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ZBbfFybTvMJpn91TxySe02BeiuZCOVTId4srHDRTG6UzsPW/GosI0o4ELC1uMM4CLvpesCAxht1uYS8L1cvanQ==" workbookSaltValue="whaNWe+Z635/fK0OS9CAgg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I10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<sst xmlns="http://schemas.openxmlformats.org/spreadsheetml/2006/main" count="240" uniqueCount="125">
  <si>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</si>
  <si>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</si>
  <si>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</si>
  <si>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</si>
  <si>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</si>
  <si>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</si>
  <si>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</si>
  <si>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</si>
  <si>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</si>
  <si>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</si>
  <si>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</si>
  <si>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</si>
  <si>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</si>
  <si>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</si>
  <si>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</si>
  <si>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</si>
  <si>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</si>
  <si>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</si>
  <si>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</si>
  <si>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</si>
  <si>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</si>
  <si>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</si>
  <si>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</si>
  <si>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</si>
  <si>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</si>
  <si>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</si>
  <si>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</si>
  <si>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</si>
  <si>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</si>
  <si>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</si>
  <si>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</si>
  <si>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</si>
  <si>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</si>
  <si>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</si>
  <si>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</si>
  <si>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</si>
  <si>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</si>
  <si>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</si>
  <si>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</si>
  <si>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</si>
  <si>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</si>
  <si>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</si>
  <si>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</si>
  <si>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</si>
  <si>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</si>
  <si>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</si>
  <si>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</si>
  <si>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</si>
  <si>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</si>
  <si>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</si>
  <si>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</si>
  <si>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</si>
  <si>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</si>
  <si>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</si>
  <si>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</si>
  <si>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</si>
  <si>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</si>
  <si>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</si>
  <si>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</si>
  <si>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</si>
  <si>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</si>
  <si>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</si>
  <si>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</si>
  <si>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</si>
  <si>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</si>
  <si>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</si>
  <si>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</si>
  <si>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</si>
  <si>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</si>
  <si>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</si>
  <si>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</si>
  <si>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</si>
  <si>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</si>
  <si>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</si>
  <si>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</si>
  <si>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</si>
  <si>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</si>
  <si>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</si>
  <si>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</si>
  <si>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</si>
  <si>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</si>
  <si>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</si>
  <si>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</si>
  <si>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</si>
  <si>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</si>
  <si>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</si>
  <si>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</si>
  <si>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</si>
  <si>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</si>
  <si>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</si>
  <si>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</si>
  <si>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</si>
  <si>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</si>
  <si>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</si>
  <si>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</si>
  <si>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</si>
  <si>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</si>
  <si>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</si>
  <si>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</si>
  <si>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</si>
  <si>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</si>
  <si>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</si>
  <si>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</si>
  <si>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</si>
  <si>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</si>
  <si>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</si>
  <si>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</si>
  <si>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</si>
  <si>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</si>
  <si>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藤里町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</si>
  <si>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</si>
  <si>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</si>
  <si>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</si>
  <si>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</si>
  <si>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</si>
  <si>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</si>
  <si>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</si>
  <si>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</si>
  <si>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</si>
  <si>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</si>
  <si>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</si>
  <si>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</si>
  <si>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収益的収支比率は、昨年度76％と近年中では、最大の数値であるが、依然100％を割っており引き続き赤字経営である。今後人口は減少が予想され、使用料収入が減少することから、使用料の検討が必要である。　　　　　　　　　　　　　　　　　　　　　　　　　　　　　　　　　　④企業債残高対事業規模比率は、事業が完了していることから、料金収入に対する企業債割合は減少傾向にある。　　　　　　　　　　　　　　　　　　　　　　　　　　　　　　　⑤経費回収率は、平均より大幅に下回っていたが、29年度は平均より上回った。引き続き適正な使用料収入の確保、費用削減が必要である。　　　　　　　　　　　⑥汚水処理原価は、平均値より下回っている。引き続き適正な運営へ取り組む。　　　　　　　　　　　　　　　　　　　　　　　⑦施設利用率は、過去5年間において、平均より低いものの一定の水準は保ている。今後は下水接続を検討し、経営改善を図る。　　　　　　　　　　　　　　　　　　　　　　⑧水洗化率は、平均より上回っているものの、引き続き未加入世帯へ加入促進に努める。</t>
    <rPh sb="1" eb="4">
      <t>シュウエキテキ</t>
    </rPh>
    <rPh sb="4" eb="6">
      <t>シュウシ</t>
    </rPh>
    <rPh sb="6" eb="8">
      <t>ヒリツ</t>
    </rPh>
    <rPh sb="10" eb="12">
      <t>サクネン</t>
    </rPh>
    <rPh sb="12" eb="13">
      <t>ド</t>
    </rPh>
    <rPh sb="17" eb="19">
      <t>キンネン</t>
    </rPh>
    <rPh sb="19" eb="20">
      <t>ナカ</t>
    </rPh>
    <rPh sb="23" eb="25">
      <t>サイダイ</t>
    </rPh>
    <rPh sb="26" eb="28">
      <t>スウチ</t>
    </rPh>
    <rPh sb="33" eb="35">
      <t>イゼン</t>
    </rPh>
    <rPh sb="40" eb="41">
      <t>ワ</t>
    </rPh>
    <rPh sb="45" eb="46">
      <t>ヒ</t>
    </rPh>
    <rPh sb="47" eb="48">
      <t>ツヅ</t>
    </rPh>
    <rPh sb="49" eb="51">
      <t>アカジ</t>
    </rPh>
    <rPh sb="51" eb="53">
      <t>ケイエイ</t>
    </rPh>
    <rPh sb="57" eb="59">
      <t>コンゴ</t>
    </rPh>
    <rPh sb="59" eb="61">
      <t>ジンコウ</t>
    </rPh>
    <rPh sb="62" eb="64">
      <t>ゲンショウ</t>
    </rPh>
    <rPh sb="65" eb="67">
      <t>ヨソウ</t>
    </rPh>
    <rPh sb="70" eb="73">
      <t>シヨウリョウ</t>
    </rPh>
    <rPh sb="73" eb="75">
      <t>シュウニュウ</t>
    </rPh>
    <rPh sb="76" eb="78">
      <t>ゲンショウ</t>
    </rPh>
    <rPh sb="85" eb="88">
      <t>シヨウリョウ</t>
    </rPh>
    <rPh sb="89" eb="91">
      <t>ケントウ</t>
    </rPh>
    <rPh sb="92" eb="94">
      <t>ヒツヨウ</t>
    </rPh>
    <rPh sb="133" eb="135">
      <t>キギョウ</t>
    </rPh>
    <rPh sb="135" eb="136">
      <t>サイ</t>
    </rPh>
    <rPh sb="136" eb="138">
      <t>ザンダカ</t>
    </rPh>
    <rPh sb="138" eb="139">
      <t>タイ</t>
    </rPh>
    <rPh sb="139" eb="141">
      <t>ジギョウ</t>
    </rPh>
    <rPh sb="141" eb="143">
      <t>キボ</t>
    </rPh>
    <rPh sb="143" eb="145">
      <t>ヒリツ</t>
    </rPh>
    <rPh sb="147" eb="149">
      <t>ジギョウ</t>
    </rPh>
    <rPh sb="150" eb="152">
      <t>カンリョウ</t>
    </rPh>
    <rPh sb="161" eb="163">
      <t>リョウキン</t>
    </rPh>
    <rPh sb="163" eb="165">
      <t>シュウニュウ</t>
    </rPh>
    <rPh sb="166" eb="167">
      <t>タイ</t>
    </rPh>
    <rPh sb="169" eb="171">
      <t>キギョウ</t>
    </rPh>
    <rPh sb="171" eb="172">
      <t>サイ</t>
    </rPh>
    <rPh sb="172" eb="174">
      <t>ワリアイ</t>
    </rPh>
    <rPh sb="175" eb="177">
      <t>ゲンショウ</t>
    </rPh>
    <rPh sb="177" eb="179">
      <t>ケイコウ</t>
    </rPh>
    <rPh sb="215" eb="217">
      <t>ケイヒ</t>
    </rPh>
    <rPh sb="217" eb="219">
      <t>カイシュウ</t>
    </rPh>
    <rPh sb="219" eb="220">
      <t>リツ</t>
    </rPh>
    <rPh sb="222" eb="224">
      <t>ヘイキン</t>
    </rPh>
    <rPh sb="226" eb="228">
      <t>オオハバ</t>
    </rPh>
    <rPh sb="229" eb="231">
      <t>シタマワ</t>
    </rPh>
    <rPh sb="239" eb="240">
      <t>ネン</t>
    </rPh>
    <rPh sb="240" eb="241">
      <t>ド</t>
    </rPh>
    <rPh sb="242" eb="244">
      <t>ヘイキン</t>
    </rPh>
    <rPh sb="246" eb="248">
      <t>ウワマワ</t>
    </rPh>
    <rPh sb="251" eb="252">
      <t>ヒ</t>
    </rPh>
    <rPh sb="253" eb="254">
      <t>ツヅ</t>
    </rPh>
    <rPh sb="255" eb="257">
      <t>テキセイ</t>
    </rPh>
    <rPh sb="258" eb="260">
      <t>シヨウ</t>
    </rPh>
    <rPh sb="260" eb="261">
      <t>リョウ</t>
    </rPh>
    <rPh sb="261" eb="263">
      <t>シュウニュウ</t>
    </rPh>
    <rPh sb="264" eb="266">
      <t>カクホ</t>
    </rPh>
    <rPh sb="267" eb="269">
      <t>ヒヨウ</t>
    </rPh>
    <rPh sb="269" eb="271">
      <t>サクゲン</t>
    </rPh>
    <rPh sb="272" eb="274">
      <t>ヒツヨウ</t>
    </rPh>
    <rPh sb="290" eb="292">
      <t>オスイ</t>
    </rPh>
    <rPh sb="292" eb="294">
      <t>ショリ</t>
    </rPh>
    <rPh sb="294" eb="296">
      <t>ゲンカ</t>
    </rPh>
    <rPh sb="298" eb="301">
      <t>ヘイキンチ</t>
    </rPh>
    <rPh sb="303" eb="305">
      <t>シタマワ</t>
    </rPh>
    <rPh sb="310" eb="311">
      <t>ヒ</t>
    </rPh>
    <rPh sb="312" eb="313">
      <t>ツヅ</t>
    </rPh>
    <rPh sb="314" eb="316">
      <t>テキセイ</t>
    </rPh>
    <rPh sb="317" eb="319">
      <t>ウンエイ</t>
    </rPh>
    <rPh sb="320" eb="321">
      <t>ト</t>
    </rPh>
    <rPh sb="322" eb="323">
      <t>ク</t>
    </rPh>
    <rPh sb="349" eb="351">
      <t>シセツ</t>
    </rPh>
    <rPh sb="351" eb="354">
      <t>リヨウリツ</t>
    </rPh>
    <rPh sb="356" eb="358">
      <t>カコ</t>
    </rPh>
    <rPh sb="359" eb="360">
      <t>ネン</t>
    </rPh>
    <rPh sb="360" eb="361">
      <t>カン</t>
    </rPh>
    <rPh sb="366" eb="368">
      <t>ヘイキン</t>
    </rPh>
    <rPh sb="370" eb="371">
      <t>ヒク</t>
    </rPh>
    <rPh sb="375" eb="377">
      <t>イッテイ</t>
    </rPh>
    <rPh sb="378" eb="380">
      <t>スイジュン</t>
    </rPh>
    <rPh sb="381" eb="382">
      <t>タモ</t>
    </rPh>
    <rPh sb="386" eb="388">
      <t>コンゴ</t>
    </rPh>
    <rPh sb="389" eb="391">
      <t>ゲスイ</t>
    </rPh>
    <rPh sb="391" eb="393">
      <t>セツゾク</t>
    </rPh>
    <rPh sb="394" eb="396">
      <t>ケントウ</t>
    </rPh>
    <rPh sb="398" eb="400">
      <t>ケイエイ</t>
    </rPh>
    <rPh sb="400" eb="402">
      <t>カイゼン</t>
    </rPh>
    <rPh sb="403" eb="404">
      <t>ハカ</t>
    </rPh>
    <rPh sb="429" eb="432">
      <t>スイセンカ</t>
    </rPh>
    <rPh sb="432" eb="433">
      <t>リツ</t>
    </rPh>
    <rPh sb="435" eb="437">
      <t>ヘイキン</t>
    </rPh>
    <rPh sb="439" eb="441">
      <t>ウワマワ</t>
    </rPh>
    <rPh sb="449" eb="450">
      <t>ヒ</t>
    </rPh>
    <rPh sb="451" eb="452">
      <t>ツヅ</t>
    </rPh>
    <rPh sb="453" eb="456">
      <t>ミカニュウ</t>
    </rPh>
    <rPh sb="456" eb="458">
      <t>セタイ</t>
    </rPh>
    <rPh sb="459" eb="461">
      <t>カニュウ</t>
    </rPh>
    <rPh sb="461" eb="463">
      <t>ソクシン</t>
    </rPh>
    <rPh sb="464" eb="465">
      <t>ツト</t>
    </rPh>
    <phoneticPr fontId="4"/>
  </si>
  <si>
    <t>　農業集落排水事業は、平成10年に事業着手し、平成14年に供用開始しており、管渠他施設については比較的新しいものとなっている。今後も適切な維持管理に努めていく。</t>
    <rPh sb="1" eb="3">
      <t>ノウギョウ</t>
    </rPh>
    <rPh sb="3" eb="5">
      <t>シュウラク</t>
    </rPh>
    <rPh sb="5" eb="7">
      <t>ハイスイ</t>
    </rPh>
    <rPh sb="7" eb="9">
      <t>ジギョウ</t>
    </rPh>
    <rPh sb="11" eb="13">
      <t>ヘイセイ</t>
    </rPh>
    <rPh sb="15" eb="16">
      <t>ネン</t>
    </rPh>
    <rPh sb="17" eb="19">
      <t>ジギョウ</t>
    </rPh>
    <rPh sb="19" eb="21">
      <t>チャクシュ</t>
    </rPh>
    <rPh sb="23" eb="25">
      <t>ヘイセイ</t>
    </rPh>
    <rPh sb="27" eb="28">
      <t>ネン</t>
    </rPh>
    <rPh sb="29" eb="31">
      <t>キョウヨウ</t>
    </rPh>
    <rPh sb="31" eb="33">
      <t>カイシ</t>
    </rPh>
    <rPh sb="38" eb="40">
      <t>カンキョ</t>
    </rPh>
    <rPh sb="40" eb="41">
      <t>ホカ</t>
    </rPh>
    <rPh sb="41" eb="43">
      <t>シセツ</t>
    </rPh>
    <rPh sb="48" eb="51">
      <t>ヒカクテキ</t>
    </rPh>
    <rPh sb="51" eb="52">
      <t>アタラ</t>
    </rPh>
    <rPh sb="63" eb="65">
      <t>コンゴ</t>
    </rPh>
    <rPh sb="66" eb="68">
      <t>テキセツ</t>
    </rPh>
    <rPh sb="69" eb="71">
      <t>イジ</t>
    </rPh>
    <rPh sb="71" eb="73">
      <t>カンリ</t>
    </rPh>
    <rPh sb="74" eb="75">
      <t>ツト</t>
    </rPh>
    <phoneticPr fontId="4"/>
  </si>
  <si>
    <t>農業集落排水事業については、使用料の改定、公共下水道への接続を視野に入れた施設利用率の向上、水洗化率向上のための普及促進等、総合的な経営改善が必要である。</t>
    <rPh sb="0" eb="2">
      <t>ノウギョウ</t>
    </rPh>
    <rPh sb="2" eb="4">
      <t>シュウラク</t>
    </rPh>
    <rPh sb="4" eb="6">
      <t>ハイスイ</t>
    </rPh>
    <rPh sb="6" eb="8">
      <t>ジギョウ</t>
    </rPh>
    <rPh sb="14" eb="16">
      <t>シヨウ</t>
    </rPh>
    <rPh sb="16" eb="17">
      <t>リョウ</t>
    </rPh>
    <rPh sb="18" eb="20">
      <t>カイテイ</t>
    </rPh>
    <rPh sb="21" eb="23">
      <t>コウキョウ</t>
    </rPh>
    <rPh sb="23" eb="26">
      <t>ゲスイドウ</t>
    </rPh>
    <rPh sb="28" eb="30">
      <t>セツゾク</t>
    </rPh>
    <rPh sb="31" eb="33">
      <t>シヤ</t>
    </rPh>
    <rPh sb="34" eb="35">
      <t>イ</t>
    </rPh>
    <rPh sb="37" eb="39">
      <t>シセツ</t>
    </rPh>
    <rPh sb="39" eb="42">
      <t>リヨウリツ</t>
    </rPh>
    <rPh sb="43" eb="45">
      <t>コウジョウ</t>
    </rPh>
    <rPh sb="46" eb="49">
      <t>スイセンカ</t>
    </rPh>
    <rPh sb="49" eb="50">
      <t>リツ</t>
    </rPh>
    <rPh sb="50" eb="52">
      <t>コウジョウ</t>
    </rPh>
    <rPh sb="56" eb="58">
      <t>フキュウ</t>
    </rPh>
    <rPh sb="58" eb="60">
      <t>ソクシン</t>
    </rPh>
    <rPh sb="60" eb="61">
      <t>トウ</t>
    </rPh>
    <rPh sb="62" eb="65">
      <t>ソウゴウテキ</t>
    </rPh>
    <rPh sb="66" eb="68">
      <t>ケイエイ</t>
    </rPh>
    <rPh sb="68" eb="70">
      <t>カイゼン</t>
    </rPh>
    <rPh sb="71" eb="73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</si>
</sst>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00-4E5B-92A8-58B5691F4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617728"/>
        <c:axId val="50069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0.04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0.03</c:v>
                </c:pt>
                <c:pt idx="4">
                  <c:v>0.01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00-4E5B-92A8-58B5691F4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17728"/>
        <c:axId val="50069888"/>
      </c:lineChart>
      <c:dateAx>
        <c:axId val="486177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069888"/>
        <c:crosses val="autoZero"/>
        <c:auto val="1"/>
        <c:lblOffset val="100"/>
        <c:baseTimeUnit val="years"/>
      </c:dateAx>
      <c:valAx>
        <c:axId val="50069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617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35.15</c:v>
                </c:pt>
                <c:pt idx="1">
                  <c:v>39.39</c:v>
                </c:pt>
                <c:pt idx="2">
                  <c:v>43.03</c:v>
                </c:pt>
                <c:pt idx="3">
                  <c:v>40.61</c:v>
                </c:pt>
                <c:pt idx="4">
                  <c:v>43.03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69-4174-BA94-34BD73E38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54752"/>
        <c:axId val="505569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45.95</c:v>
                </c:pt>
                <c:pt idx="1">
                  <c:v>44.69</c:v>
                </c:pt>
                <c:pt idx="2">
                  <c:v>44.69</c:v>
                </c:pt>
                <c:pt idx="3">
                  <c:v>42.84</c:v>
                </c:pt>
                <c:pt idx="4">
                  <c:v>51.75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E69-4174-BA94-34BD73E38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54752"/>
        <c:axId val="50556928"/>
      </c:lineChart>
      <c:dateAx>
        <c:axId val="50554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556928"/>
        <c:crosses val="autoZero"/>
        <c:auto val="1"/>
        <c:lblOffset val="100"/>
        <c:baseTimeUnit val="years"/>
      </c:dateAx>
      <c:valAx>
        <c:axId val="505569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54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94.09</c:v>
                </c:pt>
                <c:pt idx="1">
                  <c:v>95.82</c:v>
                </c:pt>
                <c:pt idx="2">
                  <c:v>94.76</c:v>
                </c:pt>
                <c:pt idx="3">
                  <c:v>90.99</c:v>
                </c:pt>
                <c:pt idx="4">
                  <c:v>88.15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A5-4861-B640-9A20E7CEA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83808"/>
        <c:axId val="50663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71.97</c:v>
                </c:pt>
                <c:pt idx="1">
                  <c:v>70.59</c:v>
                </c:pt>
                <c:pt idx="2">
                  <c:v>69.67</c:v>
                </c:pt>
                <c:pt idx="3">
                  <c:v>66.3</c:v>
                </c:pt>
                <c:pt idx="4">
                  <c:v>84.84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AA5-4861-B640-9A20E7CEA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83808"/>
        <c:axId val="50663808"/>
      </c:lineChart>
      <c:dateAx>
        <c:axId val="505838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663808"/>
        <c:crosses val="autoZero"/>
        <c:auto val="1"/>
        <c:lblOffset val="100"/>
        <c:baseTimeUnit val="years"/>
      </c:dateAx>
      <c:valAx>
        <c:axId val="50663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83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38.74</c:v>
                </c:pt>
                <c:pt idx="1">
                  <c:v>36.5</c:v>
                </c:pt>
                <c:pt idx="2">
                  <c:v>34.54</c:v>
                </c:pt>
                <c:pt idx="3">
                  <c:v>32.700000000000003</c:v>
                </c:pt>
                <c:pt idx="4">
                  <c:v>76.28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4F-47F9-9D05-57CB26DDA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92672"/>
        <c:axId val="50098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C4F-47F9-9D05-57CB26DDA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92672"/>
        <c:axId val="50098944"/>
      </c:lineChart>
      <c:dateAx>
        <c:axId val="500926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098944"/>
        <c:crosses val="autoZero"/>
        <c:auto val="1"/>
        <c:lblOffset val="100"/>
        <c:baseTimeUnit val="years"/>
      </c:dateAx>
      <c:valAx>
        <c:axId val="50098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92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E6-4FF7-A881-4E3E105B4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13536"/>
        <c:axId val="501484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2E6-4FF7-A881-4E3E105B4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13536"/>
        <c:axId val="50148480"/>
      </c:lineChart>
      <c:dateAx>
        <c:axId val="501135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148480"/>
        <c:crosses val="autoZero"/>
        <c:auto val="1"/>
        <c:lblOffset val="100"/>
        <c:baseTimeUnit val="years"/>
      </c:dateAx>
      <c:valAx>
        <c:axId val="501484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113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94-42D7-8F8E-298EEBE1F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75360"/>
        <c:axId val="50185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94-42D7-8F8E-298EEBE1F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75360"/>
        <c:axId val="50185728"/>
      </c:lineChart>
      <c:dateAx>
        <c:axId val="501753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185728"/>
        <c:crosses val="autoZero"/>
        <c:auto val="1"/>
        <c:lblOffset val="100"/>
        <c:baseTimeUnit val="years"/>
      </c:dateAx>
      <c:valAx>
        <c:axId val="50185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175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AC-4385-8C95-F4D1AB531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286976"/>
        <c:axId val="50288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AC-4385-8C95-F4D1AB531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86976"/>
        <c:axId val="50288896"/>
      </c:lineChart>
      <c:dateAx>
        <c:axId val="502869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288896"/>
        <c:crosses val="autoZero"/>
        <c:auto val="1"/>
        <c:lblOffset val="100"/>
        <c:baseTimeUnit val="years"/>
      </c:dateAx>
      <c:valAx>
        <c:axId val="50288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2869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EC-465C-B4E1-93E1D3581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97952"/>
        <c:axId val="50399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2EC-465C-B4E1-93E1D3581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97952"/>
        <c:axId val="50399872"/>
      </c:lineChart>
      <c:dateAx>
        <c:axId val="50397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399872"/>
        <c:crosses val="autoZero"/>
        <c:auto val="1"/>
        <c:lblOffset val="100"/>
        <c:baseTimeUnit val="years"/>
      </c:dateAx>
      <c:valAx>
        <c:axId val="50399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397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6103.7</c:v>
                </c:pt>
                <c:pt idx="1">
                  <c:v>6444.82</c:v>
                </c:pt>
                <c:pt idx="2">
                  <c:v>5936.97</c:v>
                </c:pt>
                <c:pt idx="3">
                  <c:v>6432.13</c:v>
                </c:pt>
                <c:pt idx="4">
                  <c:v>3726.02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2C-4409-BBE5-80230B3F3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35200"/>
        <c:axId val="50437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1117.1099999999999</c:v>
                </c:pt>
                <c:pt idx="1">
                  <c:v>1161.05</c:v>
                </c:pt>
                <c:pt idx="2">
                  <c:v>979.89</c:v>
                </c:pt>
                <c:pt idx="3">
                  <c:v>1051.43</c:v>
                </c:pt>
                <c:pt idx="4">
                  <c:v>855.8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2C-4409-BBE5-80230B3F3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35200"/>
        <c:axId val="50437120"/>
      </c:lineChart>
      <c:dateAx>
        <c:axId val="50435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437120"/>
        <c:crosses val="autoZero"/>
        <c:auto val="1"/>
        <c:lblOffset val="100"/>
        <c:baseTimeUnit val="years"/>
      </c:dateAx>
      <c:valAx>
        <c:axId val="50437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35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18.850000000000001</c:v>
                </c:pt>
                <c:pt idx="1">
                  <c:v>17.190000000000001</c:v>
                </c:pt>
                <c:pt idx="2">
                  <c:v>16.91</c:v>
                </c:pt>
                <c:pt idx="3">
                  <c:v>14.19</c:v>
                </c:pt>
                <c:pt idx="4">
                  <c:v>66.37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72-475D-A29E-7CD5DFBFC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72448"/>
        <c:axId val="50474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41.04</c:v>
                </c:pt>
                <c:pt idx="1">
                  <c:v>41.08</c:v>
                </c:pt>
                <c:pt idx="2">
                  <c:v>41.34</c:v>
                </c:pt>
                <c:pt idx="3">
                  <c:v>40.06</c:v>
                </c:pt>
                <c:pt idx="4">
                  <c:v>59.8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72-475D-A29E-7CD5DFBFC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72448"/>
        <c:axId val="50474368"/>
      </c:lineChart>
      <c:dateAx>
        <c:axId val="504724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474368"/>
        <c:crosses val="autoZero"/>
        <c:auto val="1"/>
        <c:lblOffset val="100"/>
        <c:baseTimeUnit val="years"/>
      </c:dateAx>
      <c:valAx>
        <c:axId val="50474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72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697.69</c:v>
                </c:pt>
                <c:pt idx="1">
                  <c:v>787.58</c:v>
                </c:pt>
                <c:pt idx="2">
                  <c:v>826.34</c:v>
                </c:pt>
                <c:pt idx="3">
                  <c:v>945.95</c:v>
                </c:pt>
                <c:pt idx="4">
                  <c:v>209.86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14-4FF8-ACEB-0CCB7C5AE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01120"/>
        <c:axId val="50503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357.08</c:v>
                </c:pt>
                <c:pt idx="1">
                  <c:v>378.08</c:v>
                </c:pt>
                <c:pt idx="2">
                  <c:v>357.49</c:v>
                </c:pt>
                <c:pt idx="3">
                  <c:v>355.22</c:v>
                </c:pt>
                <c:pt idx="4">
                  <c:v>263.76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F14-4FF8-ACEB-0CCB7C5AE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01120"/>
        <c:axId val="50503040"/>
      </c:lineChart>
      <c:dateAx>
        <c:axId val="50501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0503040"/>
        <c:crosses val="autoZero"/>
        <c:auto val="1"/>
        <c:lblOffset val="100"/>
        <c:baseTimeUnit val="years"/>
      </c:dateAx>
      <c:valAx>
        <c:axId val="50503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01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【814.89】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【255.52】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="75" zoomScaleNormal="75" workbookViewId="0">
      <selection activeCell="CA66" sqref="CA6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1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15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4" t="str">
        <f>データ!H6</f>
        <v>秋田県　藤里町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4" t="s">
        <v>1</v>
      </c>
      <c r="C7" s="64"/>
      <c r="D7" s="64"/>
      <c r="E7" s="64"/>
      <c r="F7" s="64"/>
      <c r="G7" s="64"/>
      <c r="H7" s="64"/>
      <c r="I7" s="64" t="s">
        <v>2</v>
      </c>
      <c r="J7" s="64"/>
      <c r="K7" s="64"/>
      <c r="L7" s="64"/>
      <c r="M7" s="64"/>
      <c r="N7" s="64"/>
      <c r="O7" s="64"/>
      <c r="P7" s="64" t="s">
        <v>3</v>
      </c>
      <c r="Q7" s="64"/>
      <c r="R7" s="64"/>
      <c r="S7" s="64"/>
      <c r="T7" s="64"/>
      <c r="U7" s="64"/>
      <c r="V7" s="64"/>
      <c r="W7" s="64" t="s">
        <v>4</v>
      </c>
      <c r="X7" s="64"/>
      <c r="Y7" s="64"/>
      <c r="Z7" s="64"/>
      <c r="AA7" s="64"/>
      <c r="AB7" s="64"/>
      <c r="AC7" s="64"/>
      <c r="AD7" s="64" t="s">
        <v>5</v>
      </c>
      <c r="AE7" s="64"/>
      <c r="AF7" s="64"/>
      <c r="AG7" s="64"/>
      <c r="AH7" s="64"/>
      <c r="AI7" s="64"/>
      <c r="AJ7" s="64"/>
      <c r="AK7" s="3"/>
      <c r="AL7" s="64" t="s">
        <v>6</v>
      </c>
      <c r="AM7" s="64"/>
      <c r="AN7" s="64"/>
      <c r="AO7" s="64"/>
      <c r="AP7" s="64"/>
      <c r="AQ7" s="64"/>
      <c r="AR7" s="64"/>
      <c r="AS7" s="64"/>
      <c r="AT7" s="64" t="s">
        <v>7</v>
      </c>
      <c r="AU7" s="64"/>
      <c r="AV7" s="64"/>
      <c r="AW7" s="64"/>
      <c r="AX7" s="64"/>
      <c r="AY7" s="64"/>
      <c r="AZ7" s="64"/>
      <c r="BA7" s="64"/>
      <c r="BB7" s="64" t="s">
        <v>8</v>
      </c>
      <c r="BC7" s="64"/>
      <c r="BD7" s="64"/>
      <c r="BE7" s="64"/>
      <c r="BF7" s="64"/>
      <c r="BG7" s="64"/>
      <c r="BH7" s="64"/>
      <c r="BI7" s="6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農業集落排水</v>
      </c>
      <c r="Q8" s="71"/>
      <c r="R8" s="71"/>
      <c r="S8" s="71"/>
      <c r="T8" s="71"/>
      <c r="U8" s="71"/>
      <c r="V8" s="71"/>
      <c r="W8" s="71" t="str">
        <f>データ!L6</f>
        <v>F2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8">
        <f>データ!S6</f>
        <v>3374</v>
      </c>
      <c r="AM8" s="68"/>
      <c r="AN8" s="68"/>
      <c r="AO8" s="68"/>
      <c r="AP8" s="68"/>
      <c r="AQ8" s="68"/>
      <c r="AR8" s="68"/>
      <c r="AS8" s="68"/>
      <c r="AT8" s="67">
        <f>データ!T6</f>
        <v>282.13</v>
      </c>
      <c r="AU8" s="67"/>
      <c r="AV8" s="67"/>
      <c r="AW8" s="67"/>
      <c r="AX8" s="67"/>
      <c r="AY8" s="67"/>
      <c r="AZ8" s="67"/>
      <c r="BA8" s="67"/>
      <c r="BB8" s="67">
        <f>データ!U6</f>
        <v>11.96</v>
      </c>
      <c r="BC8" s="67"/>
      <c r="BD8" s="67"/>
      <c r="BE8" s="67"/>
      <c r="BF8" s="67"/>
      <c r="BG8" s="67"/>
      <c r="BH8" s="67"/>
      <c r="BI8" s="67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4" t="s">
        <v>12</v>
      </c>
      <c r="C9" s="64"/>
      <c r="D9" s="64"/>
      <c r="E9" s="64"/>
      <c r="F9" s="64"/>
      <c r="G9" s="64"/>
      <c r="H9" s="64"/>
      <c r="I9" s="64" t="s">
        <v>13</v>
      </c>
      <c r="J9" s="64"/>
      <c r="K9" s="64"/>
      <c r="L9" s="64"/>
      <c r="M9" s="64"/>
      <c r="N9" s="64"/>
      <c r="O9" s="64"/>
      <c r="P9" s="64" t="s">
        <v>14</v>
      </c>
      <c r="Q9" s="64"/>
      <c r="R9" s="64"/>
      <c r="S9" s="64"/>
      <c r="T9" s="64"/>
      <c r="U9" s="64"/>
      <c r="V9" s="64"/>
      <c r="W9" s="64" t="s">
        <v>15</v>
      </c>
      <c r="X9" s="64"/>
      <c r="Y9" s="64"/>
      <c r="Z9" s="64"/>
      <c r="AA9" s="64"/>
      <c r="AB9" s="64"/>
      <c r="AC9" s="64"/>
      <c r="AD9" s="64" t="s">
        <v>16</v>
      </c>
      <c r="AE9" s="64"/>
      <c r="AF9" s="64"/>
      <c r="AG9" s="64"/>
      <c r="AH9" s="64"/>
      <c r="AI9" s="64"/>
      <c r="AJ9" s="64"/>
      <c r="AK9" s="3"/>
      <c r="AL9" s="64" t="s">
        <v>17</v>
      </c>
      <c r="AM9" s="64"/>
      <c r="AN9" s="64"/>
      <c r="AO9" s="64"/>
      <c r="AP9" s="64"/>
      <c r="AQ9" s="64"/>
      <c r="AR9" s="64"/>
      <c r="AS9" s="64"/>
      <c r="AT9" s="64" t="s">
        <v>18</v>
      </c>
      <c r="AU9" s="64"/>
      <c r="AV9" s="64"/>
      <c r="AW9" s="64"/>
      <c r="AX9" s="64"/>
      <c r="AY9" s="64"/>
      <c r="AZ9" s="64"/>
      <c r="BA9" s="64"/>
      <c r="BB9" s="64" t="s">
        <v>19</v>
      </c>
      <c r="BC9" s="64"/>
      <c r="BD9" s="64"/>
      <c r="BE9" s="64"/>
      <c r="BF9" s="64"/>
      <c r="BG9" s="64"/>
      <c r="BH9" s="64"/>
      <c r="BI9" s="64"/>
      <c r="BJ9" s="3"/>
      <c r="BK9" s="3"/>
      <c r="BL9" s="65" t="s">
        <v>20</v>
      </c>
      <c r="BM9" s="66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7" t="str">
        <f>データ!N6</f>
        <v>-</v>
      </c>
      <c r="C10" s="67"/>
      <c r="D10" s="67"/>
      <c r="E10" s="67"/>
      <c r="F10" s="67"/>
      <c r="G10" s="67"/>
      <c r="H10" s="67"/>
      <c r="I10" s="67" t="str">
        <f>データ!O6</f>
        <v>該当数値なし</v>
      </c>
      <c r="J10" s="67"/>
      <c r="K10" s="67"/>
      <c r="L10" s="67"/>
      <c r="M10" s="67"/>
      <c r="N10" s="67"/>
      <c r="O10" s="67"/>
      <c r="P10" s="67">
        <f>データ!P6</f>
        <v>6.31</v>
      </c>
      <c r="Q10" s="67"/>
      <c r="R10" s="67"/>
      <c r="S10" s="67"/>
      <c r="T10" s="67"/>
      <c r="U10" s="67"/>
      <c r="V10" s="67"/>
      <c r="W10" s="67">
        <f>データ!Q6</f>
        <v>71.06</v>
      </c>
      <c r="X10" s="67"/>
      <c r="Y10" s="67"/>
      <c r="Z10" s="67"/>
      <c r="AA10" s="67"/>
      <c r="AB10" s="67"/>
      <c r="AC10" s="67"/>
      <c r="AD10" s="68">
        <f>データ!R6</f>
        <v>2592</v>
      </c>
      <c r="AE10" s="68"/>
      <c r="AF10" s="68"/>
      <c r="AG10" s="68"/>
      <c r="AH10" s="68"/>
      <c r="AI10" s="68"/>
      <c r="AJ10" s="68"/>
      <c r="AK10" s="2"/>
      <c r="AL10" s="68">
        <f>データ!V6</f>
        <v>211</v>
      </c>
      <c r="AM10" s="68"/>
      <c r="AN10" s="68"/>
      <c r="AO10" s="68"/>
      <c r="AP10" s="68"/>
      <c r="AQ10" s="68"/>
      <c r="AR10" s="68"/>
      <c r="AS10" s="68"/>
      <c r="AT10" s="67">
        <f>データ!W6</f>
        <v>0.32</v>
      </c>
      <c r="AU10" s="67"/>
      <c r="AV10" s="67"/>
      <c r="AW10" s="67"/>
      <c r="AX10" s="67"/>
      <c r="AY10" s="67"/>
      <c r="AZ10" s="67"/>
      <c r="BA10" s="67"/>
      <c r="BB10" s="67">
        <f>データ!X6</f>
        <v>659.38</v>
      </c>
      <c r="BC10" s="67"/>
      <c r="BD10" s="67"/>
      <c r="BE10" s="67"/>
      <c r="BF10" s="67"/>
      <c r="BG10" s="67"/>
      <c r="BH10" s="67"/>
      <c r="BI10" s="67"/>
      <c r="BJ10" s="2"/>
      <c r="BK10" s="2"/>
      <c r="BL10" s="57" t="s">
        <v>22</v>
      </c>
      <c r="BM10" s="5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24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15">
      <c r="A14" s="2"/>
      <c r="B14" s="61" t="s">
        <v>25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41" t="s">
        <v>26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 x14ac:dyDescent="0.15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7" t="s">
        <v>122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9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9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9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9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7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9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7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9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7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9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7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9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7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9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7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9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7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9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7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9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7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9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7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9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7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9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7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</row>
    <row r="34" spans="1:78" ht="13.5" customHeight="1" x14ac:dyDescent="0.15">
      <c r="A34" s="2"/>
      <c r="B34" s="16"/>
      <c r="C34" s="53" t="s">
        <v>27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28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29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30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4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9"/>
    </row>
    <row r="35" spans="1:78" ht="13.5" customHeight="1" x14ac:dyDescent="0.15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47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9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7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9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7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9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7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9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7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9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7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9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7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9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9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7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9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0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2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31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123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 x14ac:dyDescent="0.15">
      <c r="A56" s="2"/>
      <c r="B56" s="16"/>
      <c r="C56" s="53" t="s">
        <v>32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33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34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35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 x14ac:dyDescent="0.15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 x14ac:dyDescent="0.15">
      <c r="A60" s="2"/>
      <c r="B60" s="54" t="s">
        <v>36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 x14ac:dyDescent="0.15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0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2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37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124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 x14ac:dyDescent="0.15">
      <c r="A79" s="2"/>
      <c r="B79" s="16"/>
      <c r="C79" s="53" t="s">
        <v>38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39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40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 x14ac:dyDescent="0.15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【814.89】</v>
      </c>
      <c r="I86" s="25" t="str">
        <f>データ!CA6</f>
        <v>【60.64】</v>
      </c>
      <c r="J86" s="25" t="str">
        <f>データ!CL6</f>
        <v>【255.52】</v>
      </c>
      <c r="K86" s="25" t="str">
        <f>データ!CW6</f>
        <v>【52.49】</v>
      </c>
      <c r="L86" s="25" t="str">
        <f>データ!DH6</f>
        <v>【85.49】</v>
      </c>
      <c r="M86" s="25" t="s">
        <v>55</v>
      </c>
      <c r="N86" s="25" t="s">
        <v>55</v>
      </c>
      <c r="O86" s="25" t="str">
        <f>データ!EO6</f>
        <v>【0.11】</v>
      </c>
    </row>
  </sheetData>
  <sheetProtection algorithmName="SHA-512" hashValue="0oo7aayQmAnaGkSZ4+ZPObFF76hewpPogmJIesZj7Fn/0wjIMCYRbhA6cVzCOpZ5LTUpDM3Wdhxa3427+bmmuw==" saltValue="qcGWD2KvbyIq5u4AxJ9/PA==" spinCount="100000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56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57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58</v>
      </c>
      <c r="B3" s="28" t="s">
        <v>59</v>
      </c>
      <c r="C3" s="28" t="s">
        <v>60</v>
      </c>
      <c r="D3" s="28" t="s">
        <v>61</v>
      </c>
      <c r="E3" s="28" t="s">
        <v>62</v>
      </c>
      <c r="F3" s="28" t="s">
        <v>63</v>
      </c>
      <c r="G3" s="28" t="s">
        <v>64</v>
      </c>
      <c r="H3" s="76" t="s">
        <v>65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66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67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68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69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70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71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72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73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74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75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76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77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78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79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80</v>
      </c>
      <c r="B5" s="30"/>
      <c r="C5" s="30"/>
      <c r="D5" s="30"/>
      <c r="E5" s="30"/>
      <c r="F5" s="30"/>
      <c r="G5" s="30"/>
      <c r="H5" s="31" t="s">
        <v>81</v>
      </c>
      <c r="I5" s="31" t="s">
        <v>82</v>
      </c>
      <c r="J5" s="31" t="s">
        <v>83</v>
      </c>
      <c r="K5" s="31" t="s">
        <v>84</v>
      </c>
      <c r="L5" s="31" t="s">
        <v>85</v>
      </c>
      <c r="M5" s="31" t="s">
        <v>5</v>
      </c>
      <c r="N5" s="31" t="s">
        <v>86</v>
      </c>
      <c r="O5" s="31" t="s">
        <v>87</v>
      </c>
      <c r="P5" s="31" t="s">
        <v>88</v>
      </c>
      <c r="Q5" s="31" t="s">
        <v>89</v>
      </c>
      <c r="R5" s="31" t="s">
        <v>90</v>
      </c>
      <c r="S5" s="31" t="s">
        <v>91</v>
      </c>
      <c r="T5" s="31" t="s">
        <v>92</v>
      </c>
      <c r="U5" s="31" t="s">
        <v>93</v>
      </c>
      <c r="V5" s="31" t="s">
        <v>94</v>
      </c>
      <c r="W5" s="31" t="s">
        <v>95</v>
      </c>
      <c r="X5" s="31" t="s">
        <v>96</v>
      </c>
      <c r="Y5" s="31" t="s">
        <v>97</v>
      </c>
      <c r="Z5" s="31" t="s">
        <v>98</v>
      </c>
      <c r="AA5" s="31" t="s">
        <v>99</v>
      </c>
      <c r="AB5" s="31" t="s">
        <v>100</v>
      </c>
      <c r="AC5" s="31" t="s">
        <v>101</v>
      </c>
      <c r="AD5" s="31" t="s">
        <v>102</v>
      </c>
      <c r="AE5" s="31" t="s">
        <v>103</v>
      </c>
      <c r="AF5" s="31" t="s">
        <v>104</v>
      </c>
      <c r="AG5" s="31" t="s">
        <v>105</v>
      </c>
      <c r="AH5" s="31" t="s">
        <v>106</v>
      </c>
      <c r="AI5" s="31" t="s">
        <v>43</v>
      </c>
      <c r="AJ5" s="31" t="s">
        <v>97</v>
      </c>
      <c r="AK5" s="31" t="s">
        <v>98</v>
      </c>
      <c r="AL5" s="31" t="s">
        <v>99</v>
      </c>
      <c r="AM5" s="31" t="s">
        <v>100</v>
      </c>
      <c r="AN5" s="31" t="s">
        <v>101</v>
      </c>
      <c r="AO5" s="31" t="s">
        <v>102</v>
      </c>
      <c r="AP5" s="31" t="s">
        <v>103</v>
      </c>
      <c r="AQ5" s="31" t="s">
        <v>104</v>
      </c>
      <c r="AR5" s="31" t="s">
        <v>105</v>
      </c>
      <c r="AS5" s="31" t="s">
        <v>106</v>
      </c>
      <c r="AT5" s="31" t="s">
        <v>107</v>
      </c>
      <c r="AU5" s="31" t="s">
        <v>97</v>
      </c>
      <c r="AV5" s="31" t="s">
        <v>98</v>
      </c>
      <c r="AW5" s="31" t="s">
        <v>99</v>
      </c>
      <c r="AX5" s="31" t="s">
        <v>100</v>
      </c>
      <c r="AY5" s="31" t="s">
        <v>101</v>
      </c>
      <c r="AZ5" s="31" t="s">
        <v>102</v>
      </c>
      <c r="BA5" s="31" t="s">
        <v>103</v>
      </c>
      <c r="BB5" s="31" t="s">
        <v>104</v>
      </c>
      <c r="BC5" s="31" t="s">
        <v>105</v>
      </c>
      <c r="BD5" s="31" t="s">
        <v>106</v>
      </c>
      <c r="BE5" s="31" t="s">
        <v>107</v>
      </c>
      <c r="BF5" s="31" t="s">
        <v>97</v>
      </c>
      <c r="BG5" s="31" t="s">
        <v>98</v>
      </c>
      <c r="BH5" s="31" t="s">
        <v>99</v>
      </c>
      <c r="BI5" s="31" t="s">
        <v>100</v>
      </c>
      <c r="BJ5" s="31" t="s">
        <v>101</v>
      </c>
      <c r="BK5" s="31" t="s">
        <v>102</v>
      </c>
      <c r="BL5" s="31" t="s">
        <v>103</v>
      </c>
      <c r="BM5" s="31" t="s">
        <v>104</v>
      </c>
      <c r="BN5" s="31" t="s">
        <v>105</v>
      </c>
      <c r="BO5" s="31" t="s">
        <v>106</v>
      </c>
      <c r="BP5" s="31" t="s">
        <v>107</v>
      </c>
      <c r="BQ5" s="31" t="s">
        <v>97</v>
      </c>
      <c r="BR5" s="31" t="s">
        <v>98</v>
      </c>
      <c r="BS5" s="31" t="s">
        <v>99</v>
      </c>
      <c r="BT5" s="31" t="s">
        <v>100</v>
      </c>
      <c r="BU5" s="31" t="s">
        <v>101</v>
      </c>
      <c r="BV5" s="31" t="s">
        <v>102</v>
      </c>
      <c r="BW5" s="31" t="s">
        <v>103</v>
      </c>
      <c r="BX5" s="31" t="s">
        <v>104</v>
      </c>
      <c r="BY5" s="31" t="s">
        <v>105</v>
      </c>
      <c r="BZ5" s="31" t="s">
        <v>106</v>
      </c>
      <c r="CA5" s="31" t="s">
        <v>107</v>
      </c>
      <c r="CB5" s="31" t="s">
        <v>97</v>
      </c>
      <c r="CC5" s="31" t="s">
        <v>98</v>
      </c>
      <c r="CD5" s="31" t="s">
        <v>99</v>
      </c>
      <c r="CE5" s="31" t="s">
        <v>100</v>
      </c>
      <c r="CF5" s="31" t="s">
        <v>101</v>
      </c>
      <c r="CG5" s="31" t="s">
        <v>102</v>
      </c>
      <c r="CH5" s="31" t="s">
        <v>103</v>
      </c>
      <c r="CI5" s="31" t="s">
        <v>104</v>
      </c>
      <c r="CJ5" s="31" t="s">
        <v>105</v>
      </c>
      <c r="CK5" s="31" t="s">
        <v>106</v>
      </c>
      <c r="CL5" s="31" t="s">
        <v>107</v>
      </c>
      <c r="CM5" s="31" t="s">
        <v>97</v>
      </c>
      <c r="CN5" s="31" t="s">
        <v>98</v>
      </c>
      <c r="CO5" s="31" t="s">
        <v>99</v>
      </c>
      <c r="CP5" s="31" t="s">
        <v>100</v>
      </c>
      <c r="CQ5" s="31" t="s">
        <v>101</v>
      </c>
      <c r="CR5" s="31" t="s">
        <v>102</v>
      </c>
      <c r="CS5" s="31" t="s">
        <v>103</v>
      </c>
      <c r="CT5" s="31" t="s">
        <v>104</v>
      </c>
      <c r="CU5" s="31" t="s">
        <v>105</v>
      </c>
      <c r="CV5" s="31" t="s">
        <v>106</v>
      </c>
      <c r="CW5" s="31" t="s">
        <v>107</v>
      </c>
      <c r="CX5" s="31" t="s">
        <v>97</v>
      </c>
      <c r="CY5" s="31" t="s">
        <v>98</v>
      </c>
      <c r="CZ5" s="31" t="s">
        <v>99</v>
      </c>
      <c r="DA5" s="31" t="s">
        <v>100</v>
      </c>
      <c r="DB5" s="31" t="s">
        <v>101</v>
      </c>
      <c r="DC5" s="31" t="s">
        <v>102</v>
      </c>
      <c r="DD5" s="31" t="s">
        <v>103</v>
      </c>
      <c r="DE5" s="31" t="s">
        <v>104</v>
      </c>
      <c r="DF5" s="31" t="s">
        <v>105</v>
      </c>
      <c r="DG5" s="31" t="s">
        <v>106</v>
      </c>
      <c r="DH5" s="31" t="s">
        <v>107</v>
      </c>
      <c r="DI5" s="31" t="s">
        <v>97</v>
      </c>
      <c r="DJ5" s="31" t="s">
        <v>98</v>
      </c>
      <c r="DK5" s="31" t="s">
        <v>99</v>
      </c>
      <c r="DL5" s="31" t="s">
        <v>100</v>
      </c>
      <c r="DM5" s="31" t="s">
        <v>101</v>
      </c>
      <c r="DN5" s="31" t="s">
        <v>102</v>
      </c>
      <c r="DO5" s="31" t="s">
        <v>103</v>
      </c>
      <c r="DP5" s="31" t="s">
        <v>104</v>
      </c>
      <c r="DQ5" s="31" t="s">
        <v>105</v>
      </c>
      <c r="DR5" s="31" t="s">
        <v>106</v>
      </c>
      <c r="DS5" s="31" t="s">
        <v>107</v>
      </c>
      <c r="DT5" s="31" t="s">
        <v>97</v>
      </c>
      <c r="DU5" s="31" t="s">
        <v>98</v>
      </c>
      <c r="DV5" s="31" t="s">
        <v>99</v>
      </c>
      <c r="DW5" s="31" t="s">
        <v>100</v>
      </c>
      <c r="DX5" s="31" t="s">
        <v>101</v>
      </c>
      <c r="DY5" s="31" t="s">
        <v>102</v>
      </c>
      <c r="DZ5" s="31" t="s">
        <v>103</v>
      </c>
      <c r="EA5" s="31" t="s">
        <v>104</v>
      </c>
      <c r="EB5" s="31" t="s">
        <v>105</v>
      </c>
      <c r="EC5" s="31" t="s">
        <v>106</v>
      </c>
      <c r="ED5" s="31" t="s">
        <v>107</v>
      </c>
      <c r="EE5" s="31" t="s">
        <v>97</v>
      </c>
      <c r="EF5" s="31" t="s">
        <v>98</v>
      </c>
      <c r="EG5" s="31" t="s">
        <v>99</v>
      </c>
      <c r="EH5" s="31" t="s">
        <v>100</v>
      </c>
      <c r="EI5" s="31" t="s">
        <v>101</v>
      </c>
      <c r="EJ5" s="31" t="s">
        <v>102</v>
      </c>
      <c r="EK5" s="31" t="s">
        <v>103</v>
      </c>
      <c r="EL5" s="31" t="s">
        <v>104</v>
      </c>
      <c r="EM5" s="31" t="s">
        <v>105</v>
      </c>
      <c r="EN5" s="31" t="s">
        <v>106</v>
      </c>
      <c r="EO5" s="31" t="s">
        <v>107</v>
      </c>
    </row>
    <row r="6" spans="1:145" s="35" customFormat="1" x14ac:dyDescent="0.15">
      <c r="A6" s="27" t="s">
        <v>108</v>
      </c>
      <c r="B6" s="32">
        <f>B7</f>
        <v>2017</v>
      </c>
      <c r="C6" s="32">
        <f t="shared" ref="C6:X6" si="3">C7</f>
        <v>53465</v>
      </c>
      <c r="D6" s="32">
        <f t="shared" si="3"/>
        <v>47</v>
      </c>
      <c r="E6" s="32">
        <f t="shared" si="3"/>
        <v>17</v>
      </c>
      <c r="F6" s="32">
        <f t="shared" si="3"/>
        <v>5</v>
      </c>
      <c r="G6" s="32">
        <f t="shared" si="3"/>
        <v>0</v>
      </c>
      <c r="H6" s="32" t="str">
        <f t="shared" si="3"/>
        <v>秋田県　藤里町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農業集落排水</v>
      </c>
      <c r="L6" s="32" t="str">
        <f t="shared" si="3"/>
        <v>F2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6.31</v>
      </c>
      <c r="Q6" s="33">
        <f t="shared" si="3"/>
        <v>71.06</v>
      </c>
      <c r="R6" s="33">
        <f t="shared" si="3"/>
        <v>2592</v>
      </c>
      <c r="S6" s="33">
        <f t="shared" si="3"/>
        <v>3374</v>
      </c>
      <c r="T6" s="33">
        <f t="shared" si="3"/>
        <v>282.13</v>
      </c>
      <c r="U6" s="33">
        <f t="shared" si="3"/>
        <v>11.96</v>
      </c>
      <c r="V6" s="33">
        <f t="shared" si="3"/>
        <v>211</v>
      </c>
      <c r="W6" s="33">
        <f t="shared" si="3"/>
        <v>0.32</v>
      </c>
      <c r="X6" s="33">
        <f t="shared" si="3"/>
        <v>659.38</v>
      </c>
      <c r="Y6" s="34">
        <f>IF(Y7="",NA(),Y7)</f>
        <v>38.74</v>
      </c>
      <c r="Z6" s="34">
        <f t="shared" ref="Z6:AH6" si="4">IF(Z7="",NA(),Z7)</f>
        <v>36.5</v>
      </c>
      <c r="AA6" s="34">
        <f t="shared" si="4"/>
        <v>34.54</v>
      </c>
      <c r="AB6" s="34">
        <f t="shared" si="4"/>
        <v>32.700000000000003</v>
      </c>
      <c r="AC6" s="34">
        <f t="shared" si="4"/>
        <v>76.28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6103.7</v>
      </c>
      <c r="BG6" s="34">
        <f t="shared" ref="BG6:BO6" si="7">IF(BG7="",NA(),BG7)</f>
        <v>6444.82</v>
      </c>
      <c r="BH6" s="34">
        <f t="shared" si="7"/>
        <v>5936.97</v>
      </c>
      <c r="BI6" s="34">
        <f t="shared" si="7"/>
        <v>6432.13</v>
      </c>
      <c r="BJ6" s="34">
        <f t="shared" si="7"/>
        <v>3726.02</v>
      </c>
      <c r="BK6" s="34">
        <f t="shared" si="7"/>
        <v>1117.1099999999999</v>
      </c>
      <c r="BL6" s="34">
        <f t="shared" si="7"/>
        <v>1161.05</v>
      </c>
      <c r="BM6" s="34">
        <f t="shared" si="7"/>
        <v>979.89</v>
      </c>
      <c r="BN6" s="34">
        <f t="shared" si="7"/>
        <v>1051.43</v>
      </c>
      <c r="BO6" s="34">
        <f t="shared" si="7"/>
        <v>855.8</v>
      </c>
      <c r="BP6" s="33" t="str">
        <f>IF(BP7="","",IF(BP7="-","【-】","【"&amp;SUBSTITUTE(TEXT(BP7,"#,##0.00"),"-","△")&amp;"】"))</f>
        <v>【814.89】</v>
      </c>
      <c r="BQ6" s="34">
        <f>IF(BQ7="",NA(),BQ7)</f>
        <v>18.850000000000001</v>
      </c>
      <c r="BR6" s="34">
        <f t="shared" ref="BR6:BZ6" si="8">IF(BR7="",NA(),BR7)</f>
        <v>17.190000000000001</v>
      </c>
      <c r="BS6" s="34">
        <f t="shared" si="8"/>
        <v>16.91</v>
      </c>
      <c r="BT6" s="34">
        <f t="shared" si="8"/>
        <v>14.19</v>
      </c>
      <c r="BU6" s="34">
        <f t="shared" si="8"/>
        <v>66.37</v>
      </c>
      <c r="BV6" s="34">
        <f t="shared" si="8"/>
        <v>41.04</v>
      </c>
      <c r="BW6" s="34">
        <f t="shared" si="8"/>
        <v>41.08</v>
      </c>
      <c r="BX6" s="34">
        <f t="shared" si="8"/>
        <v>41.34</v>
      </c>
      <c r="BY6" s="34">
        <f t="shared" si="8"/>
        <v>40.06</v>
      </c>
      <c r="BZ6" s="34">
        <f t="shared" si="8"/>
        <v>59.8</v>
      </c>
      <c r="CA6" s="33" t="str">
        <f>IF(CA7="","",IF(CA7="-","【-】","【"&amp;SUBSTITUTE(TEXT(CA7,"#,##0.00"),"-","△")&amp;"】"))</f>
        <v>【60.64】</v>
      </c>
      <c r="CB6" s="34">
        <f>IF(CB7="",NA(),CB7)</f>
        <v>697.69</v>
      </c>
      <c r="CC6" s="34">
        <f t="shared" ref="CC6:CK6" si="9">IF(CC7="",NA(),CC7)</f>
        <v>787.58</v>
      </c>
      <c r="CD6" s="34">
        <f t="shared" si="9"/>
        <v>826.34</v>
      </c>
      <c r="CE6" s="34">
        <f t="shared" si="9"/>
        <v>945.95</v>
      </c>
      <c r="CF6" s="34">
        <f t="shared" si="9"/>
        <v>209.86</v>
      </c>
      <c r="CG6" s="34">
        <f t="shared" si="9"/>
        <v>357.08</v>
      </c>
      <c r="CH6" s="34">
        <f t="shared" si="9"/>
        <v>378.08</v>
      </c>
      <c r="CI6" s="34">
        <f t="shared" si="9"/>
        <v>357.49</v>
      </c>
      <c r="CJ6" s="34">
        <f t="shared" si="9"/>
        <v>355.22</v>
      </c>
      <c r="CK6" s="34">
        <f t="shared" si="9"/>
        <v>263.76</v>
      </c>
      <c r="CL6" s="33" t="str">
        <f>IF(CL7="","",IF(CL7="-","【-】","【"&amp;SUBSTITUTE(TEXT(CL7,"#,##0.00"),"-","△")&amp;"】"))</f>
        <v>【255.52】</v>
      </c>
      <c r="CM6" s="34">
        <f>IF(CM7="",NA(),CM7)</f>
        <v>35.15</v>
      </c>
      <c r="CN6" s="34">
        <f t="shared" ref="CN6:CV6" si="10">IF(CN7="",NA(),CN7)</f>
        <v>39.39</v>
      </c>
      <c r="CO6" s="34">
        <f t="shared" si="10"/>
        <v>43.03</v>
      </c>
      <c r="CP6" s="34">
        <f t="shared" si="10"/>
        <v>40.61</v>
      </c>
      <c r="CQ6" s="34">
        <f t="shared" si="10"/>
        <v>43.03</v>
      </c>
      <c r="CR6" s="34">
        <f t="shared" si="10"/>
        <v>45.95</v>
      </c>
      <c r="CS6" s="34">
        <f t="shared" si="10"/>
        <v>44.69</v>
      </c>
      <c r="CT6" s="34">
        <f t="shared" si="10"/>
        <v>44.69</v>
      </c>
      <c r="CU6" s="34">
        <f t="shared" si="10"/>
        <v>42.84</v>
      </c>
      <c r="CV6" s="34">
        <f t="shared" si="10"/>
        <v>51.75</v>
      </c>
      <c r="CW6" s="33" t="str">
        <f>IF(CW7="","",IF(CW7="-","【-】","【"&amp;SUBSTITUTE(TEXT(CW7,"#,##0.00"),"-","△")&amp;"】"))</f>
        <v>【52.49】</v>
      </c>
      <c r="CX6" s="34">
        <f>IF(CX7="",NA(),CX7)</f>
        <v>94.09</v>
      </c>
      <c r="CY6" s="34">
        <f t="shared" ref="CY6:DG6" si="11">IF(CY7="",NA(),CY7)</f>
        <v>95.82</v>
      </c>
      <c r="CZ6" s="34">
        <f t="shared" si="11"/>
        <v>94.76</v>
      </c>
      <c r="DA6" s="34">
        <f t="shared" si="11"/>
        <v>90.99</v>
      </c>
      <c r="DB6" s="34">
        <f t="shared" si="11"/>
        <v>88.15</v>
      </c>
      <c r="DC6" s="34">
        <f t="shared" si="11"/>
        <v>71.97</v>
      </c>
      <c r="DD6" s="34">
        <f t="shared" si="11"/>
        <v>70.59</v>
      </c>
      <c r="DE6" s="34">
        <f t="shared" si="11"/>
        <v>69.67</v>
      </c>
      <c r="DF6" s="34">
        <f t="shared" si="11"/>
        <v>66.3</v>
      </c>
      <c r="DG6" s="34">
        <f t="shared" si="11"/>
        <v>84.84</v>
      </c>
      <c r="DH6" s="33" t="str">
        <f>IF(DH7="","",IF(DH7="-","【-】","【"&amp;SUBSTITUTE(TEXT(DH7,"#,##0.00"),"-","△")&amp;"】"))</f>
        <v>【85.49】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3">
        <f t="shared" si="14"/>
        <v>0</v>
      </c>
      <c r="EH6" s="33">
        <f t="shared" si="14"/>
        <v>0</v>
      </c>
      <c r="EI6" s="33">
        <f t="shared" si="14"/>
        <v>0</v>
      </c>
      <c r="EJ6" s="34">
        <f t="shared" si="14"/>
        <v>0.04</v>
      </c>
      <c r="EK6" s="34">
        <f t="shared" si="14"/>
        <v>7.0000000000000007E-2</v>
      </c>
      <c r="EL6" s="34">
        <f t="shared" si="14"/>
        <v>0.02</v>
      </c>
      <c r="EM6" s="34">
        <f t="shared" si="14"/>
        <v>0.03</v>
      </c>
      <c r="EN6" s="34">
        <f t="shared" si="14"/>
        <v>0.01</v>
      </c>
      <c r="EO6" s="33" t="str">
        <f>IF(EO7="","",IF(EO7="-","【-】","【"&amp;SUBSTITUTE(TEXT(EO7,"#,##0.00"),"-","△")&amp;"】"))</f>
        <v>【0.11】</v>
      </c>
    </row>
    <row r="7" spans="1:145" s="35" customFormat="1" x14ac:dyDescent="0.15">
      <c r="A7" s="27"/>
      <c r="B7" s="36">
        <v>2017</v>
      </c>
      <c r="C7" s="36">
        <v>53465</v>
      </c>
      <c r="D7" s="36">
        <v>47</v>
      </c>
      <c r="E7" s="36">
        <v>17</v>
      </c>
      <c r="F7" s="36">
        <v>5</v>
      </c>
      <c r="G7" s="36">
        <v>0</v>
      </c>
      <c r="H7" s="36" t="s">
        <v>109</v>
      </c>
      <c r="I7" s="36" t="s">
        <v>110</v>
      </c>
      <c r="J7" s="36" t="s">
        <v>111</v>
      </c>
      <c r="K7" s="36" t="s">
        <v>112</v>
      </c>
      <c r="L7" s="36" t="s">
        <v>113</v>
      </c>
      <c r="M7" s="36" t="s">
        <v>114</v>
      </c>
      <c r="N7" s="37" t="s">
        <v>115</v>
      </c>
      <c r="O7" s="37" t="s">
        <v>116</v>
      </c>
      <c r="P7" s="37">
        <v>6.31</v>
      </c>
      <c r="Q7" s="37">
        <v>71.06</v>
      </c>
      <c r="R7" s="37">
        <v>2592</v>
      </c>
      <c r="S7" s="37">
        <v>3374</v>
      </c>
      <c r="T7" s="37">
        <v>282.13</v>
      </c>
      <c r="U7" s="37">
        <v>11.96</v>
      </c>
      <c r="V7" s="37">
        <v>211</v>
      </c>
      <c r="W7" s="37">
        <v>0.32</v>
      </c>
      <c r="X7" s="37">
        <v>659.38</v>
      </c>
      <c r="Y7" s="37">
        <v>38.74</v>
      </c>
      <c r="Z7" s="37">
        <v>36.5</v>
      </c>
      <c r="AA7" s="37">
        <v>34.54</v>
      </c>
      <c r="AB7" s="37">
        <v>32.700000000000003</v>
      </c>
      <c r="AC7" s="37">
        <v>76.28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6103.7</v>
      </c>
      <c r="BG7" s="37">
        <v>6444.82</v>
      </c>
      <c r="BH7" s="37">
        <v>5936.97</v>
      </c>
      <c r="BI7" s="37">
        <v>6432.13</v>
      </c>
      <c r="BJ7" s="37">
        <v>3726.02</v>
      </c>
      <c r="BK7" s="37">
        <v>1117.1099999999999</v>
      </c>
      <c r="BL7" s="37">
        <v>1161.05</v>
      </c>
      <c r="BM7" s="37">
        <v>979.89</v>
      </c>
      <c r="BN7" s="37">
        <v>1051.43</v>
      </c>
      <c r="BO7" s="37">
        <v>855.8</v>
      </c>
      <c r="BP7" s="37">
        <v>814.89</v>
      </c>
      <c r="BQ7" s="37">
        <v>18.850000000000001</v>
      </c>
      <c r="BR7" s="37">
        <v>17.190000000000001</v>
      </c>
      <c r="BS7" s="37">
        <v>16.91</v>
      </c>
      <c r="BT7" s="37">
        <v>14.19</v>
      </c>
      <c r="BU7" s="37">
        <v>66.37</v>
      </c>
      <c r="BV7" s="37">
        <v>41.04</v>
      </c>
      <c r="BW7" s="37">
        <v>41.08</v>
      </c>
      <c r="BX7" s="37">
        <v>41.34</v>
      </c>
      <c r="BY7" s="37">
        <v>40.06</v>
      </c>
      <c r="BZ7" s="37">
        <v>59.8</v>
      </c>
      <c r="CA7" s="37">
        <v>60.64</v>
      </c>
      <c r="CB7" s="37">
        <v>697.69</v>
      </c>
      <c r="CC7" s="37">
        <v>787.58</v>
      </c>
      <c r="CD7" s="37">
        <v>826.34</v>
      </c>
      <c r="CE7" s="37">
        <v>945.95</v>
      </c>
      <c r="CF7" s="37">
        <v>209.86</v>
      </c>
      <c r="CG7" s="37">
        <v>357.08</v>
      </c>
      <c r="CH7" s="37">
        <v>378.08</v>
      </c>
      <c r="CI7" s="37">
        <v>357.49</v>
      </c>
      <c r="CJ7" s="37">
        <v>355.22</v>
      </c>
      <c r="CK7" s="37">
        <v>263.76</v>
      </c>
      <c r="CL7" s="37">
        <v>255.52</v>
      </c>
      <c r="CM7" s="37">
        <v>35.15</v>
      </c>
      <c r="CN7" s="37">
        <v>39.39</v>
      </c>
      <c r="CO7" s="37">
        <v>43.03</v>
      </c>
      <c r="CP7" s="37">
        <v>40.61</v>
      </c>
      <c r="CQ7" s="37">
        <v>43.03</v>
      </c>
      <c r="CR7" s="37">
        <v>45.95</v>
      </c>
      <c r="CS7" s="37">
        <v>44.69</v>
      </c>
      <c r="CT7" s="37">
        <v>44.69</v>
      </c>
      <c r="CU7" s="37">
        <v>42.84</v>
      </c>
      <c r="CV7" s="37">
        <v>51.75</v>
      </c>
      <c r="CW7" s="37">
        <v>52.49</v>
      </c>
      <c r="CX7" s="37">
        <v>94.09</v>
      </c>
      <c r="CY7" s="37">
        <v>95.82</v>
      </c>
      <c r="CZ7" s="37">
        <v>94.76</v>
      </c>
      <c r="DA7" s="37">
        <v>90.99</v>
      </c>
      <c r="DB7" s="37">
        <v>88.15</v>
      </c>
      <c r="DC7" s="37">
        <v>71.97</v>
      </c>
      <c r="DD7" s="37">
        <v>70.59</v>
      </c>
      <c r="DE7" s="37">
        <v>69.67</v>
      </c>
      <c r="DF7" s="37">
        <v>66.3</v>
      </c>
      <c r="DG7" s="37">
        <v>84.84</v>
      </c>
      <c r="DH7" s="37">
        <v>85.49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0</v>
      </c>
      <c r="EH7" s="37">
        <v>0</v>
      </c>
      <c r="EI7" s="37">
        <v>0</v>
      </c>
      <c r="EJ7" s="37">
        <v>0.04</v>
      </c>
      <c r="EK7" s="37">
        <v>7.0000000000000007E-2</v>
      </c>
      <c r="EL7" s="37">
        <v>0.02</v>
      </c>
      <c r="EM7" s="37">
        <v>0.03</v>
      </c>
      <c r="EN7" s="37">
        <v>0.01</v>
      </c>
      <c r="EO7" s="37">
        <v>0.11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117</v>
      </c>
      <c r="C9" s="39" t="s">
        <v>118</v>
      </c>
      <c r="D9" s="39" t="s">
        <v>119</v>
      </c>
      <c r="E9" s="39" t="s">
        <v>120</v>
      </c>
      <c r="F9" s="39" t="s">
        <v>121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59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suisui</cp:lastModifiedBy>
  <dcterms:created xsi:type="dcterms:W3CDTF">2018-12-03T09:20:08Z</dcterms:created>
  <dcterms:modified xsi:type="dcterms:W3CDTF">2019-01-24T06:02:58Z</dcterms:modified>
  <cp:category/>
</cp:coreProperties>
</file>