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0nC16G4SF/yF6lripZHqdfCOVnUs97S5JcMsZcMtNevZsfMHYI3n4TqLat0vQKcMHBlBCwbytH2XS/mv0u3tqw==" workbookSaltValue="H2QEO/VVLMlg8TJPn4zgYQ==" workbookSpinCount="100000" lockStructure="1"/>
  <bookViews>
    <workbookView xWindow="0" yWindow="0" windowWidth="28800" windowHeight="12435"/>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<sst xmlns="http://schemas.openxmlformats.org/spreadsheetml/2006/main" count="232" uniqueCount="120">
  <si>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</si>
  <si>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</si>
  <si>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</si>
  <si>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</si>
  <si>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</si>
  <si>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</si>
  <si>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</si>
  <si>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</si>
  <si>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</si>
  <si>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</si>
  <si>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</si>
  <si>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</si>
  <si>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</si>
  <si>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</si>
  <si>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</si>
  <si>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</si>
  <si>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</si>
  <si>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</si>
  <si>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</si>
  <si>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</si>
  <si>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</si>
  <si>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</si>
  <si>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</si>
  <si>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</si>
  <si>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</si>
  <si>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</si>
  <si>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</si>
  <si>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</si>
  <si>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</si>
  <si>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</si>
  <si>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</si>
  <si>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</si>
  <si>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</si>
  <si>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</si>
  <si>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</si>
  <si>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</si>
  <si>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</si>
  <si>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</si>
  <si>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</si>
  <si>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</si>
  <si>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</si>
  <si>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</si>
  <si>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</si>
  <si>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</si>
  <si>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</si>
  <si>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</si>
  <si>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</si>
  <si>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</si>
  <si>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</si>
  <si>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</si>
  <si>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</si>
  <si>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</si>
  <si>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</si>
  <si>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</si>
  <si>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</si>
  <si>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</si>
  <si>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</si>
  <si>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</si>
  <si>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</si>
  <si>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</si>
  <si>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</si>
  <si>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</si>
  <si>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</si>
  <si>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</si>
  <si>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</si>
  <si>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</si>
  <si>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</si>
  <si>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</si>
  <si>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</si>
  <si>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</si>
  <si>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</si>
  <si>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</si>
  <si>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</si>
  <si>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</si>
  <si>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</si>
  <si>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</si>
  <si>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</si>
  <si>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</si>
  <si>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</si>
  <si>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</si>
  <si>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</si>
  <si>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</si>
  <si>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</si>
  <si>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</si>
  <si>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</si>
  <si>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</si>
  <si>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</si>
  <si>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</si>
  <si>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</si>
  <si>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</si>
  <si>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</si>
  <si>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</si>
  <si>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</si>
  <si>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</si>
  <si>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</si>
  <si>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</si>
  <si>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</si>
  <si>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</si>
  <si>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</si>
  <si>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</si>
  <si>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</si>
  <si>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</si>
  <si>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</si>
  <si>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</si>
  <si>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</si>
  <si>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</si>
  <si>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法適用</t>
  </si>
  <si>
    <t>水道事業</t>
  </si>
  <si>
    <t>末端給水事業</t>
  </si>
  <si>
    <t>A9</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</si>
  <si>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</si>
  <si>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</si>
  <si>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</si>
  <si>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</si>
  <si>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</si>
  <si>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</si>
  <si>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</si>
  <si>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下水道布設工事に合わせて水道老朽管の布設替工事を実施し、単独工事によるコスト増の防止と経年劣化による漏水の防止を図り計画的な更新を進めてきた。今後も必要な箇所について適切な改善を図っていく。</t>
    <rPh sb="1" eb="4">
      <t>ゲスイドウ</t>
    </rPh>
    <rPh sb="4" eb="6">
      <t>フセツ</t>
    </rPh>
    <rPh sb="6" eb="8">
      <t>コウジ</t>
    </rPh>
    <rPh sb="9" eb="10">
      <t>ア</t>
    </rPh>
    <rPh sb="13" eb="15">
      <t>スイドウ</t>
    </rPh>
    <rPh sb="15" eb="17">
      <t>ロウキュウ</t>
    </rPh>
    <rPh sb="17" eb="18">
      <t>カン</t>
    </rPh>
    <rPh sb="19" eb="22">
      <t>フセツガエ</t>
    </rPh>
    <rPh sb="22" eb="24">
      <t>コウジ</t>
    </rPh>
    <rPh sb="25" eb="27">
      <t>ジッシ</t>
    </rPh>
    <rPh sb="29" eb="31">
      <t>タンドク</t>
    </rPh>
    <rPh sb="31" eb="33">
      <t>コウジ</t>
    </rPh>
    <rPh sb="39" eb="40">
      <t>ゾウ</t>
    </rPh>
    <rPh sb="41" eb="43">
      <t>ボウシ</t>
    </rPh>
    <rPh sb="44" eb="46">
      <t>ケイネン</t>
    </rPh>
    <rPh sb="46" eb="48">
      <t>レッカ</t>
    </rPh>
    <rPh sb="51" eb="53">
      <t>ロウスイ</t>
    </rPh>
    <rPh sb="54" eb="56">
      <t>ボウシ</t>
    </rPh>
    <rPh sb="57" eb="58">
      <t>ハカ</t>
    </rPh>
    <rPh sb="59" eb="62">
      <t>ケイカクテキ</t>
    </rPh>
    <rPh sb="63" eb="65">
      <t>コウシン</t>
    </rPh>
    <rPh sb="66" eb="67">
      <t>スス</t>
    </rPh>
    <rPh sb="72" eb="74">
      <t>コンゴ</t>
    </rPh>
    <rPh sb="75" eb="77">
      <t>ヒツヨウ</t>
    </rPh>
    <rPh sb="78" eb="80">
      <t>カショ</t>
    </rPh>
    <rPh sb="84" eb="86">
      <t>テキセツ</t>
    </rPh>
    <rPh sb="87" eb="89">
      <t>カイゼン</t>
    </rPh>
    <rPh sb="90" eb="91">
      <t>ハカ</t>
    </rPh>
    <phoneticPr fontId="4"/>
  </si>
  <si>
    <t>・経常収益比率（経常損益）については、一般会計からの繰入金（高料金対策）と料金体系の見直し（3年ごと、前回28年度は見送り）により100％を維持している。
・累積欠損比率については、平成23年に稼動した「砂子沢浄水場」の建設に伴う減価償却費の増が影響し平成25年度に欠損金が生じたが、翌年度には改善しており今後もその見通しとなっている。
・流動比率は翌年度に支払う消費税納付額により変動があるもので、流動資産には大きな変動はない。
・債務残高については、類似団体平均値と比較すると大きく上回っている。これは砂子沢浄水場建設及び老朽管布設替の原資の多くを企業債に依存していることによる。料金回収率が50％台で推移しており、給水に係る費用が給水収益以外の収入で大きく賄われている。
・効率性については、平成29年度に長期間の漏水が発生したため減少したが、それ以前の有収率は90％台を維持している。こまめな維持管理により漏水などのロスの減少を図りたい。砂子沢浄水場の建設により給水原価が高い水準にあり、料金体系に大きく影響しているため高料金となっている。施設利用率については、浄水場建設による能力の拡張と人口減少により30％台となっている。</t>
    <rPh sb="1" eb="3">
      <t>ケイジョウ</t>
    </rPh>
    <rPh sb="3" eb="5">
      <t>シュウエキ</t>
    </rPh>
    <rPh sb="5" eb="7">
      <t>ヒリツ</t>
    </rPh>
    <rPh sb="8" eb="10">
      <t>ケイジョウ</t>
    </rPh>
    <rPh sb="10" eb="12">
      <t>ソンエキ</t>
    </rPh>
    <rPh sb="19" eb="21">
      <t>イッパン</t>
    </rPh>
    <rPh sb="21" eb="23">
      <t>カイケイ</t>
    </rPh>
    <rPh sb="26" eb="28">
      <t>クリイレ</t>
    </rPh>
    <rPh sb="28" eb="29">
      <t>キン</t>
    </rPh>
    <rPh sb="30" eb="33">
      <t>コウリョウキン</t>
    </rPh>
    <rPh sb="33" eb="35">
      <t>タイサク</t>
    </rPh>
    <rPh sb="37" eb="39">
      <t>リョウキン</t>
    </rPh>
    <rPh sb="39" eb="41">
      <t>タイケイ</t>
    </rPh>
    <rPh sb="42" eb="44">
      <t>ミナオ</t>
    </rPh>
    <rPh sb="47" eb="48">
      <t>ネン</t>
    </rPh>
    <rPh sb="51" eb="53">
      <t>ゼンカイ</t>
    </rPh>
    <rPh sb="55" eb="57">
      <t>ネンド</t>
    </rPh>
    <rPh sb="58" eb="60">
      <t>ミオク</t>
    </rPh>
    <rPh sb="70" eb="72">
      <t>イジ</t>
    </rPh>
    <rPh sb="79" eb="81">
      <t>ルイセキ</t>
    </rPh>
    <rPh sb="81" eb="83">
      <t>ケッソン</t>
    </rPh>
    <rPh sb="83" eb="85">
      <t>ヒリツ</t>
    </rPh>
    <rPh sb="91" eb="93">
      <t>ヘイセイ</t>
    </rPh>
    <rPh sb="95" eb="96">
      <t>ネン</t>
    </rPh>
    <rPh sb="97" eb="99">
      <t>カドウ</t>
    </rPh>
    <rPh sb="102" eb="105">
      <t>スナコザワ</t>
    </rPh>
    <rPh sb="105" eb="107">
      <t>ジョウスイ</t>
    </rPh>
    <rPh sb="107" eb="108">
      <t>ジョウ</t>
    </rPh>
    <rPh sb="110" eb="112">
      <t>ケンセツ</t>
    </rPh>
    <rPh sb="113" eb="114">
      <t>トモナ</t>
    </rPh>
    <rPh sb="115" eb="117">
      <t>ゲンカ</t>
    </rPh>
    <rPh sb="117" eb="119">
      <t>ショウキャク</t>
    </rPh>
    <rPh sb="119" eb="120">
      <t>ヒ</t>
    </rPh>
    <rPh sb="121" eb="122">
      <t>ゾウ</t>
    </rPh>
    <rPh sb="123" eb="125">
      <t>エイキョウ</t>
    </rPh>
    <rPh sb="126" eb="128">
      <t>ヘイセイ</t>
    </rPh>
    <rPh sb="130" eb="132">
      <t>ネンド</t>
    </rPh>
    <rPh sb="133" eb="136">
      <t>ケッソンキン</t>
    </rPh>
    <rPh sb="137" eb="138">
      <t>ショウ</t>
    </rPh>
    <rPh sb="142" eb="145">
      <t>ヨクネンド</t>
    </rPh>
    <rPh sb="147" eb="149">
      <t>カイゼン</t>
    </rPh>
    <rPh sb="153" eb="155">
      <t>コンゴ</t>
    </rPh>
    <rPh sb="158" eb="160">
      <t>ミトオ</t>
    </rPh>
    <rPh sb="170" eb="172">
      <t>リュウドウ</t>
    </rPh>
    <rPh sb="172" eb="174">
      <t>ヒリツ</t>
    </rPh>
    <rPh sb="175" eb="178">
      <t>ヨクネンド</t>
    </rPh>
    <rPh sb="179" eb="181">
      <t>シハラ</t>
    </rPh>
    <rPh sb="182" eb="185">
      <t>ショウヒゼイ</t>
    </rPh>
    <rPh sb="185" eb="187">
      <t>ノウフ</t>
    </rPh>
    <rPh sb="187" eb="188">
      <t>ガク</t>
    </rPh>
    <rPh sb="191" eb="193">
      <t>ヘンドウ</t>
    </rPh>
    <rPh sb="200" eb="202">
      <t>リュウドウ</t>
    </rPh>
    <rPh sb="202" eb="204">
      <t>シサン</t>
    </rPh>
    <rPh sb="206" eb="207">
      <t>オオ</t>
    </rPh>
    <rPh sb="209" eb="211">
      <t>ヘンドウ</t>
    </rPh>
    <rPh sb="217" eb="219">
      <t>サイム</t>
    </rPh>
    <rPh sb="219" eb="221">
      <t>ザンダカ</t>
    </rPh>
    <rPh sb="227" eb="229">
      <t>ルイジ</t>
    </rPh>
    <rPh sb="229" eb="231">
      <t>ダンタイ</t>
    </rPh>
    <rPh sb="231" eb="234">
      <t>ヘイキンチ</t>
    </rPh>
    <rPh sb="235" eb="237">
      <t>ヒカク</t>
    </rPh>
    <rPh sb="240" eb="241">
      <t>オオ</t>
    </rPh>
    <rPh sb="243" eb="245">
      <t>ウワマワ</t>
    </rPh>
    <rPh sb="253" eb="256">
      <t>スナコザワ</t>
    </rPh>
    <rPh sb="256" eb="258">
      <t>ジョウスイ</t>
    </rPh>
    <rPh sb="258" eb="259">
      <t>ジョウ</t>
    </rPh>
    <rPh sb="259" eb="261">
      <t>ケンセツ</t>
    </rPh>
    <rPh sb="261" eb="262">
      <t>オヨ</t>
    </rPh>
    <rPh sb="263" eb="265">
      <t>ロウキュウ</t>
    </rPh>
    <rPh sb="265" eb="266">
      <t>カン</t>
    </rPh>
    <rPh sb="266" eb="269">
      <t>フセツガエ</t>
    </rPh>
    <rPh sb="270" eb="272">
      <t>ゲンシ</t>
    </rPh>
    <rPh sb="273" eb="274">
      <t>オオ</t>
    </rPh>
    <rPh sb="276" eb="278">
      <t>キギョウ</t>
    </rPh>
    <rPh sb="278" eb="279">
      <t>サイ</t>
    </rPh>
    <rPh sb="280" eb="282">
      <t>イゾン</t>
    </rPh>
    <rPh sb="292" eb="294">
      <t>リョウキン</t>
    </rPh>
    <rPh sb="294" eb="296">
      <t>カイシュウ</t>
    </rPh>
    <rPh sb="296" eb="297">
      <t>リツ</t>
    </rPh>
    <rPh sb="301" eb="302">
      <t>ダイ</t>
    </rPh>
    <rPh sb="303" eb="305">
      <t>スイイ</t>
    </rPh>
    <rPh sb="310" eb="312">
      <t>キュウスイ</t>
    </rPh>
    <rPh sb="313" eb="314">
      <t>カカ</t>
    </rPh>
    <rPh sb="315" eb="317">
      <t>ヒヨウ</t>
    </rPh>
    <rPh sb="318" eb="320">
      <t>キュウスイ</t>
    </rPh>
    <rPh sb="320" eb="322">
      <t>シュウエキ</t>
    </rPh>
    <rPh sb="322" eb="324">
      <t>イガイ</t>
    </rPh>
    <rPh sb="325" eb="327">
      <t>シュウニュウ</t>
    </rPh>
    <rPh sb="328" eb="329">
      <t>オオ</t>
    </rPh>
    <rPh sb="331" eb="332">
      <t>マカナ</t>
    </rPh>
    <rPh sb="340" eb="343">
      <t>コウリツセイ</t>
    </rPh>
    <rPh sb="349" eb="351">
      <t>ヘイセイ</t>
    </rPh>
    <rPh sb="353" eb="355">
      <t>ネンド</t>
    </rPh>
    <rPh sb="356" eb="359">
      <t>チョウキカン</t>
    </rPh>
    <rPh sb="360" eb="362">
      <t>ロウスイ</t>
    </rPh>
    <rPh sb="363" eb="365">
      <t>ハッセイ</t>
    </rPh>
    <rPh sb="369" eb="371">
      <t>ゲンショウ</t>
    </rPh>
    <rPh sb="377" eb="379">
      <t>イゼン</t>
    </rPh>
    <rPh sb="380" eb="381">
      <t>ユウ</t>
    </rPh>
    <rPh sb="381" eb="382">
      <t>シュウ</t>
    </rPh>
    <rPh sb="382" eb="383">
      <t>リツ</t>
    </rPh>
    <rPh sb="387" eb="388">
      <t>ダイ</t>
    </rPh>
    <rPh sb="389" eb="391">
      <t>イジ</t>
    </rPh>
    <rPh sb="400" eb="402">
      <t>イジ</t>
    </rPh>
    <rPh sb="402" eb="404">
      <t>カンリ</t>
    </rPh>
    <rPh sb="407" eb="409">
      <t>ロウスイ</t>
    </rPh>
    <rPh sb="415" eb="417">
      <t>ゲンショウ</t>
    </rPh>
    <rPh sb="418" eb="419">
      <t>ハカ</t>
    </rPh>
    <rPh sb="423" eb="426">
      <t>スナコザワ</t>
    </rPh>
    <rPh sb="426" eb="428">
      <t>ジョウスイ</t>
    </rPh>
    <rPh sb="428" eb="429">
      <t>ジョウ</t>
    </rPh>
    <rPh sb="430" eb="432">
      <t>ケンセツ</t>
    </rPh>
    <rPh sb="435" eb="437">
      <t>キュウスイ</t>
    </rPh>
    <rPh sb="437" eb="439">
      <t>ゲンカ</t>
    </rPh>
    <rPh sb="440" eb="441">
      <t>タカ</t>
    </rPh>
    <rPh sb="442" eb="444">
      <t>スイジュン</t>
    </rPh>
    <rPh sb="448" eb="450">
      <t>リョウキン</t>
    </rPh>
    <rPh sb="450" eb="452">
      <t>タイケイ</t>
    </rPh>
    <rPh sb="453" eb="454">
      <t>オオ</t>
    </rPh>
    <rPh sb="456" eb="458">
      <t>エイキョウ</t>
    </rPh>
    <rPh sb="464" eb="467">
      <t>コウリョウキン</t>
    </rPh>
    <rPh sb="474" eb="476">
      <t>シセツ</t>
    </rPh>
    <rPh sb="476" eb="479">
      <t>リヨウリツ</t>
    </rPh>
    <rPh sb="485" eb="487">
      <t>ジョウスイ</t>
    </rPh>
    <rPh sb="487" eb="488">
      <t>ジョウ</t>
    </rPh>
    <rPh sb="488" eb="490">
      <t>ケンセツ</t>
    </rPh>
    <rPh sb="493" eb="495">
      <t>ノウリョク</t>
    </rPh>
    <rPh sb="496" eb="498">
      <t>カクチョウ</t>
    </rPh>
    <rPh sb="499" eb="501">
      <t>ジンコウ</t>
    </rPh>
    <rPh sb="501" eb="503">
      <t>ゲンショウ</t>
    </rPh>
    <rPh sb="509" eb="510">
      <t>ダイ</t>
    </rPh>
    <phoneticPr fontId="4"/>
  </si>
  <si>
    <t>　現時点では、一般会計からの繰入金（高料金対策分）により経営の効率化・財務の健全性は概ね確保されている。しかしながら、給水人口の減少等により定期的な料金体系の見直し・改定を行っても、給水収益の大幅な増には繋がらないことが今後予想される。
　また、平成29年度から簡易水道事業と経営統合したことにより更に負債を抱えることとなった。今後はより経費削減に努めるとともに各指標の傾向を十分に分析し、資産維持費の適切な管理・対策を講じる必要がある。
　地理的特殊性があるものの、施設の効率性が低い水準にあることから、今後の人口や産業活動に注視しながら老朽施設の更新等の検討を行い、計画的に効率的な運営に努めていく必要がある。</t>
    <rPh sb="1" eb="4">
      <t>ゲンジテン</t>
    </rPh>
    <rPh sb="7" eb="9">
      <t>イッパン</t>
    </rPh>
    <rPh sb="9" eb="11">
      <t>カイケイ</t>
    </rPh>
    <rPh sb="14" eb="16">
      <t>クリイレ</t>
    </rPh>
    <rPh sb="16" eb="17">
      <t>キン</t>
    </rPh>
    <rPh sb="18" eb="21">
      <t>コウリョウキン</t>
    </rPh>
    <rPh sb="21" eb="23">
      <t>タイサク</t>
    </rPh>
    <rPh sb="23" eb="24">
      <t>ブン</t>
    </rPh>
    <rPh sb="28" eb="30">
      <t>ケイエイ</t>
    </rPh>
    <rPh sb="31" eb="34">
      <t>コウリツカ</t>
    </rPh>
    <rPh sb="35" eb="37">
      <t>ザイム</t>
    </rPh>
    <rPh sb="38" eb="41">
      <t>ケンゼンセイ</t>
    </rPh>
    <rPh sb="42" eb="43">
      <t>オオム</t>
    </rPh>
    <rPh sb="44" eb="46">
      <t>カクホ</t>
    </rPh>
    <rPh sb="59" eb="61">
      <t>キュウスイ</t>
    </rPh>
    <rPh sb="61" eb="63">
      <t>ジンコウ</t>
    </rPh>
    <rPh sb="64" eb="66">
      <t>ゲンショウ</t>
    </rPh>
    <rPh sb="66" eb="67">
      <t>トウ</t>
    </rPh>
    <rPh sb="70" eb="73">
      <t>テイキテキ</t>
    </rPh>
    <rPh sb="74" eb="76">
      <t>リョウキン</t>
    </rPh>
    <rPh sb="76" eb="78">
      <t>タイケイ</t>
    </rPh>
    <rPh sb="79" eb="81">
      <t>ミナオ</t>
    </rPh>
    <rPh sb="83" eb="85">
      <t>カイテイ</t>
    </rPh>
    <rPh sb="86" eb="87">
      <t>オコナ</t>
    </rPh>
    <rPh sb="91" eb="93">
      <t>キュウスイ</t>
    </rPh>
    <rPh sb="93" eb="95">
      <t>シュウエキ</t>
    </rPh>
    <rPh sb="96" eb="98">
      <t>オオハバ</t>
    </rPh>
    <rPh sb="99" eb="100">
      <t>ゾウ</t>
    </rPh>
    <rPh sb="102" eb="103">
      <t>ツナ</t>
    </rPh>
    <rPh sb="110" eb="112">
      <t>コンゴ</t>
    </rPh>
    <rPh sb="112" eb="114">
      <t>ヨソウ</t>
    </rPh>
    <rPh sb="123" eb="125">
      <t>ヘイセイ</t>
    </rPh>
    <rPh sb="127" eb="129">
      <t>ネンド</t>
    </rPh>
    <rPh sb="131" eb="133">
      <t>カンイ</t>
    </rPh>
    <rPh sb="133" eb="135">
      <t>スイドウ</t>
    </rPh>
    <rPh sb="135" eb="137">
      <t>ジギョウ</t>
    </rPh>
    <rPh sb="138" eb="140">
      <t>ケイエイ</t>
    </rPh>
    <rPh sb="140" eb="142">
      <t>トウゴウ</t>
    </rPh>
    <rPh sb="149" eb="150">
      <t>サラ</t>
    </rPh>
    <rPh sb="151" eb="153">
      <t>フサイ</t>
    </rPh>
    <rPh sb="154" eb="155">
      <t>カカ</t>
    </rPh>
    <rPh sb="164" eb="166">
      <t>コンゴ</t>
    </rPh>
    <rPh sb="169" eb="171">
      <t>ケイヒ</t>
    </rPh>
    <rPh sb="171" eb="173">
      <t>サクゲン</t>
    </rPh>
    <rPh sb="174" eb="175">
      <t>ツト</t>
    </rPh>
    <rPh sb="181" eb="184">
      <t>カクシヒョウ</t>
    </rPh>
    <rPh sb="185" eb="187">
      <t>ケイコウ</t>
    </rPh>
    <rPh sb="188" eb="190">
      <t>ジュウブン</t>
    </rPh>
    <rPh sb="191" eb="193">
      <t>ブンセキ</t>
    </rPh>
    <rPh sb="195" eb="197">
      <t>シサン</t>
    </rPh>
    <rPh sb="197" eb="199">
      <t>イジ</t>
    </rPh>
    <rPh sb="199" eb="200">
      <t>ヒ</t>
    </rPh>
    <rPh sb="201" eb="203">
      <t>テキセツ</t>
    </rPh>
    <rPh sb="204" eb="206">
      <t>カンリ</t>
    </rPh>
    <rPh sb="207" eb="209">
      <t>タイサク</t>
    </rPh>
    <rPh sb="210" eb="211">
      <t>コウ</t>
    </rPh>
    <rPh sb="213" eb="215">
      <t>ヒツヨウ</t>
    </rPh>
    <rPh sb="221" eb="224">
      <t>チリテキ</t>
    </rPh>
    <rPh sb="224" eb="227">
      <t>トクシュセイ</t>
    </rPh>
    <rPh sb="234" eb="236">
      <t>シセツ</t>
    </rPh>
    <rPh sb="237" eb="240">
      <t>コウリツセイ</t>
    </rPh>
    <rPh sb="241" eb="242">
      <t>ヒク</t>
    </rPh>
    <rPh sb="243" eb="245">
      <t>スイジュン</t>
    </rPh>
    <rPh sb="253" eb="255">
      <t>コンゴ</t>
    </rPh>
    <rPh sb="256" eb="258">
      <t>ジンコウ</t>
    </rPh>
    <rPh sb="259" eb="261">
      <t>サンギョウ</t>
    </rPh>
    <rPh sb="261" eb="263">
      <t>カツドウ</t>
    </rPh>
    <rPh sb="264" eb="266">
      <t>チュウシ</t>
    </rPh>
    <rPh sb="270" eb="272">
      <t>ロウキュウ</t>
    </rPh>
    <rPh sb="272" eb="274">
      <t>シセツ</t>
    </rPh>
    <rPh sb="275" eb="277">
      <t>コウシン</t>
    </rPh>
    <rPh sb="277" eb="278">
      <t>トウ</t>
    </rPh>
    <rPh sb="279" eb="281">
      <t>ケントウ</t>
    </rPh>
    <rPh sb="282" eb="283">
      <t>オコナ</t>
    </rPh>
    <rPh sb="285" eb="288">
      <t>ケイカクテキ</t>
    </rPh>
    <rPh sb="289" eb="292">
      <t>コウリツテキ</t>
    </rPh>
    <rPh sb="293" eb="295">
      <t>ウンエイ</t>
    </rPh>
    <rPh sb="296" eb="297">
      <t>ツト</t>
    </rPh>
    <rPh sb="301" eb="30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</si>
</sst>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0.69</c:v>
                </c:pt>
                <c:pt idx="1">
                  <c:v>0.41</c:v>
                </c:pt>
                <c:pt idx="2">
                  <c:v>1.45</c:v>
                </c:pt>
                <c:pt idx="3">
                  <c:v>1.55</c:v>
                </c:pt>
                <c:pt idx="4">
                  <c:v>0.25</c:v>
                </c:pt>
              </c:numCache>
            </c:numRef>
          </c:val>
          <c:extLst xmlns:c16r2="http://schemas.microsoft.com/office/drawing/2015/06/chart">
            <c:ext xmlns:c16="http://schemas.microsoft.com/office/drawing/2014/chart" uri="{C3380CC4-5D6E-409C-BE32-E72D297353CC}">
              <c16:uniqueId val="{00000000-F070-466C-BDE1-EA74DB9A75C1}"/>
            </c:ext>
          </c:extLst>
        </c:ser>
        <c:dLbls>
          <c:showLegendKey val="0"/>
          <c:showVal val="0"/>
          <c:showCatName val="0"/>
          <c:showSerName val="0"/>
          <c:showPercent val="0"/>
          <c:showBubbleSize val="0"/>
        </c:dLbls>
        <c:gapWidth val="150"/>
        <c:axId val="187699160"/>
        <c:axId val="320336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0.23</c:v>
                </c:pt>
                <c:pt idx="1">
                  <c:v>0.34</c:v>
                </c:pt>
                <c:pt idx="2">
                  <c:v>0.28999999999999998</c:v>
                </c:pt>
                <c:pt idx="3">
                  <c:v>0.41</c:v>
                </c:pt>
                <c:pt idx="4">
                  <c:v>0.4</c:v>
                </c:pt>
              </c:numCache>
            </c:numRef>
          </c:val>
          <c:smooth val="0"/>
          <c:extLst xmlns:c16r2="http://schemas.microsoft.com/office/drawing/2015/06/chart">
            <c:ext xmlns:c16="http://schemas.microsoft.com/office/drawing/2014/chart" uri="{C3380CC4-5D6E-409C-BE32-E72D297353CC}">
              <c16:uniqueId val="{00000001-F070-466C-BDE1-EA74DB9A75C1}"/>
            </c:ext>
          </c:extLst>
        </c:ser>
        <c:dLbls>
          <c:showLegendKey val="0"/>
          <c:showVal val="0"/>
          <c:showCatName val="0"/>
          <c:showSerName val="0"/>
          <c:showPercent val="0"/>
          <c:showBubbleSize val="0"/>
        </c:dLbls>
        <c:marker val="1"/>
        <c:smooth val="0"/>
        <c:axId val="187699160"/>
        <c:axId val="320336880"/>
      </c:lineChart>
      <c:dateAx>
        <c:axId val="187699160"/>
        <c:scaling>
          <c:orientation val="minMax"/>
        </c:scaling>
        <c:delete val="1"/>
        <c:axPos val="b"/>
        <c:numFmt formatCode="ge" sourceLinked="1"/>
        <c:majorTickMark val="none"/>
        <c:minorTickMark val="none"/>
        <c:tickLblPos val="none"/>
        <c:crossAx val="320336880"/>
        <c:crosses val="autoZero"/>
        <c:auto val="1"/>
        <c:lblOffset val="100"/>
        <c:baseTimeUnit val="years"/>
      </c:dateAx>
      <c:valAx>
        <c:axId val="32033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699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33.89</c:v>
                </c:pt>
                <c:pt idx="1">
                  <c:v>33.36</c:v>
                </c:pt>
                <c:pt idx="2">
                  <c:v>33.35</c:v>
                </c:pt>
                <c:pt idx="3">
                  <c:v>32.880000000000003</c:v>
                </c:pt>
                <c:pt idx="4">
                  <c:v>36.21</c:v>
                </c:pt>
              </c:numCache>
            </c:numRef>
          </c:val>
          <c:extLst xmlns:c16r2="http://schemas.microsoft.com/office/drawing/2015/06/chart">
            <c:ext xmlns:c16="http://schemas.microsoft.com/office/drawing/2014/chart" uri="{C3380CC4-5D6E-409C-BE32-E72D297353CC}">
              <c16:uniqueId val="{00000000-8D51-4BCA-8AF9-AFF30D6A2AAF}"/>
            </c:ext>
          </c:extLst>
        </c:ser>
        <c:dLbls>
          <c:showLegendKey val="0"/>
          <c:showVal val="0"/>
          <c:showCatName val="0"/>
          <c:showSerName val="0"/>
          <c:showPercent val="0"/>
          <c:showBubbleSize val="0"/>
        </c:dLbls>
        <c:gapWidth val="150"/>
        <c:axId val="359529520"/>
        <c:axId val="359529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41.24</c:v>
                </c:pt>
                <c:pt idx="1">
                  <c:v>40.700000000000003</c:v>
                </c:pt>
                <c:pt idx="2">
                  <c:v>39.909999999999997</c:v>
                </c:pt>
                <c:pt idx="3">
                  <c:v>41.09</c:v>
                </c:pt>
                <c:pt idx="4">
                  <c:v>38.979999999999997</c:v>
                </c:pt>
              </c:numCache>
            </c:numRef>
          </c:val>
          <c:smooth val="0"/>
          <c:extLst xmlns:c16r2="http://schemas.microsoft.com/office/drawing/2015/06/chart">
            <c:ext xmlns:c16="http://schemas.microsoft.com/office/drawing/2014/chart" uri="{C3380CC4-5D6E-409C-BE32-E72D297353CC}">
              <c16:uniqueId val="{00000001-8D51-4BCA-8AF9-AFF30D6A2AAF}"/>
            </c:ext>
          </c:extLst>
        </c:ser>
        <c:dLbls>
          <c:showLegendKey val="0"/>
          <c:showVal val="0"/>
          <c:showCatName val="0"/>
          <c:showSerName val="0"/>
          <c:showPercent val="0"/>
          <c:showBubbleSize val="0"/>
        </c:dLbls>
        <c:marker val="1"/>
        <c:smooth val="0"/>
        <c:axId val="359529520"/>
        <c:axId val="359529912"/>
      </c:lineChart>
      <c:dateAx>
        <c:axId val="359529520"/>
        <c:scaling>
          <c:orientation val="minMax"/>
        </c:scaling>
        <c:delete val="1"/>
        <c:axPos val="b"/>
        <c:numFmt formatCode="ge" sourceLinked="1"/>
        <c:majorTickMark val="none"/>
        <c:minorTickMark val="none"/>
        <c:tickLblPos val="none"/>
        <c:crossAx val="359529912"/>
        <c:crosses val="autoZero"/>
        <c:auto val="1"/>
        <c:lblOffset val="100"/>
        <c:baseTimeUnit val="years"/>
      </c:dateAx>
      <c:valAx>
        <c:axId val="359529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52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93.85</c:v>
                </c:pt>
                <c:pt idx="1">
                  <c:v>93.67</c:v>
                </c:pt>
                <c:pt idx="2">
                  <c:v>93.62</c:v>
                </c:pt>
                <c:pt idx="3">
                  <c:v>93.71</c:v>
                </c:pt>
                <c:pt idx="4">
                  <c:v>84.76</c:v>
                </c:pt>
              </c:numCache>
            </c:numRef>
          </c:val>
          <c:extLst xmlns:c16r2="http://schemas.microsoft.com/office/drawing/2015/06/chart">
            <c:ext xmlns:c16="http://schemas.microsoft.com/office/drawing/2014/chart" uri="{C3380CC4-5D6E-409C-BE32-E72D297353CC}">
              <c16:uniqueId val="{00000000-1041-4C6F-9273-44949FF96C61}"/>
            </c:ext>
          </c:extLst>
        </c:ser>
        <c:dLbls>
          <c:showLegendKey val="0"/>
          <c:showVal val="0"/>
          <c:showCatName val="0"/>
          <c:showSerName val="0"/>
          <c:showPercent val="0"/>
          <c:showBubbleSize val="0"/>
        </c:dLbls>
        <c:gapWidth val="150"/>
        <c:axId val="359726952"/>
        <c:axId val="359727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74.900000000000006</c:v>
                </c:pt>
                <c:pt idx="1">
                  <c:v>74.61</c:v>
                </c:pt>
                <c:pt idx="2">
                  <c:v>75.62</c:v>
                </c:pt>
                <c:pt idx="3">
                  <c:v>75.91</c:v>
                </c:pt>
                <c:pt idx="4">
                  <c:v>75.010000000000005</c:v>
                </c:pt>
              </c:numCache>
            </c:numRef>
          </c:val>
          <c:smooth val="0"/>
          <c:extLst xmlns:c16r2="http://schemas.microsoft.com/office/drawing/2015/06/chart">
            <c:ext xmlns:c16="http://schemas.microsoft.com/office/drawing/2014/chart" uri="{C3380CC4-5D6E-409C-BE32-E72D297353CC}">
              <c16:uniqueId val="{00000001-1041-4C6F-9273-44949FF96C61}"/>
            </c:ext>
          </c:extLst>
        </c:ser>
        <c:dLbls>
          <c:showLegendKey val="0"/>
          <c:showVal val="0"/>
          <c:showCatName val="0"/>
          <c:showSerName val="0"/>
          <c:showPercent val="0"/>
          <c:showBubbleSize val="0"/>
        </c:dLbls>
        <c:marker val="1"/>
        <c:smooth val="0"/>
        <c:axId val="359726952"/>
        <c:axId val="359727344"/>
      </c:lineChart>
      <c:dateAx>
        <c:axId val="359726952"/>
        <c:scaling>
          <c:orientation val="minMax"/>
        </c:scaling>
        <c:delete val="1"/>
        <c:axPos val="b"/>
        <c:numFmt formatCode="ge" sourceLinked="1"/>
        <c:majorTickMark val="none"/>
        <c:minorTickMark val="none"/>
        <c:tickLblPos val="none"/>
        <c:crossAx val="359727344"/>
        <c:crosses val="autoZero"/>
        <c:auto val="1"/>
        <c:lblOffset val="100"/>
        <c:baseTimeUnit val="years"/>
      </c:dateAx>
      <c:valAx>
        <c:axId val="359727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726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100.91</c:v>
                </c:pt>
                <c:pt idx="1">
                  <c:v>101.95</c:v>
                </c:pt>
                <c:pt idx="2">
                  <c:v>103.47</c:v>
                </c:pt>
                <c:pt idx="3">
                  <c:v>108.44</c:v>
                </c:pt>
                <c:pt idx="4">
                  <c:v>104.55</c:v>
                </c:pt>
              </c:numCache>
            </c:numRef>
          </c:val>
          <c:extLst xmlns:c16r2="http://schemas.microsoft.com/office/drawing/2015/06/chart">
            <c:ext xmlns:c16="http://schemas.microsoft.com/office/drawing/2014/chart" uri="{C3380CC4-5D6E-409C-BE32-E72D297353CC}">
              <c16:uniqueId val="{00000000-90AA-48D5-A23E-18D7F24F0706}"/>
            </c:ext>
          </c:extLst>
        </c:ser>
        <c:dLbls>
          <c:showLegendKey val="0"/>
          <c:showVal val="0"/>
          <c:showCatName val="0"/>
          <c:showSerName val="0"/>
          <c:showPercent val="0"/>
          <c:showBubbleSize val="0"/>
        </c:dLbls>
        <c:gapWidth val="150"/>
        <c:axId val="321125872"/>
        <c:axId val="320385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109.5</c:v>
                </c:pt>
                <c:pt idx="1">
                  <c:v>106.28</c:v>
                </c:pt>
                <c:pt idx="2">
                  <c:v>108.35</c:v>
                </c:pt>
                <c:pt idx="3">
                  <c:v>114.74</c:v>
                </c:pt>
                <c:pt idx="4">
                  <c:v>104.85</c:v>
                </c:pt>
              </c:numCache>
            </c:numRef>
          </c:val>
          <c:smooth val="0"/>
          <c:extLst xmlns:c16r2="http://schemas.microsoft.com/office/drawing/2015/06/chart">
            <c:ext xmlns:c16="http://schemas.microsoft.com/office/drawing/2014/chart" uri="{C3380CC4-5D6E-409C-BE32-E72D297353CC}">
              <c16:uniqueId val="{00000001-90AA-48D5-A23E-18D7F24F0706}"/>
            </c:ext>
          </c:extLst>
        </c:ser>
        <c:dLbls>
          <c:showLegendKey val="0"/>
          <c:showVal val="0"/>
          <c:showCatName val="0"/>
          <c:showSerName val="0"/>
          <c:showPercent val="0"/>
          <c:showBubbleSize val="0"/>
        </c:dLbls>
        <c:marker val="1"/>
        <c:smooth val="0"/>
        <c:axId val="321125872"/>
        <c:axId val="320385376"/>
      </c:lineChart>
      <c:dateAx>
        <c:axId val="321125872"/>
        <c:scaling>
          <c:orientation val="minMax"/>
        </c:scaling>
        <c:delete val="1"/>
        <c:axPos val="b"/>
        <c:numFmt formatCode="ge" sourceLinked="1"/>
        <c:majorTickMark val="none"/>
        <c:minorTickMark val="none"/>
        <c:tickLblPos val="none"/>
        <c:crossAx val="320385376"/>
        <c:crosses val="autoZero"/>
        <c:auto val="1"/>
        <c:lblOffset val="100"/>
        <c:baseTimeUnit val="years"/>
      </c:dateAx>
      <c:valAx>
        <c:axId val="3203853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2112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17.489999999999998</c:v>
                </c:pt>
                <c:pt idx="1">
                  <c:v>20.79</c:v>
                </c:pt>
                <c:pt idx="2">
                  <c:v>23.31</c:v>
                </c:pt>
                <c:pt idx="3">
                  <c:v>25.88</c:v>
                </c:pt>
                <c:pt idx="4">
                  <c:v>24.47</c:v>
                </c:pt>
              </c:numCache>
            </c:numRef>
          </c:val>
          <c:extLst xmlns:c16r2="http://schemas.microsoft.com/office/drawing/2015/06/chart">
            <c:ext xmlns:c16="http://schemas.microsoft.com/office/drawing/2014/chart" uri="{C3380CC4-5D6E-409C-BE32-E72D297353CC}">
              <c16:uniqueId val="{00000000-70A7-4E06-A5FA-EEBBF4977A6A}"/>
            </c:ext>
          </c:extLst>
        </c:ser>
        <c:dLbls>
          <c:showLegendKey val="0"/>
          <c:showVal val="0"/>
          <c:showCatName val="0"/>
          <c:showSerName val="0"/>
          <c:showPercent val="0"/>
          <c:showBubbleSize val="0"/>
        </c:dLbls>
        <c:gapWidth val="150"/>
        <c:axId val="359603632"/>
        <c:axId val="320327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39.049999999999997</c:v>
                </c:pt>
                <c:pt idx="1">
                  <c:v>50.44</c:v>
                </c:pt>
                <c:pt idx="2">
                  <c:v>51.44</c:v>
                </c:pt>
                <c:pt idx="3">
                  <c:v>52.4</c:v>
                </c:pt>
                <c:pt idx="4">
                  <c:v>51.89</c:v>
                </c:pt>
              </c:numCache>
            </c:numRef>
          </c:val>
          <c:smooth val="0"/>
          <c:extLst xmlns:c16r2="http://schemas.microsoft.com/office/drawing/2015/06/chart">
            <c:ext xmlns:c16="http://schemas.microsoft.com/office/drawing/2014/chart" uri="{C3380CC4-5D6E-409C-BE32-E72D297353CC}">
              <c16:uniqueId val="{00000001-70A7-4E06-A5FA-EEBBF4977A6A}"/>
            </c:ext>
          </c:extLst>
        </c:ser>
        <c:dLbls>
          <c:showLegendKey val="0"/>
          <c:showVal val="0"/>
          <c:showCatName val="0"/>
          <c:showSerName val="0"/>
          <c:showPercent val="0"/>
          <c:showBubbleSize val="0"/>
        </c:dLbls>
        <c:marker val="1"/>
        <c:smooth val="0"/>
        <c:axId val="359603632"/>
        <c:axId val="320327384"/>
      </c:lineChart>
      <c:dateAx>
        <c:axId val="359603632"/>
        <c:scaling>
          <c:orientation val="minMax"/>
        </c:scaling>
        <c:delete val="1"/>
        <c:axPos val="b"/>
        <c:numFmt formatCode="ge" sourceLinked="1"/>
        <c:majorTickMark val="none"/>
        <c:minorTickMark val="none"/>
        <c:tickLblPos val="none"/>
        <c:crossAx val="320327384"/>
        <c:crosses val="autoZero"/>
        <c:auto val="1"/>
        <c:lblOffset val="100"/>
        <c:baseTimeUnit val="years"/>
      </c:dateAx>
      <c:valAx>
        <c:axId val="320327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60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854-46F5-9626-B5187C0722BF}"/>
            </c:ext>
          </c:extLst>
        </c:ser>
        <c:dLbls>
          <c:showLegendKey val="0"/>
          <c:showVal val="0"/>
          <c:showCatName val="0"/>
          <c:showSerName val="0"/>
          <c:showPercent val="0"/>
          <c:showBubbleSize val="0"/>
        </c:dLbls>
        <c:gapWidth val="150"/>
        <c:axId val="320936712"/>
        <c:axId val="32093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8.18</c:v>
                </c:pt>
                <c:pt idx="1">
                  <c:v>9.64</c:v>
                </c:pt>
                <c:pt idx="2">
                  <c:v>11.68</c:v>
                </c:pt>
                <c:pt idx="3">
                  <c:v>14.01</c:v>
                </c:pt>
                <c:pt idx="4">
                  <c:v>14.74</c:v>
                </c:pt>
              </c:numCache>
            </c:numRef>
          </c:val>
          <c:smooth val="0"/>
          <c:extLst xmlns:c16r2="http://schemas.microsoft.com/office/drawing/2015/06/chart">
            <c:ext xmlns:c16="http://schemas.microsoft.com/office/drawing/2014/chart" uri="{C3380CC4-5D6E-409C-BE32-E72D297353CC}">
              <c16:uniqueId val="{00000001-1854-46F5-9626-B5187C0722BF}"/>
            </c:ext>
          </c:extLst>
        </c:ser>
        <c:dLbls>
          <c:showLegendKey val="0"/>
          <c:showVal val="0"/>
          <c:showCatName val="0"/>
          <c:showSerName val="0"/>
          <c:showPercent val="0"/>
          <c:showBubbleSize val="0"/>
        </c:dLbls>
        <c:marker val="1"/>
        <c:smooth val="0"/>
        <c:axId val="320936712"/>
        <c:axId val="320937104"/>
      </c:lineChart>
      <c:dateAx>
        <c:axId val="320936712"/>
        <c:scaling>
          <c:orientation val="minMax"/>
        </c:scaling>
        <c:delete val="1"/>
        <c:axPos val="b"/>
        <c:numFmt formatCode="ge" sourceLinked="1"/>
        <c:majorTickMark val="none"/>
        <c:minorTickMark val="none"/>
        <c:tickLblPos val="none"/>
        <c:crossAx val="320937104"/>
        <c:crosses val="autoZero"/>
        <c:auto val="1"/>
        <c:lblOffset val="100"/>
        <c:baseTimeUnit val="years"/>
      </c:dateAx>
      <c:valAx>
        <c:axId val="32093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0936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formatCode="#,##0.00;&quot;△&quot;#,##0.00;&quot;-&quot;">
                  <c:v>2.52</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A46-4471-9DBD-9C5050CE4B5D}"/>
            </c:ext>
          </c:extLst>
        </c:ser>
        <c:dLbls>
          <c:showLegendKey val="0"/>
          <c:showVal val="0"/>
          <c:showCatName val="0"/>
          <c:showSerName val="0"/>
          <c:showPercent val="0"/>
          <c:showBubbleSize val="0"/>
        </c:dLbls>
        <c:gapWidth val="150"/>
        <c:axId val="320938280"/>
        <c:axId val="320938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44.3</c:v>
                </c:pt>
                <c:pt idx="1">
                  <c:v>32.31</c:v>
                </c:pt>
                <c:pt idx="2">
                  <c:v>26.85</c:v>
                </c:pt>
                <c:pt idx="3">
                  <c:v>27.19</c:v>
                </c:pt>
                <c:pt idx="4">
                  <c:v>27.52</c:v>
                </c:pt>
              </c:numCache>
            </c:numRef>
          </c:val>
          <c:smooth val="0"/>
          <c:extLst xmlns:c16r2="http://schemas.microsoft.com/office/drawing/2015/06/chart">
            <c:ext xmlns:c16="http://schemas.microsoft.com/office/drawing/2014/chart" uri="{C3380CC4-5D6E-409C-BE32-E72D297353CC}">
              <c16:uniqueId val="{00000001-AA46-4471-9DBD-9C5050CE4B5D}"/>
            </c:ext>
          </c:extLst>
        </c:ser>
        <c:dLbls>
          <c:showLegendKey val="0"/>
          <c:showVal val="0"/>
          <c:showCatName val="0"/>
          <c:showSerName val="0"/>
          <c:showPercent val="0"/>
          <c:showBubbleSize val="0"/>
        </c:dLbls>
        <c:marker val="1"/>
        <c:smooth val="0"/>
        <c:axId val="320938280"/>
        <c:axId val="320938672"/>
      </c:lineChart>
      <c:dateAx>
        <c:axId val="320938280"/>
        <c:scaling>
          <c:orientation val="minMax"/>
        </c:scaling>
        <c:delete val="1"/>
        <c:axPos val="b"/>
        <c:numFmt formatCode="ge" sourceLinked="1"/>
        <c:majorTickMark val="none"/>
        <c:minorTickMark val="none"/>
        <c:tickLblPos val="none"/>
        <c:crossAx val="320938672"/>
        <c:crosses val="autoZero"/>
        <c:auto val="1"/>
        <c:lblOffset val="100"/>
        <c:baseTimeUnit val="years"/>
      </c:dateAx>
      <c:valAx>
        <c:axId val="3209386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20938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14429.04</c:v>
                </c:pt>
                <c:pt idx="1">
                  <c:v>228.26</c:v>
                </c:pt>
                <c:pt idx="2">
                  <c:v>203.98</c:v>
                </c:pt>
                <c:pt idx="3">
                  <c:v>213.48</c:v>
                </c:pt>
                <c:pt idx="4">
                  <c:v>206.29</c:v>
                </c:pt>
              </c:numCache>
            </c:numRef>
          </c:val>
          <c:extLst xmlns:c16r2="http://schemas.microsoft.com/office/drawing/2015/06/chart">
            <c:ext xmlns:c16="http://schemas.microsoft.com/office/drawing/2014/chart" uri="{C3380CC4-5D6E-409C-BE32-E72D297353CC}">
              <c16:uniqueId val="{00000000-D188-4404-B734-FA13D25A1B3E}"/>
            </c:ext>
          </c:extLst>
        </c:ser>
        <c:dLbls>
          <c:showLegendKey val="0"/>
          <c:showVal val="0"/>
          <c:showCatName val="0"/>
          <c:showSerName val="0"/>
          <c:showPercent val="0"/>
          <c:showBubbleSize val="0"/>
        </c:dLbls>
        <c:gapWidth val="150"/>
        <c:axId val="359409696"/>
        <c:axId val="359410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2098.87</c:v>
                </c:pt>
                <c:pt idx="1">
                  <c:v>571.29999999999995</c:v>
                </c:pt>
                <c:pt idx="2">
                  <c:v>527.82000000000005</c:v>
                </c:pt>
                <c:pt idx="3">
                  <c:v>477.44</c:v>
                </c:pt>
                <c:pt idx="4">
                  <c:v>445.85</c:v>
                </c:pt>
              </c:numCache>
            </c:numRef>
          </c:val>
          <c:smooth val="0"/>
          <c:extLst xmlns:c16r2="http://schemas.microsoft.com/office/drawing/2015/06/chart">
            <c:ext xmlns:c16="http://schemas.microsoft.com/office/drawing/2014/chart" uri="{C3380CC4-5D6E-409C-BE32-E72D297353CC}">
              <c16:uniqueId val="{00000001-D188-4404-B734-FA13D25A1B3E}"/>
            </c:ext>
          </c:extLst>
        </c:ser>
        <c:dLbls>
          <c:showLegendKey val="0"/>
          <c:showVal val="0"/>
          <c:showCatName val="0"/>
          <c:showSerName val="0"/>
          <c:showPercent val="0"/>
          <c:showBubbleSize val="0"/>
        </c:dLbls>
        <c:marker val="1"/>
        <c:smooth val="0"/>
        <c:axId val="359409696"/>
        <c:axId val="359410088"/>
      </c:lineChart>
      <c:dateAx>
        <c:axId val="359409696"/>
        <c:scaling>
          <c:orientation val="minMax"/>
        </c:scaling>
        <c:delete val="1"/>
        <c:axPos val="b"/>
        <c:numFmt formatCode="ge" sourceLinked="1"/>
        <c:majorTickMark val="none"/>
        <c:minorTickMark val="none"/>
        <c:tickLblPos val="none"/>
        <c:crossAx val="359410088"/>
        <c:crosses val="autoZero"/>
        <c:auto val="1"/>
        <c:lblOffset val="100"/>
        <c:baseTimeUnit val="years"/>
      </c:dateAx>
      <c:valAx>
        <c:axId val="3594100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5940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2193.92</c:v>
                </c:pt>
                <c:pt idx="1">
                  <c:v>2160.0700000000002</c:v>
                </c:pt>
                <c:pt idx="2">
                  <c:v>2089.1</c:v>
                </c:pt>
                <c:pt idx="3">
                  <c:v>2047.3</c:v>
                </c:pt>
                <c:pt idx="4">
                  <c:v>2216.46</c:v>
                </c:pt>
              </c:numCache>
            </c:numRef>
          </c:val>
          <c:extLst xmlns:c16r2="http://schemas.microsoft.com/office/drawing/2015/06/chart">
            <c:ext xmlns:c16="http://schemas.microsoft.com/office/drawing/2014/chart" uri="{C3380CC4-5D6E-409C-BE32-E72D297353CC}">
              <c16:uniqueId val="{00000000-179F-4616-B565-AAC9C573FFB8}"/>
            </c:ext>
          </c:extLst>
        </c:ser>
        <c:dLbls>
          <c:showLegendKey val="0"/>
          <c:showVal val="0"/>
          <c:showCatName val="0"/>
          <c:showSerName val="0"/>
          <c:showPercent val="0"/>
          <c:showBubbleSize val="0"/>
        </c:dLbls>
        <c:gapWidth val="150"/>
        <c:axId val="359411264"/>
        <c:axId val="359411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536.9</c:v>
                </c:pt>
                <c:pt idx="1">
                  <c:v>495.43</c:v>
                </c:pt>
                <c:pt idx="2">
                  <c:v>488.5</c:v>
                </c:pt>
                <c:pt idx="3">
                  <c:v>485.75</c:v>
                </c:pt>
                <c:pt idx="4">
                  <c:v>516.34</c:v>
                </c:pt>
              </c:numCache>
            </c:numRef>
          </c:val>
          <c:smooth val="0"/>
          <c:extLst xmlns:c16r2="http://schemas.microsoft.com/office/drawing/2015/06/chart">
            <c:ext xmlns:c16="http://schemas.microsoft.com/office/drawing/2014/chart" uri="{C3380CC4-5D6E-409C-BE32-E72D297353CC}">
              <c16:uniqueId val="{00000001-179F-4616-B565-AAC9C573FFB8}"/>
            </c:ext>
          </c:extLst>
        </c:ser>
        <c:dLbls>
          <c:showLegendKey val="0"/>
          <c:showVal val="0"/>
          <c:showCatName val="0"/>
          <c:showSerName val="0"/>
          <c:showPercent val="0"/>
          <c:showBubbleSize val="0"/>
        </c:dLbls>
        <c:marker val="1"/>
        <c:smooth val="0"/>
        <c:axId val="359411264"/>
        <c:axId val="359411656"/>
      </c:lineChart>
      <c:dateAx>
        <c:axId val="359411264"/>
        <c:scaling>
          <c:orientation val="minMax"/>
        </c:scaling>
        <c:delete val="1"/>
        <c:axPos val="b"/>
        <c:numFmt formatCode="ge" sourceLinked="1"/>
        <c:majorTickMark val="none"/>
        <c:minorTickMark val="none"/>
        <c:tickLblPos val="none"/>
        <c:crossAx val="359411656"/>
        <c:crosses val="autoZero"/>
        <c:auto val="1"/>
        <c:lblOffset val="100"/>
        <c:baseTimeUnit val="years"/>
      </c:dateAx>
      <c:valAx>
        <c:axId val="359411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5941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52.69</c:v>
                </c:pt>
                <c:pt idx="1">
                  <c:v>53.22</c:v>
                </c:pt>
                <c:pt idx="2">
                  <c:v>53.44</c:v>
                </c:pt>
                <c:pt idx="3">
                  <c:v>55.88</c:v>
                </c:pt>
                <c:pt idx="4">
                  <c:v>55.27</c:v>
                </c:pt>
              </c:numCache>
            </c:numRef>
          </c:val>
          <c:extLst xmlns:c16r2="http://schemas.microsoft.com/office/drawing/2015/06/chart">
            <c:ext xmlns:c16="http://schemas.microsoft.com/office/drawing/2014/chart" uri="{C3380CC4-5D6E-409C-BE32-E72D297353CC}">
              <c16:uniqueId val="{00000000-1DDC-4785-A752-79F99BD3FC70}"/>
            </c:ext>
          </c:extLst>
        </c:ser>
        <c:dLbls>
          <c:showLegendKey val="0"/>
          <c:showVal val="0"/>
          <c:showCatName val="0"/>
          <c:showSerName val="0"/>
          <c:showPercent val="0"/>
          <c:showBubbleSize val="0"/>
        </c:dLbls>
        <c:gapWidth val="150"/>
        <c:axId val="359412832"/>
        <c:axId val="359413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80.010000000000005</c:v>
                </c:pt>
                <c:pt idx="1">
                  <c:v>81.900000000000006</c:v>
                </c:pt>
                <c:pt idx="2">
                  <c:v>82.42</c:v>
                </c:pt>
                <c:pt idx="3">
                  <c:v>83.59</c:v>
                </c:pt>
                <c:pt idx="4">
                  <c:v>83.27</c:v>
                </c:pt>
              </c:numCache>
            </c:numRef>
          </c:val>
          <c:smooth val="0"/>
          <c:extLst xmlns:c16r2="http://schemas.microsoft.com/office/drawing/2015/06/chart">
            <c:ext xmlns:c16="http://schemas.microsoft.com/office/drawing/2014/chart" uri="{C3380CC4-5D6E-409C-BE32-E72D297353CC}">
              <c16:uniqueId val="{00000001-1DDC-4785-A752-79F99BD3FC70}"/>
            </c:ext>
          </c:extLst>
        </c:ser>
        <c:dLbls>
          <c:showLegendKey val="0"/>
          <c:showVal val="0"/>
          <c:showCatName val="0"/>
          <c:showSerName val="0"/>
          <c:showPercent val="0"/>
          <c:showBubbleSize val="0"/>
        </c:dLbls>
        <c:marker val="1"/>
        <c:smooth val="0"/>
        <c:axId val="359412832"/>
        <c:axId val="359413224"/>
      </c:lineChart>
      <c:dateAx>
        <c:axId val="359412832"/>
        <c:scaling>
          <c:orientation val="minMax"/>
        </c:scaling>
        <c:delete val="1"/>
        <c:axPos val="b"/>
        <c:numFmt formatCode="ge" sourceLinked="1"/>
        <c:majorTickMark val="none"/>
        <c:minorTickMark val="none"/>
        <c:tickLblPos val="none"/>
        <c:crossAx val="359413224"/>
        <c:crosses val="autoZero"/>
        <c:auto val="1"/>
        <c:lblOffset val="100"/>
        <c:baseTimeUnit val="years"/>
      </c:dateAx>
      <c:valAx>
        <c:axId val="359413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41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519.85</c:v>
                </c:pt>
                <c:pt idx="1">
                  <c:v>517.37</c:v>
                </c:pt>
                <c:pt idx="2">
                  <c:v>516.24</c:v>
                </c:pt>
                <c:pt idx="3">
                  <c:v>494.68</c:v>
                </c:pt>
                <c:pt idx="4">
                  <c:v>502.38</c:v>
                </c:pt>
              </c:numCache>
            </c:numRef>
          </c:val>
          <c:extLst xmlns:c16r2="http://schemas.microsoft.com/office/drawing/2015/06/chart">
            <c:ext xmlns:c16="http://schemas.microsoft.com/office/drawing/2014/chart" uri="{C3380CC4-5D6E-409C-BE32-E72D297353CC}">
              <c16:uniqueId val="{00000000-966F-4A57-9925-65141FE6157F}"/>
            </c:ext>
          </c:extLst>
        </c:ser>
        <c:dLbls>
          <c:showLegendKey val="0"/>
          <c:showVal val="0"/>
          <c:showCatName val="0"/>
          <c:showSerName val="0"/>
          <c:showPercent val="0"/>
          <c:showBubbleSize val="0"/>
        </c:dLbls>
        <c:gapWidth val="150"/>
        <c:axId val="359527952"/>
        <c:axId val="359528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232.46</c:v>
                </c:pt>
                <c:pt idx="1">
                  <c:v>227.97</c:v>
                </c:pt>
                <c:pt idx="2">
                  <c:v>226.99</c:v>
                </c:pt>
                <c:pt idx="3">
                  <c:v>230.22</c:v>
                </c:pt>
                <c:pt idx="4">
                  <c:v>228.81</c:v>
                </c:pt>
              </c:numCache>
            </c:numRef>
          </c:val>
          <c:smooth val="0"/>
          <c:extLst xmlns:c16r2="http://schemas.microsoft.com/office/drawing/2015/06/chart">
            <c:ext xmlns:c16="http://schemas.microsoft.com/office/drawing/2014/chart" uri="{C3380CC4-5D6E-409C-BE32-E72D297353CC}">
              <c16:uniqueId val="{00000001-966F-4A57-9925-65141FE6157F}"/>
            </c:ext>
          </c:extLst>
        </c:ser>
        <c:dLbls>
          <c:showLegendKey val="0"/>
          <c:showVal val="0"/>
          <c:showCatName val="0"/>
          <c:showSerName val="0"/>
          <c:showPercent val="0"/>
          <c:showBubbleSize val="0"/>
        </c:dLbls>
        <c:marker val="1"/>
        <c:smooth val="0"/>
        <c:axId val="359527952"/>
        <c:axId val="359528344"/>
      </c:lineChart>
      <c:dateAx>
        <c:axId val="359527952"/>
        <c:scaling>
          <c:orientation val="minMax"/>
        </c:scaling>
        <c:delete val="1"/>
        <c:axPos val="b"/>
        <c:numFmt formatCode="ge" sourceLinked="1"/>
        <c:majorTickMark val="none"/>
        <c:minorTickMark val="none"/>
        <c:tickLblPos val="none"/>
        <c:crossAx val="359528344"/>
        <c:crosses val="autoZero"/>
        <c:auto val="1"/>
        <c:lblOffset val="100"/>
        <c:baseTimeUnit val="years"/>
      </c:dateAx>
      <c:valAx>
        <c:axId val="359528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952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小坂町</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A9</v>
      </c>
      <c r="X8" s="82"/>
      <c r="Y8" s="82"/>
      <c r="Z8" s="82"/>
      <c r="AA8" s="82"/>
      <c r="AB8" s="82"/>
      <c r="AC8" s="82"/>
      <c r="AD8" s="82" t="str">
        <f>データ!$M$6</f>
        <v>非設置</v>
      </c>
      <c r="AE8" s="82"/>
      <c r="AF8" s="82"/>
      <c r="AG8" s="82"/>
      <c r="AH8" s="82"/>
      <c r="AI8" s="82"/>
      <c r="AJ8" s="82"/>
      <c r="AK8" s="4"/>
      <c r="AL8" s="70">
        <f>データ!$R$6</f>
        <v>5235</v>
      </c>
      <c r="AM8" s="70"/>
      <c r="AN8" s="70"/>
      <c r="AO8" s="70"/>
      <c r="AP8" s="70"/>
      <c r="AQ8" s="70"/>
      <c r="AR8" s="70"/>
      <c r="AS8" s="70"/>
      <c r="AT8" s="66">
        <f>データ!$S$6</f>
        <v>201.7</v>
      </c>
      <c r="AU8" s="67"/>
      <c r="AV8" s="67"/>
      <c r="AW8" s="67"/>
      <c r="AX8" s="67"/>
      <c r="AY8" s="67"/>
      <c r="AZ8" s="67"/>
      <c r="BA8" s="67"/>
      <c r="BB8" s="69">
        <f>データ!$T$6</f>
        <v>25.95</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38.51</v>
      </c>
      <c r="J10" s="67"/>
      <c r="K10" s="67"/>
      <c r="L10" s="67"/>
      <c r="M10" s="67"/>
      <c r="N10" s="67"/>
      <c r="O10" s="68"/>
      <c r="P10" s="69">
        <f>データ!$P$6</f>
        <v>92.97</v>
      </c>
      <c r="Q10" s="69"/>
      <c r="R10" s="69"/>
      <c r="S10" s="69"/>
      <c r="T10" s="69"/>
      <c r="U10" s="69"/>
      <c r="V10" s="69"/>
      <c r="W10" s="70">
        <f>データ!$Q$6</f>
        <v>5356</v>
      </c>
      <c r="X10" s="70"/>
      <c r="Y10" s="70"/>
      <c r="Z10" s="70"/>
      <c r="AA10" s="70"/>
      <c r="AB10" s="70"/>
      <c r="AC10" s="70"/>
      <c r="AD10" s="2"/>
      <c r="AE10" s="2"/>
      <c r="AF10" s="2"/>
      <c r="AG10" s="2"/>
      <c r="AH10" s="4"/>
      <c r="AI10" s="4"/>
      <c r="AJ10" s="4"/>
      <c r="AK10" s="4"/>
      <c r="AL10" s="70">
        <f>データ!$U$6</f>
        <v>4830</v>
      </c>
      <c r="AM10" s="70"/>
      <c r="AN10" s="70"/>
      <c r="AO10" s="70"/>
      <c r="AP10" s="70"/>
      <c r="AQ10" s="70"/>
      <c r="AR10" s="70"/>
      <c r="AS10" s="70"/>
      <c r="AT10" s="66">
        <f>データ!$V$6</f>
        <v>11.7</v>
      </c>
      <c r="AU10" s="67"/>
      <c r="AV10" s="67"/>
      <c r="AW10" s="67"/>
      <c r="AX10" s="67"/>
      <c r="AY10" s="67"/>
      <c r="AZ10" s="67"/>
      <c r="BA10" s="67"/>
      <c r="BB10" s="69">
        <f>データ!$W$6</f>
        <v>412.82</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49" t="s">
        <v>118</v>
      </c>
      <c r="BM16" s="50"/>
      <c r="BN16" s="50"/>
      <c r="BO16" s="50"/>
      <c r="BP16" s="50"/>
      <c r="BQ16" s="50"/>
      <c r="BR16" s="50"/>
      <c r="BS16" s="50"/>
      <c r="BT16" s="50"/>
      <c r="BU16" s="50"/>
      <c r="BV16" s="50"/>
      <c r="BW16" s="50"/>
      <c r="BX16" s="50"/>
      <c r="BY16" s="50"/>
      <c r="BZ16" s="5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26</v>
      </c>
      <c r="D34" s="55"/>
      <c r="E34" s="55"/>
      <c r="F34" s="55"/>
      <c r="G34" s="55"/>
      <c r="H34" s="55"/>
      <c r="I34" s="55"/>
      <c r="J34" s="55"/>
      <c r="K34" s="55"/>
      <c r="L34" s="55"/>
      <c r="M34" s="55"/>
      <c r="N34" s="55"/>
      <c r="O34" s="55"/>
      <c r="P34" s="55"/>
      <c r="Q34" s="19"/>
      <c r="R34" s="55" t="s">
        <v>27</v>
      </c>
      <c r="S34" s="55"/>
      <c r="T34" s="55"/>
      <c r="U34" s="55"/>
      <c r="V34" s="55"/>
      <c r="W34" s="55"/>
      <c r="X34" s="55"/>
      <c r="Y34" s="55"/>
      <c r="Z34" s="55"/>
      <c r="AA34" s="55"/>
      <c r="AB34" s="55"/>
      <c r="AC34" s="55"/>
      <c r="AD34" s="55"/>
      <c r="AE34" s="55"/>
      <c r="AF34" s="19"/>
      <c r="AG34" s="55" t="s">
        <v>28</v>
      </c>
      <c r="AH34" s="55"/>
      <c r="AI34" s="55"/>
      <c r="AJ34" s="55"/>
      <c r="AK34" s="55"/>
      <c r="AL34" s="55"/>
      <c r="AM34" s="55"/>
      <c r="AN34" s="55"/>
      <c r="AO34" s="55"/>
      <c r="AP34" s="55"/>
      <c r="AQ34" s="55"/>
      <c r="AR34" s="55"/>
      <c r="AS34" s="55"/>
      <c r="AT34" s="55"/>
      <c r="AU34" s="19"/>
      <c r="AV34" s="55" t="s">
        <v>29</v>
      </c>
      <c r="AW34" s="55"/>
      <c r="AX34" s="55"/>
      <c r="AY34" s="55"/>
      <c r="AZ34" s="55"/>
      <c r="BA34" s="55"/>
      <c r="BB34" s="55"/>
      <c r="BC34" s="55"/>
      <c r="BD34" s="55"/>
      <c r="BE34" s="55"/>
      <c r="BF34" s="55"/>
      <c r="BG34" s="55"/>
      <c r="BH34" s="55"/>
      <c r="BI34" s="55"/>
      <c r="BJ34" s="18"/>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19"/>
      <c r="R35" s="55"/>
      <c r="S35" s="55"/>
      <c r="T35" s="55"/>
      <c r="U35" s="55"/>
      <c r="V35" s="55"/>
      <c r="W35" s="55"/>
      <c r="X35" s="55"/>
      <c r="Y35" s="55"/>
      <c r="Z35" s="55"/>
      <c r="AA35" s="55"/>
      <c r="AB35" s="55"/>
      <c r="AC35" s="55"/>
      <c r="AD35" s="55"/>
      <c r="AE35" s="55"/>
      <c r="AF35" s="19"/>
      <c r="AG35" s="55"/>
      <c r="AH35" s="55"/>
      <c r="AI35" s="55"/>
      <c r="AJ35" s="55"/>
      <c r="AK35" s="55"/>
      <c r="AL35" s="55"/>
      <c r="AM35" s="55"/>
      <c r="AN35" s="55"/>
      <c r="AO35" s="55"/>
      <c r="AP35" s="55"/>
      <c r="AQ35" s="55"/>
      <c r="AR35" s="55"/>
      <c r="AS35" s="55"/>
      <c r="AT35" s="55"/>
      <c r="AU35" s="19"/>
      <c r="AV35" s="55"/>
      <c r="AW35" s="55"/>
      <c r="AX35" s="55"/>
      <c r="AY35" s="55"/>
      <c r="AZ35" s="55"/>
      <c r="BA35" s="55"/>
      <c r="BB35" s="55"/>
      <c r="BC35" s="55"/>
      <c r="BD35" s="55"/>
      <c r="BE35" s="55"/>
      <c r="BF35" s="55"/>
      <c r="BG35" s="55"/>
      <c r="BH35" s="55"/>
      <c r="BI35" s="55"/>
      <c r="BJ35" s="18"/>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49" t="s">
        <v>117</v>
      </c>
      <c r="BM47" s="50"/>
      <c r="BN47" s="50"/>
      <c r="BO47" s="50"/>
      <c r="BP47" s="50"/>
      <c r="BQ47" s="50"/>
      <c r="BR47" s="50"/>
      <c r="BS47" s="50"/>
      <c r="BT47" s="50"/>
      <c r="BU47" s="50"/>
      <c r="BV47" s="50"/>
      <c r="BW47" s="50"/>
      <c r="BX47" s="50"/>
      <c r="BY47" s="50"/>
      <c r="BZ47" s="5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19"/>
      <c r="R56" s="55" t="s">
        <v>32</v>
      </c>
      <c r="S56" s="55"/>
      <c r="T56" s="55"/>
      <c r="U56" s="55"/>
      <c r="V56" s="55"/>
      <c r="W56" s="55"/>
      <c r="X56" s="55"/>
      <c r="Y56" s="55"/>
      <c r="Z56" s="55"/>
      <c r="AA56" s="55"/>
      <c r="AB56" s="55"/>
      <c r="AC56" s="55"/>
      <c r="AD56" s="55"/>
      <c r="AE56" s="55"/>
      <c r="AF56" s="19"/>
      <c r="AG56" s="55" t="s">
        <v>33</v>
      </c>
      <c r="AH56" s="55"/>
      <c r="AI56" s="55"/>
      <c r="AJ56" s="55"/>
      <c r="AK56" s="55"/>
      <c r="AL56" s="55"/>
      <c r="AM56" s="55"/>
      <c r="AN56" s="55"/>
      <c r="AO56" s="55"/>
      <c r="AP56" s="55"/>
      <c r="AQ56" s="55"/>
      <c r="AR56" s="55"/>
      <c r="AS56" s="55"/>
      <c r="AT56" s="55"/>
      <c r="AU56" s="19"/>
      <c r="AV56" s="55" t="s">
        <v>34</v>
      </c>
      <c r="AW56" s="55"/>
      <c r="AX56" s="55"/>
      <c r="AY56" s="55"/>
      <c r="AZ56" s="55"/>
      <c r="BA56" s="55"/>
      <c r="BB56" s="55"/>
      <c r="BC56" s="55"/>
      <c r="BD56" s="55"/>
      <c r="BE56" s="55"/>
      <c r="BF56" s="55"/>
      <c r="BG56" s="55"/>
      <c r="BH56" s="55"/>
      <c r="BI56" s="55"/>
      <c r="BJ56" s="18"/>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19"/>
      <c r="R57" s="55"/>
      <c r="S57" s="55"/>
      <c r="T57" s="55"/>
      <c r="U57" s="55"/>
      <c r="V57" s="55"/>
      <c r="W57" s="55"/>
      <c r="X57" s="55"/>
      <c r="Y57" s="55"/>
      <c r="Z57" s="55"/>
      <c r="AA57" s="55"/>
      <c r="AB57" s="55"/>
      <c r="AC57" s="55"/>
      <c r="AD57" s="55"/>
      <c r="AE57" s="55"/>
      <c r="AF57" s="19"/>
      <c r="AG57" s="55"/>
      <c r="AH57" s="55"/>
      <c r="AI57" s="55"/>
      <c r="AJ57" s="55"/>
      <c r="AK57" s="55"/>
      <c r="AL57" s="55"/>
      <c r="AM57" s="55"/>
      <c r="AN57" s="55"/>
      <c r="AO57" s="55"/>
      <c r="AP57" s="55"/>
      <c r="AQ57" s="55"/>
      <c r="AR57" s="55"/>
      <c r="AS57" s="55"/>
      <c r="AT57" s="55"/>
      <c r="AU57" s="19"/>
      <c r="AV57" s="55"/>
      <c r="AW57" s="55"/>
      <c r="AX57" s="55"/>
      <c r="AY57" s="55"/>
      <c r="AZ57" s="55"/>
      <c r="BA57" s="55"/>
      <c r="BB57" s="55"/>
      <c r="BC57" s="55"/>
      <c r="BD57" s="55"/>
      <c r="BE57" s="55"/>
      <c r="BF57" s="55"/>
      <c r="BG57" s="55"/>
      <c r="BH57" s="55"/>
      <c r="BI57" s="55"/>
      <c r="BJ57" s="18"/>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9"/>
      <c r="BM58" s="50"/>
      <c r="BN58" s="50"/>
      <c r="BO58" s="50"/>
      <c r="BP58" s="50"/>
      <c r="BQ58" s="50"/>
      <c r="BR58" s="50"/>
      <c r="BS58" s="50"/>
      <c r="BT58" s="50"/>
      <c r="BU58" s="50"/>
      <c r="BV58" s="50"/>
      <c r="BW58" s="50"/>
      <c r="BX58" s="50"/>
      <c r="BY58" s="50"/>
      <c r="BZ58" s="5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49" t="s">
        <v>119</v>
      </c>
      <c r="BM66" s="50"/>
      <c r="BN66" s="50"/>
      <c r="BO66" s="50"/>
      <c r="BP66" s="50"/>
      <c r="BQ66" s="50"/>
      <c r="BR66" s="50"/>
      <c r="BS66" s="50"/>
      <c r="BT66" s="50"/>
      <c r="BU66" s="50"/>
      <c r="BV66" s="50"/>
      <c r="BW66" s="50"/>
      <c r="BX66" s="50"/>
      <c r="BY66" s="50"/>
      <c r="BZ66" s="5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19"/>
      <c r="V79" s="19"/>
      <c r="W79" s="55" t="s">
        <v>38</v>
      </c>
      <c r="X79" s="55"/>
      <c r="Y79" s="55"/>
      <c r="Z79" s="55"/>
      <c r="AA79" s="55"/>
      <c r="AB79" s="55"/>
      <c r="AC79" s="55"/>
      <c r="AD79" s="55"/>
      <c r="AE79" s="55"/>
      <c r="AF79" s="55"/>
      <c r="AG79" s="55"/>
      <c r="AH79" s="55"/>
      <c r="AI79" s="55"/>
      <c r="AJ79" s="55"/>
      <c r="AK79" s="55"/>
      <c r="AL79" s="55"/>
      <c r="AM79" s="55"/>
      <c r="AN79" s="55"/>
      <c r="AO79" s="19"/>
      <c r="AP79" s="19"/>
      <c r="AQ79" s="55" t="s">
        <v>39</v>
      </c>
      <c r="AR79" s="55"/>
      <c r="AS79" s="55"/>
      <c r="AT79" s="55"/>
      <c r="AU79" s="55"/>
      <c r="AV79" s="55"/>
      <c r="AW79" s="55"/>
      <c r="AX79" s="55"/>
      <c r="AY79" s="55"/>
      <c r="AZ79" s="55"/>
      <c r="BA79" s="55"/>
      <c r="BB79" s="55"/>
      <c r="BC79" s="55"/>
      <c r="BD79" s="55"/>
      <c r="BE79" s="55"/>
      <c r="BF79" s="55"/>
      <c r="BG79" s="55"/>
      <c r="BH79" s="55"/>
      <c r="BI79" s="4"/>
      <c r="BJ79" s="18"/>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19"/>
      <c r="V80" s="19"/>
      <c r="W80" s="55"/>
      <c r="X80" s="55"/>
      <c r="Y80" s="55"/>
      <c r="Z80" s="55"/>
      <c r="AA80" s="55"/>
      <c r="AB80" s="55"/>
      <c r="AC80" s="55"/>
      <c r="AD80" s="55"/>
      <c r="AE80" s="55"/>
      <c r="AF80" s="55"/>
      <c r="AG80" s="55"/>
      <c r="AH80" s="55"/>
      <c r="AI80" s="55"/>
      <c r="AJ80" s="55"/>
      <c r="AK80" s="55"/>
      <c r="AL80" s="55"/>
      <c r="AM80" s="55"/>
      <c r="AN80" s="55"/>
      <c r="AO80" s="19"/>
      <c r="AP80" s="19"/>
      <c r="AQ80" s="55"/>
      <c r="AR80" s="55"/>
      <c r="AS80" s="55"/>
      <c r="AT80" s="55"/>
      <c r="AU80" s="55"/>
      <c r="AV80" s="55"/>
      <c r="AW80" s="55"/>
      <c r="AX80" s="55"/>
      <c r="AY80" s="55"/>
      <c r="AZ80" s="55"/>
      <c r="BA80" s="55"/>
      <c r="BB80" s="55"/>
      <c r="BC80" s="55"/>
      <c r="BD80" s="55"/>
      <c r="BE80" s="55"/>
      <c r="BF80" s="55"/>
      <c r="BG80" s="55"/>
      <c r="BH80" s="55"/>
      <c r="BI80" s="4"/>
      <c r="BJ80" s="18"/>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49"/>
      <c r="BM81" s="50"/>
      <c r="BN81" s="50"/>
      <c r="BO81" s="50"/>
      <c r="BP81" s="50"/>
      <c r="BQ81" s="50"/>
      <c r="BR81" s="50"/>
      <c r="BS81" s="50"/>
      <c r="BT81" s="50"/>
      <c r="BU81" s="50"/>
      <c r="BV81" s="50"/>
      <c r="BW81" s="50"/>
      <c r="BX81" s="50"/>
      <c r="BY81" s="50"/>
      <c r="BZ81" s="5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2"/>
      <c r="BM82" s="53"/>
      <c r="BN82" s="53"/>
      <c r="BO82" s="53"/>
      <c r="BP82" s="53"/>
      <c r="BQ82" s="53"/>
      <c r="BR82" s="53"/>
      <c r="BS82" s="53"/>
      <c r="BT82" s="53"/>
      <c r="BU82" s="53"/>
      <c r="BV82" s="53"/>
      <c r="BW82" s="53"/>
      <c r="BX82" s="53"/>
      <c r="BY82" s="53"/>
      <c r="BZ82" s="54"/>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M5J1wK3Q/VOmNCE4IXv69g1SzrI/DD9msWSGtoUmckUtCX7eJrRstay3lFs81bVMijNNaulopYcAWBdOu2OnJw==" saltValue="8wLhj/D5dXD/ujyXBZBIrw=="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64</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65</v>
      </c>
      <c r="B4" s="30"/>
      <c r="C4" s="30"/>
      <c r="D4" s="30"/>
      <c r="E4" s="30"/>
      <c r="F4" s="30"/>
      <c r="G4" s="30"/>
      <c r="H4" s="90"/>
      <c r="I4" s="91"/>
      <c r="J4" s="91"/>
      <c r="K4" s="91"/>
      <c r="L4" s="91"/>
      <c r="M4" s="91"/>
      <c r="N4" s="91"/>
      <c r="O4" s="91"/>
      <c r="P4" s="91"/>
      <c r="Q4" s="91"/>
      <c r="R4" s="91"/>
      <c r="S4" s="91"/>
      <c r="T4" s="91"/>
      <c r="U4" s="91"/>
      <c r="V4" s="91"/>
      <c r="W4" s="92"/>
      <c r="X4" s="86" t="s">
        <v>66</v>
      </c>
      <c r="Y4" s="86"/>
      <c r="Z4" s="86"/>
      <c r="AA4" s="86"/>
      <c r="AB4" s="86"/>
      <c r="AC4" s="86"/>
      <c r="AD4" s="86"/>
      <c r="AE4" s="86"/>
      <c r="AF4" s="86"/>
      <c r="AG4" s="86"/>
      <c r="AH4" s="86"/>
      <c r="AI4" s="86" t="s">
        <v>67</v>
      </c>
      <c r="AJ4" s="86"/>
      <c r="AK4" s="86"/>
      <c r="AL4" s="86"/>
      <c r="AM4" s="86"/>
      <c r="AN4" s="86"/>
      <c r="AO4" s="86"/>
      <c r="AP4" s="86"/>
      <c r="AQ4" s="86"/>
      <c r="AR4" s="86"/>
      <c r="AS4" s="86"/>
      <c r="AT4" s="86" t="s">
        <v>68</v>
      </c>
      <c r="AU4" s="86"/>
      <c r="AV4" s="86"/>
      <c r="AW4" s="86"/>
      <c r="AX4" s="86"/>
      <c r="AY4" s="86"/>
      <c r="AZ4" s="86"/>
      <c r="BA4" s="86"/>
      <c r="BB4" s="86"/>
      <c r="BC4" s="86"/>
      <c r="BD4" s="86"/>
      <c r="BE4" s="86" t="s">
        <v>69</v>
      </c>
      <c r="BF4" s="86"/>
      <c r="BG4" s="86"/>
      <c r="BH4" s="86"/>
      <c r="BI4" s="86"/>
      <c r="BJ4" s="86"/>
      <c r="BK4" s="86"/>
      <c r="BL4" s="86"/>
      <c r="BM4" s="86"/>
      <c r="BN4" s="86"/>
      <c r="BO4" s="86"/>
      <c r="BP4" s="86" t="s">
        <v>70</v>
      </c>
      <c r="BQ4" s="86"/>
      <c r="BR4" s="86"/>
      <c r="BS4" s="86"/>
      <c r="BT4" s="86"/>
      <c r="BU4" s="86"/>
      <c r="BV4" s="86"/>
      <c r="BW4" s="86"/>
      <c r="BX4" s="86"/>
      <c r="BY4" s="86"/>
      <c r="BZ4" s="86"/>
      <c r="CA4" s="86" t="s">
        <v>71</v>
      </c>
      <c r="CB4" s="86"/>
      <c r="CC4" s="86"/>
      <c r="CD4" s="86"/>
      <c r="CE4" s="86"/>
      <c r="CF4" s="86"/>
      <c r="CG4" s="86"/>
      <c r="CH4" s="86"/>
      <c r="CI4" s="86"/>
      <c r="CJ4" s="86"/>
      <c r="CK4" s="86"/>
      <c r="CL4" s="86" t="s">
        <v>72</v>
      </c>
      <c r="CM4" s="86"/>
      <c r="CN4" s="86"/>
      <c r="CO4" s="86"/>
      <c r="CP4" s="86"/>
      <c r="CQ4" s="86"/>
      <c r="CR4" s="86"/>
      <c r="CS4" s="86"/>
      <c r="CT4" s="86"/>
      <c r="CU4" s="86"/>
      <c r="CV4" s="86"/>
      <c r="CW4" s="86" t="s">
        <v>73</v>
      </c>
      <c r="CX4" s="86"/>
      <c r="CY4" s="86"/>
      <c r="CZ4" s="86"/>
      <c r="DA4" s="86"/>
      <c r="DB4" s="86"/>
      <c r="DC4" s="86"/>
      <c r="DD4" s="86"/>
      <c r="DE4" s="86"/>
      <c r="DF4" s="86"/>
      <c r="DG4" s="86"/>
      <c r="DH4" s="86" t="s">
        <v>74</v>
      </c>
      <c r="DI4" s="86"/>
      <c r="DJ4" s="86"/>
      <c r="DK4" s="86"/>
      <c r="DL4" s="86"/>
      <c r="DM4" s="86"/>
      <c r="DN4" s="86"/>
      <c r="DO4" s="86"/>
      <c r="DP4" s="86"/>
      <c r="DQ4" s="86"/>
      <c r="DR4" s="86"/>
      <c r="DS4" s="86" t="s">
        <v>75</v>
      </c>
      <c r="DT4" s="86"/>
      <c r="DU4" s="86"/>
      <c r="DV4" s="86"/>
      <c r="DW4" s="86"/>
      <c r="DX4" s="86"/>
      <c r="DY4" s="86"/>
      <c r="DZ4" s="86"/>
      <c r="EA4" s="86"/>
      <c r="EB4" s="86"/>
      <c r="EC4" s="86"/>
      <c r="ED4" s="86" t="s">
        <v>76</v>
      </c>
      <c r="EE4" s="86"/>
      <c r="EF4" s="86"/>
      <c r="EG4" s="86"/>
      <c r="EH4" s="86"/>
      <c r="EI4" s="86"/>
      <c r="EJ4" s="86"/>
      <c r="EK4" s="86"/>
      <c r="EL4" s="86"/>
      <c r="EM4" s="86"/>
      <c r="EN4" s="86"/>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53031</v>
      </c>
      <c r="D6" s="33">
        <f t="shared" si="3"/>
        <v>46</v>
      </c>
      <c r="E6" s="33">
        <f t="shared" si="3"/>
        <v>1</v>
      </c>
      <c r="F6" s="33">
        <f t="shared" si="3"/>
        <v>0</v>
      </c>
      <c r="G6" s="33">
        <f t="shared" si="3"/>
        <v>1</v>
      </c>
      <c r="H6" s="33" t="str">
        <f t="shared" si="3"/>
        <v>秋田県　小坂町</v>
      </c>
      <c r="I6" s="33" t="str">
        <f t="shared" si="3"/>
        <v>法適用</v>
      </c>
      <c r="J6" s="33" t="str">
        <f t="shared" si="3"/>
        <v>水道事業</v>
      </c>
      <c r="K6" s="33" t="str">
        <f t="shared" si="3"/>
        <v>末端給水事業</v>
      </c>
      <c r="L6" s="33" t="str">
        <f t="shared" si="3"/>
        <v>A9</v>
      </c>
      <c r="M6" s="33" t="str">
        <f t="shared" si="3"/>
        <v>非設置</v>
      </c>
      <c r="N6" s="34" t="str">
        <f t="shared" si="3"/>
        <v>-</v>
      </c>
      <c r="O6" s="34">
        <f t="shared" si="3"/>
        <v>38.51</v>
      </c>
      <c r="P6" s="34">
        <f t="shared" si="3"/>
        <v>92.97</v>
      </c>
      <c r="Q6" s="34">
        <f t="shared" si="3"/>
        <v>5356</v>
      </c>
      <c r="R6" s="34">
        <f t="shared" si="3"/>
        <v>5235</v>
      </c>
      <c r="S6" s="34">
        <f t="shared" si="3"/>
        <v>201.7</v>
      </c>
      <c r="T6" s="34">
        <f t="shared" si="3"/>
        <v>25.95</v>
      </c>
      <c r="U6" s="34">
        <f t="shared" si="3"/>
        <v>4830</v>
      </c>
      <c r="V6" s="34">
        <f t="shared" si="3"/>
        <v>11.7</v>
      </c>
      <c r="W6" s="34">
        <f t="shared" si="3"/>
        <v>412.82</v>
      </c>
      <c r="X6" s="35">
        <f>IF(X7="",NA(),X7)</f>
        <v>100.91</v>
      </c>
      <c r="Y6" s="35">
        <f t="shared" ref="Y6:AG6" si="4">IF(Y7="",NA(),Y7)</f>
        <v>101.95</v>
      </c>
      <c r="Z6" s="35">
        <f t="shared" si="4"/>
        <v>103.47</v>
      </c>
      <c r="AA6" s="35">
        <f t="shared" si="4"/>
        <v>108.44</v>
      </c>
      <c r="AB6" s="35">
        <f t="shared" si="4"/>
        <v>104.55</v>
      </c>
      <c r="AC6" s="35">
        <f t="shared" si="4"/>
        <v>109.5</v>
      </c>
      <c r="AD6" s="35">
        <f t="shared" si="4"/>
        <v>106.28</v>
      </c>
      <c r="AE6" s="35">
        <f t="shared" si="4"/>
        <v>108.35</v>
      </c>
      <c r="AF6" s="35">
        <f t="shared" si="4"/>
        <v>114.74</v>
      </c>
      <c r="AG6" s="35">
        <f t="shared" si="4"/>
        <v>104.85</v>
      </c>
      <c r="AH6" s="34" t="str">
        <f>IF(AH7="","",IF(AH7="-","【-】","【"&amp;SUBSTITUTE(TEXT(AH7,"#,##0.00"),"-","△")&amp;"】"))</f>
        <v>【113.39】</v>
      </c>
      <c r="AI6" s="35">
        <f>IF(AI7="",NA(),AI7)</f>
        <v>2.52</v>
      </c>
      <c r="AJ6" s="34">
        <f t="shared" ref="AJ6:AR6" si="5">IF(AJ7="",NA(),AJ7)</f>
        <v>0</v>
      </c>
      <c r="AK6" s="34">
        <f t="shared" si="5"/>
        <v>0</v>
      </c>
      <c r="AL6" s="34">
        <f t="shared" si="5"/>
        <v>0</v>
      </c>
      <c r="AM6" s="34">
        <f t="shared" si="5"/>
        <v>0</v>
      </c>
      <c r="AN6" s="35">
        <f t="shared" si="5"/>
        <v>44.3</v>
      </c>
      <c r="AO6" s="35">
        <f t="shared" si="5"/>
        <v>32.31</v>
      </c>
      <c r="AP6" s="35">
        <f t="shared" si="5"/>
        <v>26.85</v>
      </c>
      <c r="AQ6" s="35">
        <f t="shared" si="5"/>
        <v>27.19</v>
      </c>
      <c r="AR6" s="35">
        <f t="shared" si="5"/>
        <v>27.52</v>
      </c>
      <c r="AS6" s="34" t="str">
        <f>IF(AS7="","",IF(AS7="-","【-】","【"&amp;SUBSTITUTE(TEXT(AS7,"#,##0.00"),"-","△")&amp;"】"))</f>
        <v>【0.85】</v>
      </c>
      <c r="AT6" s="35">
        <f>IF(AT7="",NA(),AT7)</f>
        <v>14429.04</v>
      </c>
      <c r="AU6" s="35">
        <f t="shared" ref="AU6:BC6" si="6">IF(AU7="",NA(),AU7)</f>
        <v>228.26</v>
      </c>
      <c r="AV6" s="35">
        <f t="shared" si="6"/>
        <v>203.98</v>
      </c>
      <c r="AW6" s="35">
        <f t="shared" si="6"/>
        <v>213.48</v>
      </c>
      <c r="AX6" s="35">
        <f t="shared" si="6"/>
        <v>206.29</v>
      </c>
      <c r="AY6" s="35">
        <f t="shared" si="6"/>
        <v>2098.87</v>
      </c>
      <c r="AZ6" s="35">
        <f t="shared" si="6"/>
        <v>571.29999999999995</v>
      </c>
      <c r="BA6" s="35">
        <f t="shared" si="6"/>
        <v>527.82000000000005</v>
      </c>
      <c r="BB6" s="35">
        <f t="shared" si="6"/>
        <v>477.44</v>
      </c>
      <c r="BC6" s="35">
        <f t="shared" si="6"/>
        <v>445.85</v>
      </c>
      <c r="BD6" s="34" t="str">
        <f>IF(BD7="","",IF(BD7="-","【-】","【"&amp;SUBSTITUTE(TEXT(BD7,"#,##0.00"),"-","△")&amp;"】"))</f>
        <v>【264.34】</v>
      </c>
      <c r="BE6" s="35">
        <f>IF(BE7="",NA(),BE7)</f>
        <v>2193.92</v>
      </c>
      <c r="BF6" s="35">
        <f t="shared" ref="BF6:BN6" si="7">IF(BF7="",NA(),BF7)</f>
        <v>2160.0700000000002</v>
      </c>
      <c r="BG6" s="35">
        <f t="shared" si="7"/>
        <v>2089.1</v>
      </c>
      <c r="BH6" s="35">
        <f t="shared" si="7"/>
        <v>2047.3</v>
      </c>
      <c r="BI6" s="35">
        <f t="shared" si="7"/>
        <v>2216.46</v>
      </c>
      <c r="BJ6" s="35">
        <f t="shared" si="7"/>
        <v>536.9</v>
      </c>
      <c r="BK6" s="35">
        <f t="shared" si="7"/>
        <v>495.43</v>
      </c>
      <c r="BL6" s="35">
        <f t="shared" si="7"/>
        <v>488.5</v>
      </c>
      <c r="BM6" s="35">
        <f t="shared" si="7"/>
        <v>485.75</v>
      </c>
      <c r="BN6" s="35">
        <f t="shared" si="7"/>
        <v>516.34</v>
      </c>
      <c r="BO6" s="34" t="str">
        <f>IF(BO7="","",IF(BO7="-","【-】","【"&amp;SUBSTITUTE(TEXT(BO7,"#,##0.00"),"-","△")&amp;"】"))</f>
        <v>【274.27】</v>
      </c>
      <c r="BP6" s="35">
        <f>IF(BP7="",NA(),BP7)</f>
        <v>52.69</v>
      </c>
      <c r="BQ6" s="35">
        <f t="shared" ref="BQ6:BY6" si="8">IF(BQ7="",NA(),BQ7)</f>
        <v>53.22</v>
      </c>
      <c r="BR6" s="35">
        <f t="shared" si="8"/>
        <v>53.44</v>
      </c>
      <c r="BS6" s="35">
        <f t="shared" si="8"/>
        <v>55.88</v>
      </c>
      <c r="BT6" s="35">
        <f t="shared" si="8"/>
        <v>55.27</v>
      </c>
      <c r="BU6" s="35">
        <f t="shared" si="8"/>
        <v>80.010000000000005</v>
      </c>
      <c r="BV6" s="35">
        <f t="shared" si="8"/>
        <v>81.900000000000006</v>
      </c>
      <c r="BW6" s="35">
        <f t="shared" si="8"/>
        <v>82.42</v>
      </c>
      <c r="BX6" s="35">
        <f t="shared" si="8"/>
        <v>83.59</v>
      </c>
      <c r="BY6" s="35">
        <f t="shared" si="8"/>
        <v>83.27</v>
      </c>
      <c r="BZ6" s="34" t="str">
        <f>IF(BZ7="","",IF(BZ7="-","【-】","【"&amp;SUBSTITUTE(TEXT(BZ7,"#,##0.00"),"-","△")&amp;"】"))</f>
        <v>【104.36】</v>
      </c>
      <c r="CA6" s="35">
        <f>IF(CA7="",NA(),CA7)</f>
        <v>519.85</v>
      </c>
      <c r="CB6" s="35">
        <f t="shared" ref="CB6:CJ6" si="9">IF(CB7="",NA(),CB7)</f>
        <v>517.37</v>
      </c>
      <c r="CC6" s="35">
        <f t="shared" si="9"/>
        <v>516.24</v>
      </c>
      <c r="CD6" s="35">
        <f t="shared" si="9"/>
        <v>494.68</v>
      </c>
      <c r="CE6" s="35">
        <f t="shared" si="9"/>
        <v>502.38</v>
      </c>
      <c r="CF6" s="35">
        <f t="shared" si="9"/>
        <v>232.46</v>
      </c>
      <c r="CG6" s="35">
        <f t="shared" si="9"/>
        <v>227.97</v>
      </c>
      <c r="CH6" s="35">
        <f t="shared" si="9"/>
        <v>226.99</v>
      </c>
      <c r="CI6" s="35">
        <f t="shared" si="9"/>
        <v>230.22</v>
      </c>
      <c r="CJ6" s="35">
        <f t="shared" si="9"/>
        <v>228.81</v>
      </c>
      <c r="CK6" s="34" t="str">
        <f>IF(CK7="","",IF(CK7="-","【-】","【"&amp;SUBSTITUTE(TEXT(CK7,"#,##0.00"),"-","△")&amp;"】"))</f>
        <v>【165.71】</v>
      </c>
      <c r="CL6" s="35">
        <f>IF(CL7="",NA(),CL7)</f>
        <v>33.89</v>
      </c>
      <c r="CM6" s="35">
        <f t="shared" ref="CM6:CU6" si="10">IF(CM7="",NA(),CM7)</f>
        <v>33.36</v>
      </c>
      <c r="CN6" s="35">
        <f t="shared" si="10"/>
        <v>33.35</v>
      </c>
      <c r="CO6" s="35">
        <f t="shared" si="10"/>
        <v>32.880000000000003</v>
      </c>
      <c r="CP6" s="35">
        <f t="shared" si="10"/>
        <v>36.21</v>
      </c>
      <c r="CQ6" s="35">
        <f t="shared" si="10"/>
        <v>41.24</v>
      </c>
      <c r="CR6" s="35">
        <f t="shared" si="10"/>
        <v>40.700000000000003</v>
      </c>
      <c r="CS6" s="35">
        <f t="shared" si="10"/>
        <v>39.909999999999997</v>
      </c>
      <c r="CT6" s="35">
        <f t="shared" si="10"/>
        <v>41.09</v>
      </c>
      <c r="CU6" s="35">
        <f t="shared" si="10"/>
        <v>38.979999999999997</v>
      </c>
      <c r="CV6" s="34" t="str">
        <f>IF(CV7="","",IF(CV7="-","【-】","【"&amp;SUBSTITUTE(TEXT(CV7,"#,##0.00"),"-","△")&amp;"】"))</f>
        <v>【60.41】</v>
      </c>
      <c r="CW6" s="35">
        <f>IF(CW7="",NA(),CW7)</f>
        <v>93.85</v>
      </c>
      <c r="CX6" s="35">
        <f t="shared" ref="CX6:DF6" si="11">IF(CX7="",NA(),CX7)</f>
        <v>93.67</v>
      </c>
      <c r="CY6" s="35">
        <f t="shared" si="11"/>
        <v>93.62</v>
      </c>
      <c r="CZ6" s="35">
        <f t="shared" si="11"/>
        <v>93.71</v>
      </c>
      <c r="DA6" s="35">
        <f t="shared" si="11"/>
        <v>84.76</v>
      </c>
      <c r="DB6" s="35">
        <f t="shared" si="11"/>
        <v>74.900000000000006</v>
      </c>
      <c r="DC6" s="35">
        <f t="shared" si="11"/>
        <v>74.61</v>
      </c>
      <c r="DD6" s="35">
        <f t="shared" si="11"/>
        <v>75.62</v>
      </c>
      <c r="DE6" s="35">
        <f t="shared" si="11"/>
        <v>75.91</v>
      </c>
      <c r="DF6" s="35">
        <f t="shared" si="11"/>
        <v>75.010000000000005</v>
      </c>
      <c r="DG6" s="34" t="str">
        <f>IF(DG7="","",IF(DG7="-","【-】","【"&amp;SUBSTITUTE(TEXT(DG7,"#,##0.00"),"-","△")&amp;"】"))</f>
        <v>【89.93】</v>
      </c>
      <c r="DH6" s="35">
        <f>IF(DH7="",NA(),DH7)</f>
        <v>17.489999999999998</v>
      </c>
      <c r="DI6" s="35">
        <f t="shared" ref="DI6:DQ6" si="12">IF(DI7="",NA(),DI7)</f>
        <v>20.79</v>
      </c>
      <c r="DJ6" s="35">
        <f t="shared" si="12"/>
        <v>23.31</v>
      </c>
      <c r="DK6" s="35">
        <f t="shared" si="12"/>
        <v>25.88</v>
      </c>
      <c r="DL6" s="35">
        <f t="shared" si="12"/>
        <v>24.47</v>
      </c>
      <c r="DM6" s="35">
        <f t="shared" si="12"/>
        <v>39.049999999999997</v>
      </c>
      <c r="DN6" s="35">
        <f t="shared" si="12"/>
        <v>50.44</v>
      </c>
      <c r="DO6" s="35">
        <f t="shared" si="12"/>
        <v>51.44</v>
      </c>
      <c r="DP6" s="35">
        <f t="shared" si="12"/>
        <v>52.4</v>
      </c>
      <c r="DQ6" s="35">
        <f t="shared" si="12"/>
        <v>51.89</v>
      </c>
      <c r="DR6" s="34" t="str">
        <f>IF(DR7="","",IF(DR7="-","【-】","【"&amp;SUBSTITUTE(TEXT(DR7,"#,##0.00"),"-","△")&amp;"】"))</f>
        <v>【48.12】</v>
      </c>
      <c r="DS6" s="34">
        <f>IF(DS7="",NA(),DS7)</f>
        <v>0</v>
      </c>
      <c r="DT6" s="34">
        <f t="shared" ref="DT6:EB6" si="13">IF(DT7="",NA(),DT7)</f>
        <v>0</v>
      </c>
      <c r="DU6" s="34">
        <f t="shared" si="13"/>
        <v>0</v>
      </c>
      <c r="DV6" s="34">
        <f t="shared" si="13"/>
        <v>0</v>
      </c>
      <c r="DW6" s="34">
        <f t="shared" si="13"/>
        <v>0</v>
      </c>
      <c r="DX6" s="35">
        <f t="shared" si="13"/>
        <v>8.18</v>
      </c>
      <c r="DY6" s="35">
        <f t="shared" si="13"/>
        <v>9.64</v>
      </c>
      <c r="DZ6" s="35">
        <f t="shared" si="13"/>
        <v>11.68</v>
      </c>
      <c r="EA6" s="35">
        <f t="shared" si="13"/>
        <v>14.01</v>
      </c>
      <c r="EB6" s="35">
        <f t="shared" si="13"/>
        <v>14.74</v>
      </c>
      <c r="EC6" s="34" t="str">
        <f>IF(EC7="","",IF(EC7="-","【-】","【"&amp;SUBSTITUTE(TEXT(EC7,"#,##0.00"),"-","△")&amp;"】"))</f>
        <v>【15.89】</v>
      </c>
      <c r="ED6" s="35">
        <f>IF(ED7="",NA(),ED7)</f>
        <v>0.69</v>
      </c>
      <c r="EE6" s="35">
        <f t="shared" ref="EE6:EM6" si="14">IF(EE7="",NA(),EE7)</f>
        <v>0.41</v>
      </c>
      <c r="EF6" s="35">
        <f t="shared" si="14"/>
        <v>1.45</v>
      </c>
      <c r="EG6" s="35">
        <f t="shared" si="14"/>
        <v>1.55</v>
      </c>
      <c r="EH6" s="35">
        <f t="shared" si="14"/>
        <v>0.25</v>
      </c>
      <c r="EI6" s="35">
        <f t="shared" si="14"/>
        <v>0.23</v>
      </c>
      <c r="EJ6" s="35">
        <f t="shared" si="14"/>
        <v>0.34</v>
      </c>
      <c r="EK6" s="35">
        <f t="shared" si="14"/>
        <v>0.28999999999999998</v>
      </c>
      <c r="EL6" s="35">
        <f t="shared" si="14"/>
        <v>0.41</v>
      </c>
      <c r="EM6" s="35">
        <f t="shared" si="14"/>
        <v>0.4</v>
      </c>
      <c r="EN6" s="34" t="str">
        <f>IF(EN7="","",IF(EN7="-","【-】","【"&amp;SUBSTITUTE(TEXT(EN7,"#,##0.00"),"-","△")&amp;"】"))</f>
        <v>【0.69】</v>
      </c>
    </row>
    <row r="7" spans="1:144" s="36" customFormat="1" x14ac:dyDescent="0.15">
      <c r="A7" s="28"/>
      <c r="B7" s="37">
        <v>2017</v>
      </c>
      <c r="C7" s="37">
        <v>53031</v>
      </c>
      <c r="D7" s="37">
        <v>46</v>
      </c>
      <c r="E7" s="37">
        <v>1</v>
      </c>
      <c r="F7" s="37">
        <v>0</v>
      </c>
      <c r="G7" s="37">
        <v>1</v>
      </c>
      <c r="H7" s="37" t="s">
        <v>105</v>
      </c>
      <c r="I7" s="37" t="s">
        <v>106</v>
      </c>
      <c r="J7" s="37" t="s">
        <v>107</v>
      </c>
      <c r="K7" s="37" t="s">
        <v>108</v>
      </c>
      <c r="L7" s="37" t="s">
        <v>109</v>
      </c>
      <c r="M7" s="37" t="s">
        <v>110</v>
      </c>
      <c r="N7" s="38" t="s">
        <v>111</v>
      </c>
      <c r="O7" s="38">
        <v>38.51</v>
      </c>
      <c r="P7" s="38">
        <v>92.97</v>
      </c>
      <c r="Q7" s="38">
        <v>5356</v>
      </c>
      <c r="R7" s="38">
        <v>5235</v>
      </c>
      <c r="S7" s="38">
        <v>201.7</v>
      </c>
      <c r="T7" s="38">
        <v>25.95</v>
      </c>
      <c r="U7" s="38">
        <v>4830</v>
      </c>
      <c r="V7" s="38">
        <v>11.7</v>
      </c>
      <c r="W7" s="38">
        <v>412.82</v>
      </c>
      <c r="X7" s="38">
        <v>100.91</v>
      </c>
      <c r="Y7" s="38">
        <v>101.95</v>
      </c>
      <c r="Z7" s="38">
        <v>103.47</v>
      </c>
      <c r="AA7" s="38">
        <v>108.44</v>
      </c>
      <c r="AB7" s="38">
        <v>104.55</v>
      </c>
      <c r="AC7" s="38">
        <v>109.5</v>
      </c>
      <c r="AD7" s="38">
        <v>106.28</v>
      </c>
      <c r="AE7" s="38">
        <v>108.35</v>
      </c>
      <c r="AF7" s="38">
        <v>114.74</v>
      </c>
      <c r="AG7" s="38">
        <v>104.85</v>
      </c>
      <c r="AH7" s="38">
        <v>113.39</v>
      </c>
      <c r="AI7" s="38">
        <v>2.52</v>
      </c>
      <c r="AJ7" s="38">
        <v>0</v>
      </c>
      <c r="AK7" s="38">
        <v>0</v>
      </c>
      <c r="AL7" s="38">
        <v>0</v>
      </c>
      <c r="AM7" s="38">
        <v>0</v>
      </c>
      <c r="AN7" s="38">
        <v>44.3</v>
      </c>
      <c r="AO7" s="38">
        <v>32.31</v>
      </c>
      <c r="AP7" s="38">
        <v>26.85</v>
      </c>
      <c r="AQ7" s="38">
        <v>27.19</v>
      </c>
      <c r="AR7" s="38">
        <v>27.52</v>
      </c>
      <c r="AS7" s="38">
        <v>0.85</v>
      </c>
      <c r="AT7" s="38">
        <v>14429.04</v>
      </c>
      <c r="AU7" s="38">
        <v>228.26</v>
      </c>
      <c r="AV7" s="38">
        <v>203.98</v>
      </c>
      <c r="AW7" s="38">
        <v>213.48</v>
      </c>
      <c r="AX7" s="38">
        <v>206.29</v>
      </c>
      <c r="AY7" s="38">
        <v>2098.87</v>
      </c>
      <c r="AZ7" s="38">
        <v>571.29999999999995</v>
      </c>
      <c r="BA7" s="38">
        <v>527.82000000000005</v>
      </c>
      <c r="BB7" s="38">
        <v>477.44</v>
      </c>
      <c r="BC7" s="38">
        <v>445.85</v>
      </c>
      <c r="BD7" s="38">
        <v>264.33999999999997</v>
      </c>
      <c r="BE7" s="38">
        <v>2193.92</v>
      </c>
      <c r="BF7" s="38">
        <v>2160.0700000000002</v>
      </c>
      <c r="BG7" s="38">
        <v>2089.1</v>
      </c>
      <c r="BH7" s="38">
        <v>2047.3</v>
      </c>
      <c r="BI7" s="38">
        <v>2216.46</v>
      </c>
      <c r="BJ7" s="38">
        <v>536.9</v>
      </c>
      <c r="BK7" s="38">
        <v>495.43</v>
      </c>
      <c r="BL7" s="38">
        <v>488.5</v>
      </c>
      <c r="BM7" s="38">
        <v>485.75</v>
      </c>
      <c r="BN7" s="38">
        <v>516.34</v>
      </c>
      <c r="BO7" s="38">
        <v>274.27</v>
      </c>
      <c r="BP7" s="38">
        <v>52.69</v>
      </c>
      <c r="BQ7" s="38">
        <v>53.22</v>
      </c>
      <c r="BR7" s="38">
        <v>53.44</v>
      </c>
      <c r="BS7" s="38">
        <v>55.88</v>
      </c>
      <c r="BT7" s="38">
        <v>55.27</v>
      </c>
      <c r="BU7" s="38">
        <v>80.010000000000005</v>
      </c>
      <c r="BV7" s="38">
        <v>81.900000000000006</v>
      </c>
      <c r="BW7" s="38">
        <v>82.42</v>
      </c>
      <c r="BX7" s="38">
        <v>83.59</v>
      </c>
      <c r="BY7" s="38">
        <v>83.27</v>
      </c>
      <c r="BZ7" s="38">
        <v>104.36</v>
      </c>
      <c r="CA7" s="38">
        <v>519.85</v>
      </c>
      <c r="CB7" s="38">
        <v>517.37</v>
      </c>
      <c r="CC7" s="38">
        <v>516.24</v>
      </c>
      <c r="CD7" s="38">
        <v>494.68</v>
      </c>
      <c r="CE7" s="38">
        <v>502.38</v>
      </c>
      <c r="CF7" s="38">
        <v>232.46</v>
      </c>
      <c r="CG7" s="38">
        <v>227.97</v>
      </c>
      <c r="CH7" s="38">
        <v>226.99</v>
      </c>
      <c r="CI7" s="38">
        <v>230.22</v>
      </c>
      <c r="CJ7" s="38">
        <v>228.81</v>
      </c>
      <c r="CK7" s="38">
        <v>165.71</v>
      </c>
      <c r="CL7" s="38">
        <v>33.89</v>
      </c>
      <c r="CM7" s="38">
        <v>33.36</v>
      </c>
      <c r="CN7" s="38">
        <v>33.35</v>
      </c>
      <c r="CO7" s="38">
        <v>32.880000000000003</v>
      </c>
      <c r="CP7" s="38">
        <v>36.21</v>
      </c>
      <c r="CQ7" s="38">
        <v>41.24</v>
      </c>
      <c r="CR7" s="38">
        <v>40.700000000000003</v>
      </c>
      <c r="CS7" s="38">
        <v>39.909999999999997</v>
      </c>
      <c r="CT7" s="38">
        <v>41.09</v>
      </c>
      <c r="CU7" s="38">
        <v>38.979999999999997</v>
      </c>
      <c r="CV7" s="38">
        <v>60.41</v>
      </c>
      <c r="CW7" s="38">
        <v>93.85</v>
      </c>
      <c r="CX7" s="38">
        <v>93.67</v>
      </c>
      <c r="CY7" s="38">
        <v>93.62</v>
      </c>
      <c r="CZ7" s="38">
        <v>93.71</v>
      </c>
      <c r="DA7" s="38">
        <v>84.76</v>
      </c>
      <c r="DB7" s="38">
        <v>74.900000000000006</v>
      </c>
      <c r="DC7" s="38">
        <v>74.61</v>
      </c>
      <c r="DD7" s="38">
        <v>75.62</v>
      </c>
      <c r="DE7" s="38">
        <v>75.91</v>
      </c>
      <c r="DF7" s="38">
        <v>75.010000000000005</v>
      </c>
      <c r="DG7" s="38">
        <v>89.93</v>
      </c>
      <c r="DH7" s="38">
        <v>17.489999999999998</v>
      </c>
      <c r="DI7" s="38">
        <v>20.79</v>
      </c>
      <c r="DJ7" s="38">
        <v>23.31</v>
      </c>
      <c r="DK7" s="38">
        <v>25.88</v>
      </c>
      <c r="DL7" s="38">
        <v>24.47</v>
      </c>
      <c r="DM7" s="38">
        <v>39.049999999999997</v>
      </c>
      <c r="DN7" s="38">
        <v>50.44</v>
      </c>
      <c r="DO7" s="38">
        <v>51.44</v>
      </c>
      <c r="DP7" s="38">
        <v>52.4</v>
      </c>
      <c r="DQ7" s="38">
        <v>51.89</v>
      </c>
      <c r="DR7" s="38">
        <v>48.12</v>
      </c>
      <c r="DS7" s="38">
        <v>0</v>
      </c>
      <c r="DT7" s="38">
        <v>0</v>
      </c>
      <c r="DU7" s="38">
        <v>0</v>
      </c>
      <c r="DV7" s="38">
        <v>0</v>
      </c>
      <c r="DW7" s="38">
        <v>0</v>
      </c>
      <c r="DX7" s="38">
        <v>8.18</v>
      </c>
      <c r="DY7" s="38">
        <v>9.64</v>
      </c>
      <c r="DZ7" s="38">
        <v>11.68</v>
      </c>
      <c r="EA7" s="38">
        <v>14.01</v>
      </c>
      <c r="EB7" s="38">
        <v>14.74</v>
      </c>
      <c r="EC7" s="38">
        <v>15.89</v>
      </c>
      <c r="ED7" s="38">
        <v>0.69</v>
      </c>
      <c r="EE7" s="38">
        <v>0.41</v>
      </c>
      <c r="EF7" s="38">
        <v>1.45</v>
      </c>
      <c r="EG7" s="38">
        <v>1.55</v>
      </c>
      <c r="EH7" s="38">
        <v>0.25</v>
      </c>
      <c r="EI7" s="38">
        <v>0.23</v>
      </c>
      <c r="EJ7" s="38">
        <v>0.34</v>
      </c>
      <c r="EK7" s="38">
        <v>0.28999999999999998</v>
      </c>
      <c r="EL7" s="38">
        <v>0.41</v>
      </c>
      <c r="EM7" s="38">
        <v>0.4</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2019-01-16T04:11:10Z</cp:lastPrinted>
  <dcterms:created xsi:type="dcterms:W3CDTF">2018-12-03T08:26:43Z</dcterms:created>
  <dcterms:modified xsi:type="dcterms:W3CDTF">2019-01-16T05:14:15Z</dcterms:modified>
  <cp:category/>
</cp:coreProperties>
</file>