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H310125経営比較分析表の作成\提出\"/>
    </mc:Choice>
  </mc:AlternateContent>
  <workbookProtection workbookAlgorithmName="SHA-512" workbookHashValue="c7QU/tk9HlwpGdgoT7QtG5fg7vbe2g5VDr+d4nCD8+YnP7RKh1eph31Ulw0CIXLxxWKzO/NaYghj8eWECzOsmA==" workbookSaltValue="GEV01Gc/5QyLyLFQr2OU7A==" workbookSpinCount="100000" lockStructure="1"/>
  <bookViews>
    <workbookView xWindow="3105" yWindow="0" windowWidth="27765" windowHeight="11655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I10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<sst xmlns="http://schemas.openxmlformats.org/spreadsheetml/2006/main" count="245" uniqueCount="127">
  <si>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</si>
  <si>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</si>
  <si>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</si>
  <si>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</si>
  <si>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</si>
  <si>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</si>
  <si>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</si>
  <si>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</si>
  <si>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</si>
  <si>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</si>
  <si>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</si>
  <si>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</si>
  <si>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</si>
  <si>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</si>
  <si>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</si>
  <si>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</si>
  <si>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</si>
  <si>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</si>
  <si>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</si>
  <si>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</si>
  <si>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</si>
  <si>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</si>
  <si>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</si>
  <si>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</si>
  <si>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</si>
  <si>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</si>
  <si>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</si>
  <si>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</si>
  <si>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</si>
  <si>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</si>
  <si>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</si>
  <si>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</si>
  <si>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</si>
  <si>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</si>
  <si>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</si>
  <si>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</si>
  <si>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</si>
  <si>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</si>
  <si>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</si>
  <si>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</si>
  <si>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</si>
  <si>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</si>
  <si>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</si>
  <si>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</si>
  <si>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</si>
  <si>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</si>
  <si>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</si>
  <si>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</si>
  <si>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</si>
  <si>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</si>
  <si>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</si>
  <si>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</si>
  <si>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</si>
  <si>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</si>
  <si>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</si>
  <si>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</si>
  <si>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</si>
  <si>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</si>
  <si>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</si>
  <si>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</si>
  <si>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</si>
  <si>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</si>
  <si>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</si>
  <si>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</si>
  <si>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</si>
  <si>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</si>
  <si>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</si>
  <si>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</si>
  <si>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</si>
  <si>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</si>
  <si>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</si>
  <si>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</si>
  <si>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</si>
  <si>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</si>
  <si>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</si>
  <si>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</si>
  <si>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</si>
  <si>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</si>
  <si>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</si>
  <si>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</si>
  <si>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</si>
  <si>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</si>
  <si>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</si>
  <si>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</si>
  <si>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</si>
  <si>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</si>
  <si>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</si>
  <si>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</si>
  <si>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</si>
  <si>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</si>
  <si>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</si>
  <si>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</si>
  <si>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</si>
  <si>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</si>
  <si>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</si>
  <si>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</si>
  <si>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</si>
  <si>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</si>
  <si>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</si>
  <si>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</si>
  <si>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</si>
  <si>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</si>
  <si>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</si>
  <si>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</si>
  <si>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</si>
  <si>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</si>
  <si>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</si>
  <si>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</si>
  <si>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</si>
  <si>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</si>
  <si>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</si>
  <si>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小坂町</t>
  </si>
  <si>
    <t>法非適用</t>
  </si>
  <si>
    <t>下水道事業</t>
  </si>
  <si>
    <t>公共下水道</t>
  </si>
  <si>
    <t>Cd2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</si>
  <si>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</si>
  <si>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</si>
  <si>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</si>
  <si>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</si>
  <si>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</si>
  <si>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</si>
  <si>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</si>
  <si>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</si>
  <si>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・町の下水道事業は、平成8年度から工事が始まり、平成10年度から供用開始された。
　布設した下水管延長30㎞、耐用年数50年
　汚水ポンプ6基、耐用年数15年
・汚水ポンプに関しては、耐用年数時に随時更新、下水管渠に関しては、対応年数に至っていないため、管渠更新計画を作成し、計画的な老朽管更新を実施していく事とする。</t>
    <phoneticPr fontId="4"/>
  </si>
  <si>
    <t>・町の下水道事業は、平成8年度工事開始、平成10年度供用開始、平成29年度末で供用面積134ha、接続戸数982戸、下水管延長30㎞、汚水処理に関しては鹿角市との共同処理をしている。
　本事業は、平成32年度まで建設改良事業（下水道管渠布設事業）が続き、企業債のピークは平成33年度となる見通しとなっている。
　課題として、高齢者世帯等、加入するための費用負担が困難な世帯が多いことから、融資斡旋等、加入促進を図ると共に、維持管理費の削減に努め、必要に応じて、財源や需要額の将来予測をふまえた料金体系の検討が必要となる。
　なお、本会計は今後法適化を検討しており、経営状況の明確化、経営の弾力化、経営意識の向上、資産の有効活用を図る。　</t>
    <rPh sb="269" eb="271">
      <t>コンゴ</t>
    </rPh>
    <rPh sb="275" eb="277">
      <t>ケントウ</t>
    </rPh>
    <phoneticPr fontId="4"/>
  </si>
  <si>
    <t>・収益的収支比率に関しては、処理区域の拡大により使用者数・料金収入が増加し平成25年度に比較し4％程伸びてはいるが、処理区域の未加入者が多くほぼ横ばい状態となっている。
・企業債残高対事業規模比率に関しては、平成25年～26年度に類似団体に比べ良好となっている。これは高利率企業債の繰上償還、料金収入の増加が要因となっている。平成27年度以降は、平成32年度の事業完了まで、下水道管渠工事が継続するため増加する状況となっている。
・経費回収率に関しては、類似団体とほぼ同様となっているが、平成29年度を除き汚水処理に係る費用が使用料で賄えなく、繰入金で補填している状況となっている。
・汚水処理原価に関しては、類似団体とほぼ同様となっているが、汚水処理費の削減に努める必要がある。
・水洗化率に関しては、処理区域の拡大により加入者が増加してきているものの、高齢者世帯等加入するための費用負担が困難な世帯などもあり、未加入者がまだ多い状況となっている。</t>
    <rPh sb="244" eb="246">
      <t>ヘイセイ</t>
    </rPh>
    <rPh sb="248" eb="250">
      <t>ネンド</t>
    </rPh>
    <rPh sb="251" eb="252">
      <t>ノゾ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</si>
</sst>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 formatCode="#,##0.00;&quot;△&quot;#,##0.00;&quot;-&quot;">
                  <c:v>4.21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7-4CE2-9A08-036B6033D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0.14000000000000001</c:v>
                </c:pt>
                <c:pt idx="1">
                  <c:v>0.03</c:v>
                </c:pt>
                <c:pt idx="2">
                  <c:v>0.15</c:v>
                </c:pt>
                <c:pt idx="3">
                  <c:v>0.1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B7-4CE2-9A08-036B6033D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DE-4CAA-A1C3-CE4DCCE27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50.32</c:v>
                </c:pt>
                <c:pt idx="1">
                  <c:v>49.89</c:v>
                </c:pt>
                <c:pt idx="2">
                  <c:v>49.39</c:v>
                </c:pt>
                <c:pt idx="3">
                  <c:v>49.25</c:v>
                </c:pt>
                <c:pt idx="4">
                  <c:v>50.24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DE-4CAA-A1C3-CE4DCCE27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72.64</c:v>
                </c:pt>
                <c:pt idx="1">
                  <c:v>77.400000000000006</c:v>
                </c:pt>
                <c:pt idx="2">
                  <c:v>82.27</c:v>
                </c:pt>
                <c:pt idx="3">
                  <c:v>83.89</c:v>
                </c:pt>
                <c:pt idx="4">
                  <c:v>75.2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A-41E5-BFA4-44870D49F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84.57</c:v>
                </c:pt>
                <c:pt idx="1">
                  <c:v>84.73</c:v>
                </c:pt>
                <c:pt idx="2">
                  <c:v>83.96</c:v>
                </c:pt>
                <c:pt idx="3">
                  <c:v>84.12</c:v>
                </c:pt>
                <c:pt idx="4">
                  <c:v>84.17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1A-41E5-BFA4-44870D49F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79.27</c:v>
                </c:pt>
                <c:pt idx="1">
                  <c:v>78.89</c:v>
                </c:pt>
                <c:pt idx="2">
                  <c:v>79.790000000000006</c:v>
                </c:pt>
                <c:pt idx="3">
                  <c:v>76.62</c:v>
                </c:pt>
                <c:pt idx="4">
                  <c:v>83.53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B-4440-B544-619A78F00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3B-4440-B544-619A78F00E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F8-4300-8722-357C5F764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F8-4300-8722-357C5F764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EE-4293-B236-5C9B73470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EE-4293-B236-5C9B73470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5D-4BF2-AA67-96A471FC8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5D-4BF2-AA67-96A471FC8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EC-4839-87B5-C0FB2499C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EC-4839-87B5-C0FB2499C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632.28</c:v>
                </c:pt>
                <c:pt idx="1">
                  <c:v>603.25</c:v>
                </c:pt>
                <c:pt idx="2">
                  <c:v>1706.27</c:v>
                </c:pt>
                <c:pt idx="3">
                  <c:v>1632.73</c:v>
                </c:pt>
                <c:pt idx="4">
                  <c:v>1598.7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8-4DFF-A75E-E3F80DE3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1306.92</c:v>
                </c:pt>
                <c:pt idx="1">
                  <c:v>1203.71</c:v>
                </c:pt>
                <c:pt idx="2">
                  <c:v>1162.3599999999999</c:v>
                </c:pt>
                <c:pt idx="3">
                  <c:v>1047.6500000000001</c:v>
                </c:pt>
                <c:pt idx="4">
                  <c:v>1124.26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68-4DFF-A75E-E3F80DE33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80.37</c:v>
                </c:pt>
                <c:pt idx="1">
                  <c:v>82.69</c:v>
                </c:pt>
                <c:pt idx="2">
                  <c:v>74.849999999999994</c:v>
                </c:pt>
                <c:pt idx="3">
                  <c:v>71.2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A-45FB-B295-AC9F2B4D6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68.510000000000005</c:v>
                </c:pt>
                <c:pt idx="1">
                  <c:v>69.739999999999995</c:v>
                </c:pt>
                <c:pt idx="2">
                  <c:v>68.209999999999994</c:v>
                </c:pt>
                <c:pt idx="3">
                  <c:v>74.040000000000006</c:v>
                </c:pt>
                <c:pt idx="4">
                  <c:v>80.58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8A-45FB-B295-AC9F2B4D6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240.35</c:v>
                </c:pt>
                <c:pt idx="1">
                  <c:v>241.47</c:v>
                </c:pt>
                <c:pt idx="2">
                  <c:v>268.08</c:v>
                </c:pt>
                <c:pt idx="3">
                  <c:v>283.58999999999997</c:v>
                </c:pt>
                <c:pt idx="4">
                  <c:v>199.71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95-41A3-AC96-2E4A2DCEE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247.43</c:v>
                </c:pt>
                <c:pt idx="1">
                  <c:v>248.89</c:v>
                </c:pt>
                <c:pt idx="2">
                  <c:v>250.84</c:v>
                </c:pt>
                <c:pt idx="3">
                  <c:v>235.61</c:v>
                </c:pt>
                <c:pt idx="4">
                  <c:v>216.21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5-41A3-AC96-2E4A2DCEE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【707.33】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【136.39】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【101.26】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80" zoomScaleNormal="80" workbookViewId="0">
      <selection activeCell="BL11" sqref="BL11:BZ1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秋田県　小坂町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2" t="s">
        <v>1</v>
      </c>
      <c r="C7" s="62"/>
      <c r="D7" s="62"/>
      <c r="E7" s="62"/>
      <c r="F7" s="62"/>
      <c r="G7" s="62"/>
      <c r="H7" s="62"/>
      <c r="I7" s="62" t="s">
        <v>2</v>
      </c>
      <c r="J7" s="62"/>
      <c r="K7" s="62"/>
      <c r="L7" s="62"/>
      <c r="M7" s="62"/>
      <c r="N7" s="62"/>
      <c r="O7" s="62"/>
      <c r="P7" s="62" t="s">
        <v>3</v>
      </c>
      <c r="Q7" s="62"/>
      <c r="R7" s="62"/>
      <c r="S7" s="62"/>
      <c r="T7" s="62"/>
      <c r="U7" s="62"/>
      <c r="V7" s="62"/>
      <c r="W7" s="62" t="s">
        <v>4</v>
      </c>
      <c r="X7" s="62"/>
      <c r="Y7" s="62"/>
      <c r="Z7" s="62"/>
      <c r="AA7" s="62"/>
      <c r="AB7" s="62"/>
      <c r="AC7" s="62"/>
      <c r="AD7" s="62" t="s">
        <v>5</v>
      </c>
      <c r="AE7" s="62"/>
      <c r="AF7" s="62"/>
      <c r="AG7" s="62"/>
      <c r="AH7" s="62"/>
      <c r="AI7" s="62"/>
      <c r="AJ7" s="62"/>
      <c r="AK7" s="3"/>
      <c r="AL7" s="62" t="s">
        <v>6</v>
      </c>
      <c r="AM7" s="62"/>
      <c r="AN7" s="62"/>
      <c r="AO7" s="62"/>
      <c r="AP7" s="62"/>
      <c r="AQ7" s="62"/>
      <c r="AR7" s="62"/>
      <c r="AS7" s="62"/>
      <c r="AT7" s="62" t="s">
        <v>7</v>
      </c>
      <c r="AU7" s="62"/>
      <c r="AV7" s="62"/>
      <c r="AW7" s="62"/>
      <c r="AX7" s="62"/>
      <c r="AY7" s="62"/>
      <c r="AZ7" s="62"/>
      <c r="BA7" s="62"/>
      <c r="BB7" s="62" t="s">
        <v>8</v>
      </c>
      <c r="BC7" s="62"/>
      <c r="BD7" s="62"/>
      <c r="BE7" s="62"/>
      <c r="BF7" s="62"/>
      <c r="BG7" s="62"/>
      <c r="BH7" s="62"/>
      <c r="BI7" s="62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公共下水道</v>
      </c>
      <c r="Q8" s="71"/>
      <c r="R8" s="71"/>
      <c r="S8" s="71"/>
      <c r="T8" s="71"/>
      <c r="U8" s="71"/>
      <c r="V8" s="71"/>
      <c r="W8" s="71" t="str">
        <f>データ!L6</f>
        <v>Cd2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6">
        <f>データ!S6</f>
        <v>5235</v>
      </c>
      <c r="AM8" s="66"/>
      <c r="AN8" s="66"/>
      <c r="AO8" s="66"/>
      <c r="AP8" s="66"/>
      <c r="AQ8" s="66"/>
      <c r="AR8" s="66"/>
      <c r="AS8" s="66"/>
      <c r="AT8" s="65">
        <f>データ!T6</f>
        <v>201.7</v>
      </c>
      <c r="AU8" s="65"/>
      <c r="AV8" s="65"/>
      <c r="AW8" s="65"/>
      <c r="AX8" s="65"/>
      <c r="AY8" s="65"/>
      <c r="AZ8" s="65"/>
      <c r="BA8" s="65"/>
      <c r="BB8" s="65">
        <f>データ!U6</f>
        <v>25.95</v>
      </c>
      <c r="BC8" s="65"/>
      <c r="BD8" s="65"/>
      <c r="BE8" s="65"/>
      <c r="BF8" s="65"/>
      <c r="BG8" s="65"/>
      <c r="BH8" s="65"/>
      <c r="BI8" s="65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2" t="s">
        <v>12</v>
      </c>
      <c r="C9" s="62"/>
      <c r="D9" s="62"/>
      <c r="E9" s="62"/>
      <c r="F9" s="62"/>
      <c r="G9" s="62"/>
      <c r="H9" s="62"/>
      <c r="I9" s="62" t="s">
        <v>13</v>
      </c>
      <c r="J9" s="62"/>
      <c r="K9" s="62"/>
      <c r="L9" s="62"/>
      <c r="M9" s="62"/>
      <c r="N9" s="62"/>
      <c r="O9" s="62"/>
      <c r="P9" s="62" t="s">
        <v>14</v>
      </c>
      <c r="Q9" s="62"/>
      <c r="R9" s="62"/>
      <c r="S9" s="62"/>
      <c r="T9" s="62"/>
      <c r="U9" s="62"/>
      <c r="V9" s="62"/>
      <c r="W9" s="62" t="s">
        <v>15</v>
      </c>
      <c r="X9" s="62"/>
      <c r="Y9" s="62"/>
      <c r="Z9" s="62"/>
      <c r="AA9" s="62"/>
      <c r="AB9" s="62"/>
      <c r="AC9" s="62"/>
      <c r="AD9" s="62" t="s">
        <v>16</v>
      </c>
      <c r="AE9" s="62"/>
      <c r="AF9" s="62"/>
      <c r="AG9" s="62"/>
      <c r="AH9" s="62"/>
      <c r="AI9" s="62"/>
      <c r="AJ9" s="62"/>
      <c r="AK9" s="3"/>
      <c r="AL9" s="62" t="s">
        <v>17</v>
      </c>
      <c r="AM9" s="62"/>
      <c r="AN9" s="62"/>
      <c r="AO9" s="62"/>
      <c r="AP9" s="62"/>
      <c r="AQ9" s="62"/>
      <c r="AR9" s="62"/>
      <c r="AS9" s="62"/>
      <c r="AT9" s="62" t="s">
        <v>18</v>
      </c>
      <c r="AU9" s="62"/>
      <c r="AV9" s="62"/>
      <c r="AW9" s="62"/>
      <c r="AX9" s="62"/>
      <c r="AY9" s="62"/>
      <c r="AZ9" s="62"/>
      <c r="BA9" s="62"/>
      <c r="BB9" s="62" t="s">
        <v>19</v>
      </c>
      <c r="BC9" s="62"/>
      <c r="BD9" s="62"/>
      <c r="BE9" s="62"/>
      <c r="BF9" s="62"/>
      <c r="BG9" s="62"/>
      <c r="BH9" s="62"/>
      <c r="BI9" s="62"/>
      <c r="BJ9" s="3"/>
      <c r="BK9" s="3"/>
      <c r="BL9" s="63" t="s">
        <v>20</v>
      </c>
      <c r="BM9" s="64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5" t="str">
        <f>データ!N6</f>
        <v>-</v>
      </c>
      <c r="C10" s="65"/>
      <c r="D10" s="65"/>
      <c r="E10" s="65"/>
      <c r="F10" s="65"/>
      <c r="G10" s="65"/>
      <c r="H10" s="65"/>
      <c r="I10" s="65" t="str">
        <f>データ!O6</f>
        <v>該当数値なし</v>
      </c>
      <c r="J10" s="65"/>
      <c r="K10" s="65"/>
      <c r="L10" s="65"/>
      <c r="M10" s="65"/>
      <c r="N10" s="65"/>
      <c r="O10" s="65"/>
      <c r="P10" s="65">
        <f>データ!P6</f>
        <v>64.040000000000006</v>
      </c>
      <c r="Q10" s="65"/>
      <c r="R10" s="65"/>
      <c r="S10" s="65"/>
      <c r="T10" s="65"/>
      <c r="U10" s="65"/>
      <c r="V10" s="65"/>
      <c r="W10" s="65">
        <f>データ!Q6</f>
        <v>97.72</v>
      </c>
      <c r="X10" s="65"/>
      <c r="Y10" s="65"/>
      <c r="Z10" s="65"/>
      <c r="AA10" s="65"/>
      <c r="AB10" s="65"/>
      <c r="AC10" s="65"/>
      <c r="AD10" s="66">
        <f>データ!R6</f>
        <v>3780</v>
      </c>
      <c r="AE10" s="66"/>
      <c r="AF10" s="66"/>
      <c r="AG10" s="66"/>
      <c r="AH10" s="66"/>
      <c r="AI10" s="66"/>
      <c r="AJ10" s="66"/>
      <c r="AK10" s="2"/>
      <c r="AL10" s="66">
        <f>データ!V6</f>
        <v>3327</v>
      </c>
      <c r="AM10" s="66"/>
      <c r="AN10" s="66"/>
      <c r="AO10" s="66"/>
      <c r="AP10" s="66"/>
      <c r="AQ10" s="66"/>
      <c r="AR10" s="66"/>
      <c r="AS10" s="66"/>
      <c r="AT10" s="65">
        <f>データ!W6</f>
        <v>1.34</v>
      </c>
      <c r="AU10" s="65"/>
      <c r="AV10" s="65"/>
      <c r="AW10" s="65"/>
      <c r="AX10" s="65"/>
      <c r="AY10" s="65"/>
      <c r="AZ10" s="65"/>
      <c r="BA10" s="65"/>
      <c r="BB10" s="65">
        <f>データ!X6</f>
        <v>2482.84</v>
      </c>
      <c r="BC10" s="65"/>
      <c r="BD10" s="65"/>
      <c r="BE10" s="65"/>
      <c r="BF10" s="65"/>
      <c r="BG10" s="65"/>
      <c r="BH10" s="65"/>
      <c r="BI10" s="65"/>
      <c r="BJ10" s="2"/>
      <c r="BK10" s="2"/>
      <c r="BL10" s="67" t="s">
        <v>22</v>
      </c>
      <c r="BM10" s="6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126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124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125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【707.33】</v>
      </c>
      <c r="I86" s="25" t="str">
        <f>データ!CA6</f>
        <v>【101.26】</v>
      </c>
      <c r="J86" s="25" t="str">
        <f>データ!CL6</f>
        <v>【136.39】</v>
      </c>
      <c r="K86" s="25" t="str">
        <f>データ!CW6</f>
        <v>【60.13】</v>
      </c>
      <c r="L86" s="25" t="str">
        <f>データ!DH6</f>
        <v>【95.06】</v>
      </c>
      <c r="M86" s="25" t="s">
        <v>56</v>
      </c>
      <c r="N86" s="25" t="s">
        <v>57</v>
      </c>
      <c r="O86" s="25" t="str">
        <f>データ!EO6</f>
        <v>【0.23】</v>
      </c>
    </row>
  </sheetData>
  <sheetProtection algorithmName="SHA-512" hashValue="uUGDMqNFT+pF19KBicp6+15jqjdMFi/aWQWY5XpKIIadOd30hlmcTOGUVewTiNypwV/oDC/sJaDkoPHZ3mNycA==" saltValue="MuwxLu05p4+YjaKE7w6LVA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58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59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60</v>
      </c>
      <c r="B3" s="28" t="s">
        <v>61</v>
      </c>
      <c r="C3" s="28" t="s">
        <v>62</v>
      </c>
      <c r="D3" s="28" t="s">
        <v>63</v>
      </c>
      <c r="E3" s="28" t="s">
        <v>64</v>
      </c>
      <c r="F3" s="28" t="s">
        <v>65</v>
      </c>
      <c r="G3" s="28" t="s">
        <v>66</v>
      </c>
      <c r="H3" s="76" t="s">
        <v>67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68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69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70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71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72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73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74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75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76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77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78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79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80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81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82</v>
      </c>
      <c r="B5" s="30"/>
      <c r="C5" s="30"/>
      <c r="D5" s="30"/>
      <c r="E5" s="30"/>
      <c r="F5" s="30"/>
      <c r="G5" s="30"/>
      <c r="H5" s="31" t="s">
        <v>83</v>
      </c>
      <c r="I5" s="31" t="s">
        <v>84</v>
      </c>
      <c r="J5" s="31" t="s">
        <v>85</v>
      </c>
      <c r="K5" s="31" t="s">
        <v>86</v>
      </c>
      <c r="L5" s="31" t="s">
        <v>87</v>
      </c>
      <c r="M5" s="31" t="s">
        <v>5</v>
      </c>
      <c r="N5" s="31" t="s">
        <v>88</v>
      </c>
      <c r="O5" s="31" t="s">
        <v>89</v>
      </c>
      <c r="P5" s="31" t="s">
        <v>90</v>
      </c>
      <c r="Q5" s="31" t="s">
        <v>91</v>
      </c>
      <c r="R5" s="31" t="s">
        <v>92</v>
      </c>
      <c r="S5" s="31" t="s">
        <v>93</v>
      </c>
      <c r="T5" s="31" t="s">
        <v>94</v>
      </c>
      <c r="U5" s="31" t="s">
        <v>95</v>
      </c>
      <c r="V5" s="31" t="s">
        <v>96</v>
      </c>
      <c r="W5" s="31" t="s">
        <v>97</v>
      </c>
      <c r="X5" s="31" t="s">
        <v>98</v>
      </c>
      <c r="Y5" s="31" t="s">
        <v>99</v>
      </c>
      <c r="Z5" s="31" t="s">
        <v>100</v>
      </c>
      <c r="AA5" s="31" t="s">
        <v>101</v>
      </c>
      <c r="AB5" s="31" t="s">
        <v>102</v>
      </c>
      <c r="AC5" s="31" t="s">
        <v>103</v>
      </c>
      <c r="AD5" s="31" t="s">
        <v>104</v>
      </c>
      <c r="AE5" s="31" t="s">
        <v>105</v>
      </c>
      <c r="AF5" s="31" t="s">
        <v>106</v>
      </c>
      <c r="AG5" s="31" t="s">
        <v>107</v>
      </c>
      <c r="AH5" s="31" t="s">
        <v>108</v>
      </c>
      <c r="AI5" s="31" t="s">
        <v>43</v>
      </c>
      <c r="AJ5" s="31" t="s">
        <v>99</v>
      </c>
      <c r="AK5" s="31" t="s">
        <v>100</v>
      </c>
      <c r="AL5" s="31" t="s">
        <v>101</v>
      </c>
      <c r="AM5" s="31" t="s">
        <v>102</v>
      </c>
      <c r="AN5" s="31" t="s">
        <v>103</v>
      </c>
      <c r="AO5" s="31" t="s">
        <v>104</v>
      </c>
      <c r="AP5" s="31" t="s">
        <v>105</v>
      </c>
      <c r="AQ5" s="31" t="s">
        <v>106</v>
      </c>
      <c r="AR5" s="31" t="s">
        <v>107</v>
      </c>
      <c r="AS5" s="31" t="s">
        <v>108</v>
      </c>
      <c r="AT5" s="31" t="s">
        <v>109</v>
      </c>
      <c r="AU5" s="31" t="s">
        <v>99</v>
      </c>
      <c r="AV5" s="31" t="s">
        <v>100</v>
      </c>
      <c r="AW5" s="31" t="s">
        <v>101</v>
      </c>
      <c r="AX5" s="31" t="s">
        <v>102</v>
      </c>
      <c r="AY5" s="31" t="s">
        <v>103</v>
      </c>
      <c r="AZ5" s="31" t="s">
        <v>104</v>
      </c>
      <c r="BA5" s="31" t="s">
        <v>105</v>
      </c>
      <c r="BB5" s="31" t="s">
        <v>106</v>
      </c>
      <c r="BC5" s="31" t="s">
        <v>107</v>
      </c>
      <c r="BD5" s="31" t="s">
        <v>108</v>
      </c>
      <c r="BE5" s="31" t="s">
        <v>109</v>
      </c>
      <c r="BF5" s="31" t="s">
        <v>99</v>
      </c>
      <c r="BG5" s="31" t="s">
        <v>100</v>
      </c>
      <c r="BH5" s="31" t="s">
        <v>101</v>
      </c>
      <c r="BI5" s="31" t="s">
        <v>102</v>
      </c>
      <c r="BJ5" s="31" t="s">
        <v>103</v>
      </c>
      <c r="BK5" s="31" t="s">
        <v>104</v>
      </c>
      <c r="BL5" s="31" t="s">
        <v>105</v>
      </c>
      <c r="BM5" s="31" t="s">
        <v>106</v>
      </c>
      <c r="BN5" s="31" t="s">
        <v>107</v>
      </c>
      <c r="BO5" s="31" t="s">
        <v>108</v>
      </c>
      <c r="BP5" s="31" t="s">
        <v>109</v>
      </c>
      <c r="BQ5" s="31" t="s">
        <v>99</v>
      </c>
      <c r="BR5" s="31" t="s">
        <v>100</v>
      </c>
      <c r="BS5" s="31" t="s">
        <v>101</v>
      </c>
      <c r="BT5" s="31" t="s">
        <v>102</v>
      </c>
      <c r="BU5" s="31" t="s">
        <v>103</v>
      </c>
      <c r="BV5" s="31" t="s">
        <v>104</v>
      </c>
      <c r="BW5" s="31" t="s">
        <v>105</v>
      </c>
      <c r="BX5" s="31" t="s">
        <v>106</v>
      </c>
      <c r="BY5" s="31" t="s">
        <v>107</v>
      </c>
      <c r="BZ5" s="31" t="s">
        <v>108</v>
      </c>
      <c r="CA5" s="31" t="s">
        <v>109</v>
      </c>
      <c r="CB5" s="31" t="s">
        <v>99</v>
      </c>
      <c r="CC5" s="31" t="s">
        <v>100</v>
      </c>
      <c r="CD5" s="31" t="s">
        <v>101</v>
      </c>
      <c r="CE5" s="31" t="s">
        <v>102</v>
      </c>
      <c r="CF5" s="31" t="s">
        <v>103</v>
      </c>
      <c r="CG5" s="31" t="s">
        <v>104</v>
      </c>
      <c r="CH5" s="31" t="s">
        <v>105</v>
      </c>
      <c r="CI5" s="31" t="s">
        <v>106</v>
      </c>
      <c r="CJ5" s="31" t="s">
        <v>107</v>
      </c>
      <c r="CK5" s="31" t="s">
        <v>108</v>
      </c>
      <c r="CL5" s="31" t="s">
        <v>109</v>
      </c>
      <c r="CM5" s="31" t="s">
        <v>99</v>
      </c>
      <c r="CN5" s="31" t="s">
        <v>100</v>
      </c>
      <c r="CO5" s="31" t="s">
        <v>101</v>
      </c>
      <c r="CP5" s="31" t="s">
        <v>102</v>
      </c>
      <c r="CQ5" s="31" t="s">
        <v>103</v>
      </c>
      <c r="CR5" s="31" t="s">
        <v>104</v>
      </c>
      <c r="CS5" s="31" t="s">
        <v>105</v>
      </c>
      <c r="CT5" s="31" t="s">
        <v>106</v>
      </c>
      <c r="CU5" s="31" t="s">
        <v>107</v>
      </c>
      <c r="CV5" s="31" t="s">
        <v>108</v>
      </c>
      <c r="CW5" s="31" t="s">
        <v>109</v>
      </c>
      <c r="CX5" s="31" t="s">
        <v>99</v>
      </c>
      <c r="CY5" s="31" t="s">
        <v>100</v>
      </c>
      <c r="CZ5" s="31" t="s">
        <v>101</v>
      </c>
      <c r="DA5" s="31" t="s">
        <v>102</v>
      </c>
      <c r="DB5" s="31" t="s">
        <v>103</v>
      </c>
      <c r="DC5" s="31" t="s">
        <v>104</v>
      </c>
      <c r="DD5" s="31" t="s">
        <v>105</v>
      </c>
      <c r="DE5" s="31" t="s">
        <v>106</v>
      </c>
      <c r="DF5" s="31" t="s">
        <v>107</v>
      </c>
      <c r="DG5" s="31" t="s">
        <v>108</v>
      </c>
      <c r="DH5" s="31" t="s">
        <v>109</v>
      </c>
      <c r="DI5" s="31" t="s">
        <v>99</v>
      </c>
      <c r="DJ5" s="31" t="s">
        <v>100</v>
      </c>
      <c r="DK5" s="31" t="s">
        <v>101</v>
      </c>
      <c r="DL5" s="31" t="s">
        <v>102</v>
      </c>
      <c r="DM5" s="31" t="s">
        <v>103</v>
      </c>
      <c r="DN5" s="31" t="s">
        <v>104</v>
      </c>
      <c r="DO5" s="31" t="s">
        <v>105</v>
      </c>
      <c r="DP5" s="31" t="s">
        <v>106</v>
      </c>
      <c r="DQ5" s="31" t="s">
        <v>107</v>
      </c>
      <c r="DR5" s="31" t="s">
        <v>108</v>
      </c>
      <c r="DS5" s="31" t="s">
        <v>109</v>
      </c>
      <c r="DT5" s="31" t="s">
        <v>99</v>
      </c>
      <c r="DU5" s="31" t="s">
        <v>100</v>
      </c>
      <c r="DV5" s="31" t="s">
        <v>101</v>
      </c>
      <c r="DW5" s="31" t="s">
        <v>102</v>
      </c>
      <c r="DX5" s="31" t="s">
        <v>103</v>
      </c>
      <c r="DY5" s="31" t="s">
        <v>104</v>
      </c>
      <c r="DZ5" s="31" t="s">
        <v>105</v>
      </c>
      <c r="EA5" s="31" t="s">
        <v>106</v>
      </c>
      <c r="EB5" s="31" t="s">
        <v>107</v>
      </c>
      <c r="EC5" s="31" t="s">
        <v>108</v>
      </c>
      <c r="ED5" s="31" t="s">
        <v>109</v>
      </c>
      <c r="EE5" s="31" t="s">
        <v>99</v>
      </c>
      <c r="EF5" s="31" t="s">
        <v>100</v>
      </c>
      <c r="EG5" s="31" t="s">
        <v>101</v>
      </c>
      <c r="EH5" s="31" t="s">
        <v>102</v>
      </c>
      <c r="EI5" s="31" t="s">
        <v>103</v>
      </c>
      <c r="EJ5" s="31" t="s">
        <v>104</v>
      </c>
      <c r="EK5" s="31" t="s">
        <v>105</v>
      </c>
      <c r="EL5" s="31" t="s">
        <v>106</v>
      </c>
      <c r="EM5" s="31" t="s">
        <v>107</v>
      </c>
      <c r="EN5" s="31" t="s">
        <v>108</v>
      </c>
      <c r="EO5" s="31" t="s">
        <v>109</v>
      </c>
    </row>
    <row r="6" spans="1:145" s="35" customFormat="1" x14ac:dyDescent="0.15">
      <c r="A6" s="27" t="s">
        <v>110</v>
      </c>
      <c r="B6" s="32">
        <f>B7</f>
        <v>2017</v>
      </c>
      <c r="C6" s="32">
        <f t="shared" ref="C6:X6" si="3">C7</f>
        <v>53031</v>
      </c>
      <c r="D6" s="32">
        <f t="shared" si="3"/>
        <v>47</v>
      </c>
      <c r="E6" s="32">
        <f t="shared" si="3"/>
        <v>17</v>
      </c>
      <c r="F6" s="32">
        <f t="shared" si="3"/>
        <v>1</v>
      </c>
      <c r="G6" s="32">
        <f t="shared" si="3"/>
        <v>0</v>
      </c>
      <c r="H6" s="32" t="str">
        <f t="shared" si="3"/>
        <v>秋田県　小坂町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公共下水道</v>
      </c>
      <c r="L6" s="32" t="str">
        <f t="shared" si="3"/>
        <v>Cd2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64.040000000000006</v>
      </c>
      <c r="Q6" s="33">
        <f t="shared" si="3"/>
        <v>97.72</v>
      </c>
      <c r="R6" s="33">
        <f t="shared" si="3"/>
        <v>3780</v>
      </c>
      <c r="S6" s="33">
        <f t="shared" si="3"/>
        <v>5235</v>
      </c>
      <c r="T6" s="33">
        <f t="shared" si="3"/>
        <v>201.7</v>
      </c>
      <c r="U6" s="33">
        <f t="shared" si="3"/>
        <v>25.95</v>
      </c>
      <c r="V6" s="33">
        <f t="shared" si="3"/>
        <v>3327</v>
      </c>
      <c r="W6" s="33">
        <f t="shared" si="3"/>
        <v>1.34</v>
      </c>
      <c r="X6" s="33">
        <f t="shared" si="3"/>
        <v>2482.84</v>
      </c>
      <c r="Y6" s="34">
        <f>IF(Y7="",NA(),Y7)</f>
        <v>79.27</v>
      </c>
      <c r="Z6" s="34">
        <f t="shared" ref="Z6:AH6" si="4">IF(Z7="",NA(),Z7)</f>
        <v>78.89</v>
      </c>
      <c r="AA6" s="34">
        <f t="shared" si="4"/>
        <v>79.790000000000006</v>
      </c>
      <c r="AB6" s="34">
        <f t="shared" si="4"/>
        <v>76.62</v>
      </c>
      <c r="AC6" s="34">
        <f t="shared" si="4"/>
        <v>83.53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632.28</v>
      </c>
      <c r="BG6" s="34">
        <f t="shared" ref="BG6:BO6" si="7">IF(BG7="",NA(),BG7)</f>
        <v>603.25</v>
      </c>
      <c r="BH6" s="34">
        <f t="shared" si="7"/>
        <v>1706.27</v>
      </c>
      <c r="BI6" s="34">
        <f t="shared" si="7"/>
        <v>1632.73</v>
      </c>
      <c r="BJ6" s="34">
        <f t="shared" si="7"/>
        <v>1598.7</v>
      </c>
      <c r="BK6" s="34">
        <f t="shared" si="7"/>
        <v>1306.92</v>
      </c>
      <c r="BL6" s="34">
        <f t="shared" si="7"/>
        <v>1203.71</v>
      </c>
      <c r="BM6" s="34">
        <f t="shared" si="7"/>
        <v>1162.3599999999999</v>
      </c>
      <c r="BN6" s="34">
        <f t="shared" si="7"/>
        <v>1047.6500000000001</v>
      </c>
      <c r="BO6" s="34">
        <f t="shared" si="7"/>
        <v>1124.26</v>
      </c>
      <c r="BP6" s="33" t="str">
        <f>IF(BP7="","",IF(BP7="-","【-】","【"&amp;SUBSTITUTE(TEXT(BP7,"#,##0.00"),"-","△")&amp;"】"))</f>
        <v>【707.33】</v>
      </c>
      <c r="BQ6" s="34">
        <f>IF(BQ7="",NA(),BQ7)</f>
        <v>80.37</v>
      </c>
      <c r="BR6" s="34">
        <f t="shared" ref="BR6:BZ6" si="8">IF(BR7="",NA(),BR7)</f>
        <v>82.69</v>
      </c>
      <c r="BS6" s="34">
        <f t="shared" si="8"/>
        <v>74.849999999999994</v>
      </c>
      <c r="BT6" s="34">
        <f t="shared" si="8"/>
        <v>71.2</v>
      </c>
      <c r="BU6" s="34">
        <f t="shared" si="8"/>
        <v>100</v>
      </c>
      <c r="BV6" s="34">
        <f t="shared" si="8"/>
        <v>68.510000000000005</v>
      </c>
      <c r="BW6" s="34">
        <f t="shared" si="8"/>
        <v>69.739999999999995</v>
      </c>
      <c r="BX6" s="34">
        <f t="shared" si="8"/>
        <v>68.209999999999994</v>
      </c>
      <c r="BY6" s="34">
        <f t="shared" si="8"/>
        <v>74.040000000000006</v>
      </c>
      <c r="BZ6" s="34">
        <f t="shared" si="8"/>
        <v>80.58</v>
      </c>
      <c r="CA6" s="33" t="str">
        <f>IF(CA7="","",IF(CA7="-","【-】","【"&amp;SUBSTITUTE(TEXT(CA7,"#,##0.00"),"-","△")&amp;"】"))</f>
        <v>【101.26】</v>
      </c>
      <c r="CB6" s="34">
        <f>IF(CB7="",NA(),CB7)</f>
        <v>240.35</v>
      </c>
      <c r="CC6" s="34">
        <f t="shared" ref="CC6:CK6" si="9">IF(CC7="",NA(),CC7)</f>
        <v>241.47</v>
      </c>
      <c r="CD6" s="34">
        <f t="shared" si="9"/>
        <v>268.08</v>
      </c>
      <c r="CE6" s="34">
        <f t="shared" si="9"/>
        <v>283.58999999999997</v>
      </c>
      <c r="CF6" s="34">
        <f t="shared" si="9"/>
        <v>199.71</v>
      </c>
      <c r="CG6" s="34">
        <f t="shared" si="9"/>
        <v>247.43</v>
      </c>
      <c r="CH6" s="34">
        <f t="shared" si="9"/>
        <v>248.89</v>
      </c>
      <c r="CI6" s="34">
        <f t="shared" si="9"/>
        <v>250.84</v>
      </c>
      <c r="CJ6" s="34">
        <f t="shared" si="9"/>
        <v>235.61</v>
      </c>
      <c r="CK6" s="34">
        <f t="shared" si="9"/>
        <v>216.21</v>
      </c>
      <c r="CL6" s="33" t="str">
        <f>IF(CL7="","",IF(CL7="-","【-】","【"&amp;SUBSTITUTE(TEXT(CL7,"#,##0.00"),"-","△")&amp;"】"))</f>
        <v>【136.39】</v>
      </c>
      <c r="CM6" s="34" t="str">
        <f>IF(CM7="",NA(),CM7)</f>
        <v>-</v>
      </c>
      <c r="CN6" s="34" t="str">
        <f t="shared" ref="CN6:CV6" si="10">IF(CN7="",NA(),CN7)</f>
        <v>-</v>
      </c>
      <c r="CO6" s="34" t="str">
        <f t="shared" si="10"/>
        <v>-</v>
      </c>
      <c r="CP6" s="34" t="str">
        <f t="shared" si="10"/>
        <v>-</v>
      </c>
      <c r="CQ6" s="34" t="str">
        <f t="shared" si="10"/>
        <v>-</v>
      </c>
      <c r="CR6" s="34">
        <f t="shared" si="10"/>
        <v>50.32</v>
      </c>
      <c r="CS6" s="34">
        <f t="shared" si="10"/>
        <v>49.89</v>
      </c>
      <c r="CT6" s="34">
        <f t="shared" si="10"/>
        <v>49.39</v>
      </c>
      <c r="CU6" s="34">
        <f t="shared" si="10"/>
        <v>49.25</v>
      </c>
      <c r="CV6" s="34">
        <f t="shared" si="10"/>
        <v>50.24</v>
      </c>
      <c r="CW6" s="33" t="str">
        <f>IF(CW7="","",IF(CW7="-","【-】","【"&amp;SUBSTITUTE(TEXT(CW7,"#,##0.00"),"-","△")&amp;"】"))</f>
        <v>【60.13】</v>
      </c>
      <c r="CX6" s="34">
        <f>IF(CX7="",NA(),CX7)</f>
        <v>72.64</v>
      </c>
      <c r="CY6" s="34">
        <f t="shared" ref="CY6:DG6" si="11">IF(CY7="",NA(),CY7)</f>
        <v>77.400000000000006</v>
      </c>
      <c r="CZ6" s="34">
        <f t="shared" si="11"/>
        <v>82.27</v>
      </c>
      <c r="DA6" s="34">
        <f t="shared" si="11"/>
        <v>83.89</v>
      </c>
      <c r="DB6" s="34">
        <f t="shared" si="11"/>
        <v>75.2</v>
      </c>
      <c r="DC6" s="34">
        <f t="shared" si="11"/>
        <v>84.57</v>
      </c>
      <c r="DD6" s="34">
        <f t="shared" si="11"/>
        <v>84.73</v>
      </c>
      <c r="DE6" s="34">
        <f t="shared" si="11"/>
        <v>83.96</v>
      </c>
      <c r="DF6" s="34">
        <f t="shared" si="11"/>
        <v>84.12</v>
      </c>
      <c r="DG6" s="34">
        <f t="shared" si="11"/>
        <v>84.17</v>
      </c>
      <c r="DH6" s="33" t="str">
        <f>IF(DH7="","",IF(DH7="-","【-】","【"&amp;SUBSTITUTE(TEXT(DH7,"#,##0.00"),"-","△")&amp;"】"))</f>
        <v>【95.06】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4">
        <f t="shared" si="14"/>
        <v>4.21</v>
      </c>
      <c r="EH6" s="33">
        <f t="shared" si="14"/>
        <v>0</v>
      </c>
      <c r="EI6" s="33">
        <f t="shared" si="14"/>
        <v>0</v>
      </c>
      <c r="EJ6" s="34">
        <f t="shared" si="14"/>
        <v>0.14000000000000001</v>
      </c>
      <c r="EK6" s="34">
        <f t="shared" si="14"/>
        <v>0.03</v>
      </c>
      <c r="EL6" s="34">
        <f t="shared" si="14"/>
        <v>0.15</v>
      </c>
      <c r="EM6" s="34">
        <f t="shared" si="14"/>
        <v>0.1</v>
      </c>
      <c r="EN6" s="34">
        <f t="shared" si="14"/>
        <v>0.13</v>
      </c>
      <c r="EO6" s="33" t="str">
        <f>IF(EO7="","",IF(EO7="-","【-】","【"&amp;SUBSTITUTE(TEXT(EO7,"#,##0.00"),"-","△")&amp;"】"))</f>
        <v>【0.23】</v>
      </c>
    </row>
    <row r="7" spans="1:145" s="35" customFormat="1" x14ac:dyDescent="0.15">
      <c r="A7" s="27"/>
      <c r="B7" s="36">
        <v>2017</v>
      </c>
      <c r="C7" s="36">
        <v>53031</v>
      </c>
      <c r="D7" s="36">
        <v>47</v>
      </c>
      <c r="E7" s="36">
        <v>17</v>
      </c>
      <c r="F7" s="36">
        <v>1</v>
      </c>
      <c r="G7" s="36">
        <v>0</v>
      </c>
      <c r="H7" s="36" t="s">
        <v>111</v>
      </c>
      <c r="I7" s="36" t="s">
        <v>112</v>
      </c>
      <c r="J7" s="36" t="s">
        <v>113</v>
      </c>
      <c r="K7" s="36" t="s">
        <v>114</v>
      </c>
      <c r="L7" s="36" t="s">
        <v>115</v>
      </c>
      <c r="M7" s="36" t="s">
        <v>116</v>
      </c>
      <c r="N7" s="37" t="s">
        <v>117</v>
      </c>
      <c r="O7" s="37" t="s">
        <v>118</v>
      </c>
      <c r="P7" s="37">
        <v>64.040000000000006</v>
      </c>
      <c r="Q7" s="37">
        <v>97.72</v>
      </c>
      <c r="R7" s="37">
        <v>3780</v>
      </c>
      <c r="S7" s="37">
        <v>5235</v>
      </c>
      <c r="T7" s="37">
        <v>201.7</v>
      </c>
      <c r="U7" s="37">
        <v>25.95</v>
      </c>
      <c r="V7" s="37">
        <v>3327</v>
      </c>
      <c r="W7" s="37">
        <v>1.34</v>
      </c>
      <c r="X7" s="37">
        <v>2482.84</v>
      </c>
      <c r="Y7" s="37">
        <v>79.27</v>
      </c>
      <c r="Z7" s="37">
        <v>78.89</v>
      </c>
      <c r="AA7" s="37">
        <v>79.790000000000006</v>
      </c>
      <c r="AB7" s="37">
        <v>76.62</v>
      </c>
      <c r="AC7" s="37">
        <v>83.53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632.28</v>
      </c>
      <c r="BG7" s="37">
        <v>603.25</v>
      </c>
      <c r="BH7" s="37">
        <v>1706.27</v>
      </c>
      <c r="BI7" s="37">
        <v>1632.73</v>
      </c>
      <c r="BJ7" s="37">
        <v>1598.7</v>
      </c>
      <c r="BK7" s="37">
        <v>1306.92</v>
      </c>
      <c r="BL7" s="37">
        <v>1203.71</v>
      </c>
      <c r="BM7" s="37">
        <v>1162.3599999999999</v>
      </c>
      <c r="BN7" s="37">
        <v>1047.6500000000001</v>
      </c>
      <c r="BO7" s="37">
        <v>1124.26</v>
      </c>
      <c r="BP7" s="37">
        <v>707.33</v>
      </c>
      <c r="BQ7" s="37">
        <v>80.37</v>
      </c>
      <c r="BR7" s="37">
        <v>82.69</v>
      </c>
      <c r="BS7" s="37">
        <v>74.849999999999994</v>
      </c>
      <c r="BT7" s="37">
        <v>71.2</v>
      </c>
      <c r="BU7" s="37">
        <v>100</v>
      </c>
      <c r="BV7" s="37">
        <v>68.510000000000005</v>
      </c>
      <c r="BW7" s="37">
        <v>69.739999999999995</v>
      </c>
      <c r="BX7" s="37">
        <v>68.209999999999994</v>
      </c>
      <c r="BY7" s="37">
        <v>74.040000000000006</v>
      </c>
      <c r="BZ7" s="37">
        <v>80.58</v>
      </c>
      <c r="CA7" s="37">
        <v>101.26</v>
      </c>
      <c r="CB7" s="37">
        <v>240.35</v>
      </c>
      <c r="CC7" s="37">
        <v>241.47</v>
      </c>
      <c r="CD7" s="37">
        <v>268.08</v>
      </c>
      <c r="CE7" s="37">
        <v>283.58999999999997</v>
      </c>
      <c r="CF7" s="37">
        <v>199.71</v>
      </c>
      <c r="CG7" s="37">
        <v>247.43</v>
      </c>
      <c r="CH7" s="37">
        <v>248.89</v>
      </c>
      <c r="CI7" s="37">
        <v>250.84</v>
      </c>
      <c r="CJ7" s="37">
        <v>235.61</v>
      </c>
      <c r="CK7" s="37">
        <v>216.21</v>
      </c>
      <c r="CL7" s="37">
        <v>136.38999999999999</v>
      </c>
      <c r="CM7" s="37" t="s">
        <v>117</v>
      </c>
      <c r="CN7" s="37" t="s">
        <v>117</v>
      </c>
      <c r="CO7" s="37" t="s">
        <v>117</v>
      </c>
      <c r="CP7" s="37" t="s">
        <v>117</v>
      </c>
      <c r="CQ7" s="37" t="s">
        <v>117</v>
      </c>
      <c r="CR7" s="37">
        <v>50.32</v>
      </c>
      <c r="CS7" s="37">
        <v>49.89</v>
      </c>
      <c r="CT7" s="37">
        <v>49.39</v>
      </c>
      <c r="CU7" s="37">
        <v>49.25</v>
      </c>
      <c r="CV7" s="37">
        <v>50.24</v>
      </c>
      <c r="CW7" s="37">
        <v>60.13</v>
      </c>
      <c r="CX7" s="37">
        <v>72.64</v>
      </c>
      <c r="CY7" s="37">
        <v>77.400000000000006</v>
      </c>
      <c r="CZ7" s="37">
        <v>82.27</v>
      </c>
      <c r="DA7" s="37">
        <v>83.89</v>
      </c>
      <c r="DB7" s="37">
        <v>75.2</v>
      </c>
      <c r="DC7" s="37">
        <v>84.57</v>
      </c>
      <c r="DD7" s="37">
        <v>84.73</v>
      </c>
      <c r="DE7" s="37">
        <v>83.96</v>
      </c>
      <c r="DF7" s="37">
        <v>84.12</v>
      </c>
      <c r="DG7" s="37">
        <v>84.17</v>
      </c>
      <c r="DH7" s="37">
        <v>95.06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4.21</v>
      </c>
      <c r="EH7" s="37">
        <v>0</v>
      </c>
      <c r="EI7" s="37">
        <v>0</v>
      </c>
      <c r="EJ7" s="37">
        <v>0.14000000000000001</v>
      </c>
      <c r="EK7" s="37">
        <v>0.03</v>
      </c>
      <c r="EL7" s="37">
        <v>0.15</v>
      </c>
      <c r="EM7" s="37">
        <v>0.1</v>
      </c>
      <c r="EN7" s="37">
        <v>0.13</v>
      </c>
      <c r="EO7" s="37">
        <v>0.23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119</v>
      </c>
      <c r="C9" s="39" t="s">
        <v>120</v>
      </c>
      <c r="D9" s="39" t="s">
        <v>121</v>
      </c>
      <c r="E9" s="39" t="s">
        <v>122</v>
      </c>
      <c r="F9" s="39" t="s">
        <v>123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61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admin</cp:lastModifiedBy>
  <dcterms:created xsi:type="dcterms:W3CDTF">2018-12-03T08:59:45Z</dcterms:created>
  <dcterms:modified xsi:type="dcterms:W3CDTF">2019-01-17T05:42:21Z</dcterms:modified>
  <cp:category/>
</cp:coreProperties>
</file>