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itaakita\Desktop\【経営比較分析表】2017_052132_47_1718\"/>
    </mc:Choice>
  </mc:AlternateContent>
  <workbookProtection workbookAlgorithmName="SHA-512" workbookHashValue="Y0YfJ6jb+hoeCJNRt4a9rGUpRh2AZ0Q+9XCl3vpoCncftNbsyZKP+2RD7B6Iyu88a0NuK6AL8ivHTvNUNFpTCg==" workbookSaltValue="79uIO6qot/WQUCUtV8F2i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<sst xmlns="http://schemas.openxmlformats.org/spreadsheetml/2006/main" count="240" uniqueCount="126">
  <si>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</si>
  <si>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</si>
  <si>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</si>
  <si>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</si>
  <si>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</si>
  <si>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</si>
  <si>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</si>
  <si>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</si>
  <si>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</si>
  <si>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</si>
  <si>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</si>
  <si>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</si>
  <si>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</si>
  <si>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</si>
  <si>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</si>
  <si>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</si>
  <si>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</si>
  <si>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</si>
  <si>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</si>
  <si>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</si>
  <si>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</si>
  <si>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</si>
  <si>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</si>
  <si>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</si>
  <si>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</si>
  <si>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</si>
  <si>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</si>
  <si>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</si>
  <si>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</si>
  <si>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</si>
  <si>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</si>
  <si>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</si>
  <si>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</si>
  <si>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</si>
  <si>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</si>
  <si>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</si>
  <si>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</si>
  <si>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</si>
  <si>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</si>
  <si>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</si>
  <si>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</si>
  <si>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</si>
  <si>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</si>
  <si>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</si>
  <si>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</si>
  <si>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</si>
  <si>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</si>
  <si>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</si>
  <si>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</si>
  <si>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</si>
  <si>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</si>
  <si>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</si>
  <si>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</si>
  <si>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</si>
  <si>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</si>
  <si>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</si>
  <si>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</si>
  <si>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</si>
  <si>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</si>
  <si>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</si>
  <si>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</si>
  <si>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</si>
  <si>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</si>
  <si>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</si>
  <si>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</si>
  <si>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</si>
  <si>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</si>
  <si>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</si>
  <si>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</si>
  <si>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</si>
  <si>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</si>
  <si>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</si>
  <si>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</si>
  <si>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</si>
  <si>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</si>
  <si>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</si>
  <si>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</si>
  <si>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</si>
  <si>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</si>
  <si>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</si>
  <si>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</si>
  <si>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</si>
  <si>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</si>
  <si>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</si>
  <si>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</si>
  <si>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</si>
  <si>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</si>
  <si>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</si>
  <si>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</si>
  <si>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</si>
  <si>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</si>
  <si>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</si>
  <si>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</si>
  <si>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</si>
  <si>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</si>
  <si>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</si>
  <si>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</si>
  <si>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</si>
  <si>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</si>
  <si>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</si>
  <si>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</si>
  <si>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</si>
  <si>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</si>
  <si>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</si>
  <si>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</si>
  <si>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</si>
  <si>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</si>
  <si>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</si>
  <si>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</si>
  <si>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</si>
  <si>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</si>
  <si>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</si>
  <si>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</si>
  <si>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</si>
  <si>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</si>
  <si>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</si>
  <si>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</si>
  <si>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</si>
  <si>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</si>
  <si>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</si>
  <si>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</si>
  <si>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</si>
  <si>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</si>
  <si>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収益（主に料金収入、一般会計繰入金）に対して費用（主に維持管理費、支払利息、地方債償還金）の比率を表します。費用の内、地方債償還金が半分以上を占め100％未満であるため、料金収入が少なく一般会計繰入金に依存している事が表れています。
　経費回収率は、料金収入に対する回収すべき経費の割合を表します。昨年度と比較し汚水資本費が減少したため、類似団体よりは高いものの100％未満であるため、料金収入が少なく一般会計繰入金に依存しているのが表れています。
　汚水処理原価は、下水に流した１㎥の汚水処理に要した費用（維持管理費・資本費）を表します。昨年度と比較し汚水資本費が減少したため、類似団体よりも下回っています。
　施設利用率は、処理場が１日に処理可能な能力に対する実際の処理量の比率を表します。類似団体と比較しても低く、今後も人口減少により下がる事が予想されるため、施設統廃合を計画しています。
　水洗化比率は、処理区域内人口に対し水洗便所を設置（下水道に接続）している人口の割合を表します。整備事業が完了しているため、今後も大きな変動はないと見込まれます。</t>
    <rPh sb="1" eb="4">
      <t>シュウエキテキ</t>
    </rPh>
    <rPh sb="4" eb="6">
      <t>シュウシ</t>
    </rPh>
    <rPh sb="6" eb="8">
      <t>ヒリツ</t>
    </rPh>
    <rPh sb="10" eb="12">
      <t>シュウエキ</t>
    </rPh>
    <rPh sb="13" eb="14">
      <t>オモ</t>
    </rPh>
    <rPh sb="15" eb="17">
      <t>リョウキン</t>
    </rPh>
    <rPh sb="17" eb="19">
      <t>シュウニュウ</t>
    </rPh>
    <rPh sb="20" eb="22">
      <t>イッパン</t>
    </rPh>
    <rPh sb="22" eb="24">
      <t>カイケイ</t>
    </rPh>
    <rPh sb="24" eb="26">
      <t>クリイレ</t>
    </rPh>
    <rPh sb="26" eb="27">
      <t>キン</t>
    </rPh>
    <rPh sb="29" eb="30">
      <t>タイ</t>
    </rPh>
    <rPh sb="32" eb="34">
      <t>ヒヨウ</t>
    </rPh>
    <rPh sb="35" eb="36">
      <t>オモ</t>
    </rPh>
    <rPh sb="37" eb="39">
      <t>イジ</t>
    </rPh>
    <rPh sb="39" eb="41">
      <t>カンリ</t>
    </rPh>
    <rPh sb="41" eb="42">
      <t>ヒ</t>
    </rPh>
    <rPh sb="43" eb="45">
      <t>シハライ</t>
    </rPh>
    <rPh sb="45" eb="47">
      <t>リソク</t>
    </rPh>
    <rPh sb="48" eb="50">
      <t>チホウ</t>
    </rPh>
    <rPh sb="50" eb="51">
      <t>サイ</t>
    </rPh>
    <rPh sb="51" eb="54">
      <t>ショウカンキン</t>
    </rPh>
    <rPh sb="56" eb="58">
      <t>ヒリツ</t>
    </rPh>
    <rPh sb="59" eb="60">
      <t>アラワ</t>
    </rPh>
    <rPh sb="64" eb="66">
      <t>ヒヨウ</t>
    </rPh>
    <rPh sb="67" eb="68">
      <t>ウチ</t>
    </rPh>
    <rPh sb="69" eb="71">
      <t>チホウ</t>
    </rPh>
    <rPh sb="71" eb="72">
      <t>サイ</t>
    </rPh>
    <rPh sb="72" eb="75">
      <t>ショウカンキン</t>
    </rPh>
    <rPh sb="76" eb="78">
      <t>ハンブン</t>
    </rPh>
    <rPh sb="78" eb="80">
      <t>イジョウ</t>
    </rPh>
    <rPh sb="81" eb="82">
      <t>シ</t>
    </rPh>
    <rPh sb="87" eb="89">
      <t>ミマン</t>
    </rPh>
    <rPh sb="95" eb="97">
      <t>リョウキン</t>
    </rPh>
    <rPh sb="97" eb="99">
      <t>シュウニュウ</t>
    </rPh>
    <rPh sb="100" eb="101">
      <t>スク</t>
    </rPh>
    <rPh sb="103" eb="105">
      <t>イッパン</t>
    </rPh>
    <rPh sb="105" eb="107">
      <t>カイケイ</t>
    </rPh>
    <rPh sb="107" eb="109">
      <t>クリイレ</t>
    </rPh>
    <rPh sb="109" eb="110">
      <t>キン</t>
    </rPh>
    <rPh sb="111" eb="113">
      <t>イゾン</t>
    </rPh>
    <rPh sb="117" eb="118">
      <t>コト</t>
    </rPh>
    <rPh sb="119" eb="120">
      <t>アラワ</t>
    </rPh>
    <rPh sb="129" eb="131">
      <t>ケイヒ</t>
    </rPh>
    <rPh sb="131" eb="133">
      <t>カイシュウ</t>
    </rPh>
    <rPh sb="133" eb="134">
      <t>リツ</t>
    </rPh>
    <rPh sb="136" eb="138">
      <t>リョウキン</t>
    </rPh>
    <rPh sb="138" eb="140">
      <t>シュウニュウ</t>
    </rPh>
    <rPh sb="141" eb="142">
      <t>タイ</t>
    </rPh>
    <rPh sb="144" eb="146">
      <t>カイシュウ</t>
    </rPh>
    <rPh sb="149" eb="151">
      <t>ケイヒ</t>
    </rPh>
    <rPh sb="152" eb="154">
      <t>ワリアイ</t>
    </rPh>
    <rPh sb="155" eb="156">
      <t>アラワ</t>
    </rPh>
    <rPh sb="160" eb="163">
      <t>サクネンド</t>
    </rPh>
    <rPh sb="164" eb="166">
      <t>ヒカク</t>
    </rPh>
    <rPh sb="167" eb="169">
      <t>オスイ</t>
    </rPh>
    <rPh sb="169" eb="171">
      <t>シホン</t>
    </rPh>
    <rPh sb="171" eb="172">
      <t>ヒ</t>
    </rPh>
    <rPh sb="173" eb="175">
      <t>ゲンショウ</t>
    </rPh>
    <rPh sb="180" eb="182">
      <t>ルイジ</t>
    </rPh>
    <rPh sb="182" eb="184">
      <t>ダンタイ</t>
    </rPh>
    <rPh sb="187" eb="188">
      <t>タカ</t>
    </rPh>
    <rPh sb="196" eb="198">
      <t>ミマン</t>
    </rPh>
    <rPh sb="204" eb="206">
      <t>リョウキン</t>
    </rPh>
    <rPh sb="206" eb="208">
      <t>シュウニュウ</t>
    </rPh>
    <rPh sb="209" eb="210">
      <t>スク</t>
    </rPh>
    <rPh sb="212" eb="214">
      <t>イッパン</t>
    </rPh>
    <rPh sb="214" eb="216">
      <t>カイケイ</t>
    </rPh>
    <rPh sb="216" eb="218">
      <t>クリイレ</t>
    </rPh>
    <rPh sb="218" eb="219">
      <t>キン</t>
    </rPh>
    <rPh sb="220" eb="222">
      <t>イゾン</t>
    </rPh>
    <rPh sb="228" eb="229">
      <t>アラワ</t>
    </rPh>
    <rPh sb="238" eb="240">
      <t>オスイ</t>
    </rPh>
    <rPh sb="240" eb="242">
      <t>ショリ</t>
    </rPh>
    <rPh sb="242" eb="244">
      <t>ゲンカ</t>
    </rPh>
    <rPh sb="246" eb="248">
      <t>ゲスイ</t>
    </rPh>
    <rPh sb="249" eb="250">
      <t>ナガ</t>
    </rPh>
    <rPh sb="255" eb="257">
      <t>オスイ</t>
    </rPh>
    <rPh sb="257" eb="259">
      <t>ショリ</t>
    </rPh>
    <rPh sb="260" eb="261">
      <t>ヨウ</t>
    </rPh>
    <rPh sb="263" eb="265">
      <t>ヒヨウ</t>
    </rPh>
    <rPh sb="266" eb="268">
      <t>イジ</t>
    </rPh>
    <rPh sb="268" eb="270">
      <t>カンリ</t>
    </rPh>
    <rPh sb="270" eb="271">
      <t>ヒ</t>
    </rPh>
    <rPh sb="272" eb="274">
      <t>シホン</t>
    </rPh>
    <rPh sb="274" eb="275">
      <t>ヒ</t>
    </rPh>
    <rPh sb="277" eb="278">
      <t>アラワ</t>
    </rPh>
    <rPh sb="282" eb="285">
      <t>サクネンド</t>
    </rPh>
    <rPh sb="286" eb="288">
      <t>ヒカク</t>
    </rPh>
    <rPh sb="289" eb="291">
      <t>オスイ</t>
    </rPh>
    <rPh sb="291" eb="293">
      <t>シホン</t>
    </rPh>
    <rPh sb="293" eb="294">
      <t>ヒ</t>
    </rPh>
    <rPh sb="295" eb="297">
      <t>ゲンショウ</t>
    </rPh>
    <rPh sb="309" eb="311">
      <t>シタマワ</t>
    </rPh>
    <rPh sb="320" eb="322">
      <t>シセツ</t>
    </rPh>
    <rPh sb="322" eb="325">
      <t>リヨウリツ</t>
    </rPh>
    <rPh sb="327" eb="330">
      <t>ショリジョウ</t>
    </rPh>
    <rPh sb="332" eb="333">
      <t>ニチ</t>
    </rPh>
    <rPh sb="334" eb="336">
      <t>ショリ</t>
    </rPh>
    <rPh sb="336" eb="338">
      <t>カノウ</t>
    </rPh>
    <rPh sb="339" eb="341">
      <t>ノウリョク</t>
    </rPh>
    <rPh sb="342" eb="343">
      <t>タイ</t>
    </rPh>
    <rPh sb="345" eb="347">
      <t>ジッサイ</t>
    </rPh>
    <rPh sb="348" eb="350">
      <t>ショリ</t>
    </rPh>
    <rPh sb="350" eb="351">
      <t>リョウ</t>
    </rPh>
    <rPh sb="352" eb="354">
      <t>ヒリツ</t>
    </rPh>
    <rPh sb="355" eb="356">
      <t>アラワ</t>
    </rPh>
    <rPh sb="360" eb="362">
      <t>ルイジ</t>
    </rPh>
    <rPh sb="362" eb="364">
      <t>ダンタイ</t>
    </rPh>
    <rPh sb="365" eb="367">
      <t>ヒカク</t>
    </rPh>
    <rPh sb="370" eb="371">
      <t>ヒク</t>
    </rPh>
    <rPh sb="373" eb="375">
      <t>コンゴ</t>
    </rPh>
    <rPh sb="376" eb="378">
      <t>ジンコウ</t>
    </rPh>
    <rPh sb="378" eb="380">
      <t>ゲンショウ</t>
    </rPh>
    <rPh sb="383" eb="384">
      <t>サ</t>
    </rPh>
    <rPh sb="386" eb="387">
      <t>コト</t>
    </rPh>
    <rPh sb="388" eb="390">
      <t>ヨソウ</t>
    </rPh>
    <rPh sb="396" eb="398">
      <t>シセツ</t>
    </rPh>
    <rPh sb="398" eb="401">
      <t>トウハイゴウ</t>
    </rPh>
    <rPh sb="402" eb="404">
      <t>ケイカク</t>
    </rPh>
    <rPh sb="413" eb="416">
      <t>スイセンカ</t>
    </rPh>
    <rPh sb="416" eb="418">
      <t>ヒリツ</t>
    </rPh>
    <rPh sb="420" eb="422">
      <t>ショリ</t>
    </rPh>
    <rPh sb="422" eb="423">
      <t>ク</t>
    </rPh>
    <rPh sb="423" eb="424">
      <t>イキ</t>
    </rPh>
    <rPh sb="424" eb="425">
      <t>ナイ</t>
    </rPh>
    <rPh sb="425" eb="427">
      <t>ジンコウ</t>
    </rPh>
    <rPh sb="428" eb="429">
      <t>タイ</t>
    </rPh>
    <rPh sb="430" eb="432">
      <t>スイセン</t>
    </rPh>
    <rPh sb="432" eb="434">
      <t>ベンジョ</t>
    </rPh>
    <rPh sb="435" eb="437">
      <t>セッチ</t>
    </rPh>
    <rPh sb="438" eb="440">
      <t>ゲスイ</t>
    </rPh>
    <rPh sb="440" eb="441">
      <t>ドウ</t>
    </rPh>
    <rPh sb="442" eb="444">
      <t>セツゾク</t>
    </rPh>
    <rPh sb="449" eb="451">
      <t>ジンコウ</t>
    </rPh>
    <rPh sb="452" eb="454">
      <t>ワリアイ</t>
    </rPh>
    <rPh sb="455" eb="456">
      <t>アラワ</t>
    </rPh>
    <rPh sb="460" eb="462">
      <t>セイビ</t>
    </rPh>
    <rPh sb="462" eb="464">
      <t>ジギョウ</t>
    </rPh>
    <rPh sb="465" eb="467">
      <t>カンリョウ</t>
    </rPh>
    <rPh sb="474" eb="476">
      <t>コンゴ</t>
    </rPh>
    <rPh sb="477" eb="478">
      <t>オオ</t>
    </rPh>
    <rPh sb="480" eb="482">
      <t>ヘンドウ</t>
    </rPh>
    <rPh sb="486" eb="488">
      <t>ミコ</t>
    </rPh>
    <phoneticPr fontId="4"/>
  </si>
  <si>
    <t>　建設開始から30年経過しているため、北秋田市生活排水処理整備構想に基づき、効率的な汚水処理実施に向け、農業集落排水処理区及び公共下水道への統廃合を計画しています。</t>
    <rPh sb="1" eb="3">
      <t>ケンセツ</t>
    </rPh>
    <rPh sb="3" eb="5">
      <t>カイシ</t>
    </rPh>
    <rPh sb="9" eb="10">
      <t>ネン</t>
    </rPh>
    <rPh sb="10" eb="12">
      <t>ケイカ</t>
    </rPh>
    <rPh sb="19" eb="23">
      <t>キタアキタシ</t>
    </rPh>
    <rPh sb="23" eb="25">
      <t>セイカツ</t>
    </rPh>
    <rPh sb="25" eb="27">
      <t>ハイスイ</t>
    </rPh>
    <rPh sb="27" eb="29">
      <t>ショリ</t>
    </rPh>
    <rPh sb="29" eb="31">
      <t>セイビ</t>
    </rPh>
    <rPh sb="31" eb="33">
      <t>コウソウ</t>
    </rPh>
    <rPh sb="34" eb="35">
      <t>モト</t>
    </rPh>
    <rPh sb="38" eb="41">
      <t>コウリツテキ</t>
    </rPh>
    <rPh sb="42" eb="44">
      <t>オスイ</t>
    </rPh>
    <rPh sb="44" eb="46">
      <t>ショリ</t>
    </rPh>
    <rPh sb="46" eb="48">
      <t>ジッシ</t>
    </rPh>
    <rPh sb="49" eb="50">
      <t>ム</t>
    </rPh>
    <rPh sb="52" eb="54">
      <t>ノウギョウ</t>
    </rPh>
    <rPh sb="54" eb="56">
      <t>シュウラク</t>
    </rPh>
    <rPh sb="56" eb="58">
      <t>ハイスイ</t>
    </rPh>
    <rPh sb="58" eb="60">
      <t>ショリ</t>
    </rPh>
    <rPh sb="60" eb="61">
      <t>ク</t>
    </rPh>
    <rPh sb="61" eb="62">
      <t>オヨ</t>
    </rPh>
    <rPh sb="63" eb="67">
      <t>コウキョウゲスイ</t>
    </rPh>
    <rPh sb="67" eb="68">
      <t>ミチ</t>
    </rPh>
    <rPh sb="70" eb="73">
      <t>トウハイゴウ</t>
    </rPh>
    <rPh sb="74" eb="76">
      <t>ケイカク</t>
    </rPh>
    <phoneticPr fontId="4"/>
  </si>
  <si>
    <t>　各指数を類似団体と比較して乖離しているものもあり、今後改善に向けた取組が必要であります。
　農業集落排水整備事業は完了し、老朽化に伴う修繕費や維持管理費が増加する事から、農業集落排水処理区及び公共下水道への統廃合を計画しています。
　収益については、一般会計繰入金に依存しているため、料金収入の拡大を図るとともに、より一層の収納率向上を図ります。
　また、料金水準を見直し、料金単価の改定を行い適正な農業集落排水使用料とします。</t>
    <rPh sb="1" eb="4">
      <t>カクシスウ</t>
    </rPh>
    <rPh sb="5" eb="7">
      <t>ルイジ</t>
    </rPh>
    <rPh sb="7" eb="9">
      <t>ダンタイ</t>
    </rPh>
    <rPh sb="10" eb="12">
      <t>ヒカク</t>
    </rPh>
    <rPh sb="14" eb="16">
      <t>カイリ</t>
    </rPh>
    <rPh sb="26" eb="28">
      <t>コンゴ</t>
    </rPh>
    <rPh sb="28" eb="30">
      <t>カイゼン</t>
    </rPh>
    <rPh sb="31" eb="32">
      <t>ム</t>
    </rPh>
    <rPh sb="34" eb="36">
      <t>トリク</t>
    </rPh>
    <rPh sb="37" eb="39">
      <t>ヒツヨウ</t>
    </rPh>
    <rPh sb="47" eb="49">
      <t>ノウギョウ</t>
    </rPh>
    <rPh sb="49" eb="51">
      <t>シュウラク</t>
    </rPh>
    <rPh sb="51" eb="53">
      <t>ハイスイ</t>
    </rPh>
    <rPh sb="53" eb="55">
      <t>セイビ</t>
    </rPh>
    <rPh sb="55" eb="57">
      <t>ジギョウ</t>
    </rPh>
    <rPh sb="58" eb="60">
      <t>カンリョウ</t>
    </rPh>
    <rPh sb="62" eb="65">
      <t>ロウキュウカ</t>
    </rPh>
    <rPh sb="66" eb="67">
      <t>トモナ</t>
    </rPh>
    <rPh sb="68" eb="71">
      <t>シュウゼンヒ</t>
    </rPh>
    <rPh sb="72" eb="74">
      <t>イジ</t>
    </rPh>
    <rPh sb="74" eb="76">
      <t>カンリ</t>
    </rPh>
    <rPh sb="76" eb="77">
      <t>ヒ</t>
    </rPh>
    <rPh sb="78" eb="80">
      <t>ゾウカ</t>
    </rPh>
    <rPh sb="82" eb="83">
      <t>コト</t>
    </rPh>
    <rPh sb="95" eb="96">
      <t>オヨ</t>
    </rPh>
    <rPh sb="97" eb="99">
      <t>コウキョウ</t>
    </rPh>
    <rPh sb="99" eb="101">
      <t>ゲスイ</t>
    </rPh>
    <rPh sb="101" eb="102">
      <t>ドウ</t>
    </rPh>
    <rPh sb="104" eb="107">
      <t>トウハイゴウ</t>
    </rPh>
    <rPh sb="108" eb="110">
      <t>ケイカク</t>
    </rPh>
    <rPh sb="118" eb="120">
      <t>シュウエキ</t>
    </rPh>
    <rPh sb="126" eb="128">
      <t>イッパン</t>
    </rPh>
    <rPh sb="128" eb="130">
      <t>カイケイ</t>
    </rPh>
    <rPh sb="130" eb="132">
      <t>クリイレ</t>
    </rPh>
    <rPh sb="132" eb="133">
      <t>キン</t>
    </rPh>
    <rPh sb="134" eb="136">
      <t>イゾン</t>
    </rPh>
    <rPh sb="143" eb="145">
      <t>リョウキン</t>
    </rPh>
    <rPh sb="145" eb="147">
      <t>シュウニュウ</t>
    </rPh>
    <rPh sb="148" eb="150">
      <t>カクダイ</t>
    </rPh>
    <rPh sb="151" eb="152">
      <t>ハカ</t>
    </rPh>
    <rPh sb="160" eb="162">
      <t>イッソウ</t>
    </rPh>
    <rPh sb="163" eb="165">
      <t>シュウノウ</t>
    </rPh>
    <rPh sb="165" eb="166">
      <t>リツ</t>
    </rPh>
    <rPh sb="166" eb="168">
      <t>コウジョウ</t>
    </rPh>
    <rPh sb="169" eb="170">
      <t>ハカ</t>
    </rPh>
    <rPh sb="179" eb="181">
      <t>リョウキン</t>
    </rPh>
    <rPh sb="181" eb="183">
      <t>スイジュン</t>
    </rPh>
    <rPh sb="184" eb="186">
      <t>ミナオ</t>
    </rPh>
    <rPh sb="188" eb="190">
      <t>リョウキン</t>
    </rPh>
    <rPh sb="190" eb="192">
      <t>タンカ</t>
    </rPh>
    <rPh sb="193" eb="195">
      <t>カイテイ</t>
    </rPh>
    <rPh sb="196" eb="197">
      <t>オコナ</t>
    </rPh>
    <rPh sb="198" eb="200">
      <t>テキセイ</t>
    </rPh>
    <rPh sb="201" eb="203">
      <t>ノウギョウ</t>
    </rPh>
    <rPh sb="203" eb="205">
      <t>シュウラク</t>
    </rPh>
    <rPh sb="205" eb="207">
      <t>ハイスイ</t>
    </rPh>
    <rPh sb="207" eb="209">
      <t>シヨウ</t>
    </rPh>
    <rPh sb="209" eb="210">
      <t>リョウ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</si>
</sst>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67E-462B-A7AC-6044D86D41D5}"/>
            </c:ext>
          </c:extLst>
        </c:ser>
        <c:dLbls>
          <c:showLegendKey val="0"/>
          <c:showVal val="0"/>
          <c:showCatName val="0"/>
          <c:showSerName val="0"/>
          <c:showPercent val="0"/>
          <c:showBubbleSize val="0"/>
        </c:dLbls>
        <c:gapWidth val="150"/>
        <c:axId val="328443360"/>
        <c:axId val="328443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0.11</c:v>
                </c:pt>
                <c:pt idx="3">
                  <c:v>0.05</c:v>
                </c:pt>
                <c:pt idx="4">
                  <c:v>0.44</c:v>
                </c:pt>
              </c:numCache>
            </c:numRef>
          </c:val>
          <c:smooth val="0"/>
          <c:extLst xmlns:c16r2="http://schemas.microsoft.com/office/drawing/2015/06/chart">
            <c:ext xmlns:c16="http://schemas.microsoft.com/office/drawing/2014/chart" uri="{C3380CC4-5D6E-409C-BE32-E72D297353CC}">
              <c16:uniqueId val="{00000001-667E-462B-A7AC-6044D86D41D5}"/>
            </c:ext>
          </c:extLst>
        </c:ser>
        <c:dLbls>
          <c:showLegendKey val="0"/>
          <c:showVal val="0"/>
          <c:showCatName val="0"/>
          <c:showSerName val="0"/>
          <c:showPercent val="0"/>
          <c:showBubbleSize val="0"/>
        </c:dLbls>
        <c:marker val="1"/>
        <c:smooth val="0"/>
        <c:axId val="328443360"/>
        <c:axId val="328443752"/>
      </c:lineChart>
      <c:dateAx>
        <c:axId val="328443360"/>
        <c:scaling>
          <c:orientation val="minMax"/>
        </c:scaling>
        <c:delete val="1"/>
        <c:axPos val="b"/>
        <c:numFmt formatCode="ge" sourceLinked="1"/>
        <c:majorTickMark val="none"/>
        <c:minorTickMark val="none"/>
        <c:tickLblPos val="none"/>
        <c:crossAx val="328443752"/>
        <c:crosses val="autoZero"/>
        <c:auto val="1"/>
        <c:lblOffset val="100"/>
        <c:baseTimeUnit val="years"/>
      </c:dateAx>
      <c:valAx>
        <c:axId val="328443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844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54.94</c:v>
                </c:pt>
                <c:pt idx="1">
                  <c:v>51.1</c:v>
                </c:pt>
                <c:pt idx="2">
                  <c:v>47.6</c:v>
                </c:pt>
                <c:pt idx="3">
                  <c:v>46.48</c:v>
                </c:pt>
                <c:pt idx="4">
                  <c:v>48.93</c:v>
                </c:pt>
              </c:numCache>
            </c:numRef>
          </c:val>
          <c:extLst xmlns:c16r2="http://schemas.microsoft.com/office/drawing/2015/06/chart">
            <c:ext xmlns:c16="http://schemas.microsoft.com/office/drawing/2014/chart" uri="{C3380CC4-5D6E-409C-BE32-E72D297353CC}">
              <c16:uniqueId val="{00000000-D022-4B17-9EF8-688808632713}"/>
            </c:ext>
          </c:extLst>
        </c:ser>
        <c:dLbls>
          <c:showLegendKey val="0"/>
          <c:showVal val="0"/>
          <c:showCatName val="0"/>
          <c:showSerName val="0"/>
          <c:showPercent val="0"/>
          <c:showBubbleSize val="0"/>
        </c:dLbls>
        <c:gapWidth val="150"/>
        <c:axId val="326491416"/>
        <c:axId val="326491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57.3</c:v>
                </c:pt>
                <c:pt idx="3">
                  <c:v>56</c:v>
                </c:pt>
                <c:pt idx="4">
                  <c:v>56.01</c:v>
                </c:pt>
              </c:numCache>
            </c:numRef>
          </c:val>
          <c:smooth val="0"/>
          <c:extLst xmlns:c16r2="http://schemas.microsoft.com/office/drawing/2015/06/chart">
            <c:ext xmlns:c16="http://schemas.microsoft.com/office/drawing/2014/chart" uri="{C3380CC4-5D6E-409C-BE32-E72D297353CC}">
              <c16:uniqueId val="{00000001-D022-4B17-9EF8-688808632713}"/>
            </c:ext>
          </c:extLst>
        </c:ser>
        <c:dLbls>
          <c:showLegendKey val="0"/>
          <c:showVal val="0"/>
          <c:showCatName val="0"/>
          <c:showSerName val="0"/>
          <c:showPercent val="0"/>
          <c:showBubbleSize val="0"/>
        </c:dLbls>
        <c:marker val="1"/>
        <c:smooth val="0"/>
        <c:axId val="326491416"/>
        <c:axId val="326491808"/>
      </c:lineChart>
      <c:dateAx>
        <c:axId val="326491416"/>
        <c:scaling>
          <c:orientation val="minMax"/>
        </c:scaling>
        <c:delete val="1"/>
        <c:axPos val="b"/>
        <c:numFmt formatCode="ge" sourceLinked="1"/>
        <c:majorTickMark val="none"/>
        <c:minorTickMark val="none"/>
        <c:tickLblPos val="none"/>
        <c:crossAx val="326491808"/>
        <c:crosses val="autoZero"/>
        <c:auto val="1"/>
        <c:lblOffset val="100"/>
        <c:baseTimeUnit val="years"/>
      </c:dateAx>
      <c:valAx>
        <c:axId val="32649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491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89.85</c:v>
                </c:pt>
                <c:pt idx="1">
                  <c:v>91.01</c:v>
                </c:pt>
                <c:pt idx="2">
                  <c:v>90.53</c:v>
                </c:pt>
                <c:pt idx="3">
                  <c:v>90.08</c:v>
                </c:pt>
                <c:pt idx="4">
                  <c:v>90.76</c:v>
                </c:pt>
              </c:numCache>
            </c:numRef>
          </c:val>
          <c:extLst xmlns:c16r2="http://schemas.microsoft.com/office/drawing/2015/06/chart">
            <c:ext xmlns:c16="http://schemas.microsoft.com/office/drawing/2014/chart" uri="{C3380CC4-5D6E-409C-BE32-E72D297353CC}">
              <c16:uniqueId val="{00000000-D320-44C4-BEB0-CDF8F71D3EA0}"/>
            </c:ext>
          </c:extLst>
        </c:ser>
        <c:dLbls>
          <c:showLegendKey val="0"/>
          <c:showVal val="0"/>
          <c:showCatName val="0"/>
          <c:showSerName val="0"/>
          <c:showPercent val="0"/>
          <c:showBubbleSize val="0"/>
        </c:dLbls>
        <c:gapWidth val="150"/>
        <c:axId val="326492984"/>
        <c:axId val="326493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89.43</c:v>
                </c:pt>
                <c:pt idx="3">
                  <c:v>89.51</c:v>
                </c:pt>
                <c:pt idx="4">
                  <c:v>89.77</c:v>
                </c:pt>
              </c:numCache>
            </c:numRef>
          </c:val>
          <c:smooth val="0"/>
          <c:extLst xmlns:c16r2="http://schemas.microsoft.com/office/drawing/2015/06/chart">
            <c:ext xmlns:c16="http://schemas.microsoft.com/office/drawing/2014/chart" uri="{C3380CC4-5D6E-409C-BE32-E72D297353CC}">
              <c16:uniqueId val="{00000001-D320-44C4-BEB0-CDF8F71D3EA0}"/>
            </c:ext>
          </c:extLst>
        </c:ser>
        <c:dLbls>
          <c:showLegendKey val="0"/>
          <c:showVal val="0"/>
          <c:showCatName val="0"/>
          <c:showSerName val="0"/>
          <c:showPercent val="0"/>
          <c:showBubbleSize val="0"/>
        </c:dLbls>
        <c:marker val="1"/>
        <c:smooth val="0"/>
        <c:axId val="326492984"/>
        <c:axId val="326493376"/>
      </c:lineChart>
      <c:dateAx>
        <c:axId val="326492984"/>
        <c:scaling>
          <c:orientation val="minMax"/>
        </c:scaling>
        <c:delete val="1"/>
        <c:axPos val="b"/>
        <c:numFmt formatCode="ge" sourceLinked="1"/>
        <c:majorTickMark val="none"/>
        <c:minorTickMark val="none"/>
        <c:tickLblPos val="none"/>
        <c:crossAx val="326493376"/>
        <c:crosses val="autoZero"/>
        <c:auto val="1"/>
        <c:lblOffset val="100"/>
        <c:baseTimeUnit val="years"/>
      </c:dateAx>
      <c:valAx>
        <c:axId val="32649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492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57.99</c:v>
                </c:pt>
                <c:pt idx="1">
                  <c:v>57.46</c:v>
                </c:pt>
                <c:pt idx="2">
                  <c:v>57</c:v>
                </c:pt>
                <c:pt idx="3">
                  <c:v>56.92</c:v>
                </c:pt>
                <c:pt idx="4">
                  <c:v>71.42</c:v>
                </c:pt>
              </c:numCache>
            </c:numRef>
          </c:val>
          <c:extLst xmlns:c16r2="http://schemas.microsoft.com/office/drawing/2015/06/chart">
            <c:ext xmlns:c16="http://schemas.microsoft.com/office/drawing/2014/chart" uri="{C3380CC4-5D6E-409C-BE32-E72D297353CC}">
              <c16:uniqueId val="{00000000-2E98-4A67-9529-C81257641A6F}"/>
            </c:ext>
          </c:extLst>
        </c:ser>
        <c:dLbls>
          <c:showLegendKey val="0"/>
          <c:showVal val="0"/>
          <c:showCatName val="0"/>
          <c:showSerName val="0"/>
          <c:showPercent val="0"/>
          <c:showBubbleSize val="0"/>
        </c:dLbls>
        <c:gapWidth val="150"/>
        <c:axId val="328444928"/>
        <c:axId val="324579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E98-4A67-9529-C81257641A6F}"/>
            </c:ext>
          </c:extLst>
        </c:ser>
        <c:dLbls>
          <c:showLegendKey val="0"/>
          <c:showVal val="0"/>
          <c:showCatName val="0"/>
          <c:showSerName val="0"/>
          <c:showPercent val="0"/>
          <c:showBubbleSize val="0"/>
        </c:dLbls>
        <c:marker val="1"/>
        <c:smooth val="0"/>
        <c:axId val="328444928"/>
        <c:axId val="324579352"/>
      </c:lineChart>
      <c:dateAx>
        <c:axId val="328444928"/>
        <c:scaling>
          <c:orientation val="minMax"/>
        </c:scaling>
        <c:delete val="1"/>
        <c:axPos val="b"/>
        <c:numFmt formatCode="ge" sourceLinked="1"/>
        <c:majorTickMark val="none"/>
        <c:minorTickMark val="none"/>
        <c:tickLblPos val="none"/>
        <c:crossAx val="324579352"/>
        <c:crosses val="autoZero"/>
        <c:auto val="1"/>
        <c:lblOffset val="100"/>
        <c:baseTimeUnit val="years"/>
      </c:dateAx>
      <c:valAx>
        <c:axId val="324579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844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559-4CC7-A034-C14B6902173C}"/>
            </c:ext>
          </c:extLst>
        </c:ser>
        <c:dLbls>
          <c:showLegendKey val="0"/>
          <c:showVal val="0"/>
          <c:showCatName val="0"/>
          <c:showSerName val="0"/>
          <c:showPercent val="0"/>
          <c:showBubbleSize val="0"/>
        </c:dLbls>
        <c:gapWidth val="150"/>
        <c:axId val="324577000"/>
        <c:axId val="324576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59-4CC7-A034-C14B6902173C}"/>
            </c:ext>
          </c:extLst>
        </c:ser>
        <c:dLbls>
          <c:showLegendKey val="0"/>
          <c:showVal val="0"/>
          <c:showCatName val="0"/>
          <c:showSerName val="0"/>
          <c:showPercent val="0"/>
          <c:showBubbleSize val="0"/>
        </c:dLbls>
        <c:marker val="1"/>
        <c:smooth val="0"/>
        <c:axId val="324577000"/>
        <c:axId val="324576216"/>
      </c:lineChart>
      <c:dateAx>
        <c:axId val="324577000"/>
        <c:scaling>
          <c:orientation val="minMax"/>
        </c:scaling>
        <c:delete val="1"/>
        <c:axPos val="b"/>
        <c:numFmt formatCode="ge" sourceLinked="1"/>
        <c:majorTickMark val="none"/>
        <c:minorTickMark val="none"/>
        <c:tickLblPos val="none"/>
        <c:crossAx val="324576216"/>
        <c:crosses val="autoZero"/>
        <c:auto val="1"/>
        <c:lblOffset val="100"/>
        <c:baseTimeUnit val="years"/>
      </c:dateAx>
      <c:valAx>
        <c:axId val="324576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4577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932-41DB-A7E3-330FE22909C8}"/>
            </c:ext>
          </c:extLst>
        </c:ser>
        <c:dLbls>
          <c:showLegendKey val="0"/>
          <c:showVal val="0"/>
          <c:showCatName val="0"/>
          <c:showSerName val="0"/>
          <c:showPercent val="0"/>
          <c:showBubbleSize val="0"/>
        </c:dLbls>
        <c:gapWidth val="150"/>
        <c:axId val="324578960"/>
        <c:axId val="295083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932-41DB-A7E3-330FE22909C8}"/>
            </c:ext>
          </c:extLst>
        </c:ser>
        <c:dLbls>
          <c:showLegendKey val="0"/>
          <c:showVal val="0"/>
          <c:showCatName val="0"/>
          <c:showSerName val="0"/>
          <c:showPercent val="0"/>
          <c:showBubbleSize val="0"/>
        </c:dLbls>
        <c:marker val="1"/>
        <c:smooth val="0"/>
        <c:axId val="324578960"/>
        <c:axId val="295083640"/>
      </c:lineChart>
      <c:dateAx>
        <c:axId val="324578960"/>
        <c:scaling>
          <c:orientation val="minMax"/>
        </c:scaling>
        <c:delete val="1"/>
        <c:axPos val="b"/>
        <c:numFmt formatCode="ge" sourceLinked="1"/>
        <c:majorTickMark val="none"/>
        <c:minorTickMark val="none"/>
        <c:tickLblPos val="none"/>
        <c:crossAx val="295083640"/>
        <c:crosses val="autoZero"/>
        <c:auto val="1"/>
        <c:lblOffset val="100"/>
        <c:baseTimeUnit val="years"/>
      </c:dateAx>
      <c:valAx>
        <c:axId val="295083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4578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584-4E0C-84E4-52DBDC1B350E}"/>
            </c:ext>
          </c:extLst>
        </c:ser>
        <c:dLbls>
          <c:showLegendKey val="0"/>
          <c:showVal val="0"/>
          <c:showCatName val="0"/>
          <c:showSerName val="0"/>
          <c:showPercent val="0"/>
          <c:showBubbleSize val="0"/>
        </c:dLbls>
        <c:gapWidth val="150"/>
        <c:axId val="295084032"/>
        <c:axId val="29221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84-4E0C-84E4-52DBDC1B350E}"/>
            </c:ext>
          </c:extLst>
        </c:ser>
        <c:dLbls>
          <c:showLegendKey val="0"/>
          <c:showVal val="0"/>
          <c:showCatName val="0"/>
          <c:showSerName val="0"/>
          <c:showPercent val="0"/>
          <c:showBubbleSize val="0"/>
        </c:dLbls>
        <c:marker val="1"/>
        <c:smooth val="0"/>
        <c:axId val="295084032"/>
        <c:axId val="292211024"/>
      </c:lineChart>
      <c:dateAx>
        <c:axId val="295084032"/>
        <c:scaling>
          <c:orientation val="minMax"/>
        </c:scaling>
        <c:delete val="1"/>
        <c:axPos val="b"/>
        <c:numFmt formatCode="ge" sourceLinked="1"/>
        <c:majorTickMark val="none"/>
        <c:minorTickMark val="none"/>
        <c:tickLblPos val="none"/>
        <c:crossAx val="292211024"/>
        <c:crosses val="autoZero"/>
        <c:auto val="1"/>
        <c:lblOffset val="100"/>
        <c:baseTimeUnit val="years"/>
      </c:dateAx>
      <c:valAx>
        <c:axId val="29221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50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E06-499E-AE92-E2D443BEA7CE}"/>
            </c:ext>
          </c:extLst>
        </c:ser>
        <c:dLbls>
          <c:showLegendKey val="0"/>
          <c:showVal val="0"/>
          <c:showCatName val="0"/>
          <c:showSerName val="0"/>
          <c:showPercent val="0"/>
          <c:showBubbleSize val="0"/>
        </c:dLbls>
        <c:gapWidth val="150"/>
        <c:axId val="234435528"/>
        <c:axId val="32417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E06-499E-AE92-E2D443BEA7CE}"/>
            </c:ext>
          </c:extLst>
        </c:ser>
        <c:dLbls>
          <c:showLegendKey val="0"/>
          <c:showVal val="0"/>
          <c:showCatName val="0"/>
          <c:showSerName val="0"/>
          <c:showPercent val="0"/>
          <c:showBubbleSize val="0"/>
        </c:dLbls>
        <c:marker val="1"/>
        <c:smooth val="0"/>
        <c:axId val="234435528"/>
        <c:axId val="324170336"/>
      </c:lineChart>
      <c:dateAx>
        <c:axId val="234435528"/>
        <c:scaling>
          <c:orientation val="minMax"/>
        </c:scaling>
        <c:delete val="1"/>
        <c:axPos val="b"/>
        <c:numFmt formatCode="ge" sourceLinked="1"/>
        <c:majorTickMark val="none"/>
        <c:minorTickMark val="none"/>
        <c:tickLblPos val="none"/>
        <c:crossAx val="324170336"/>
        <c:crosses val="autoZero"/>
        <c:auto val="1"/>
        <c:lblOffset val="100"/>
        <c:baseTimeUnit val="years"/>
      </c:dateAx>
      <c:valAx>
        <c:axId val="3241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435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1687.49</c:v>
                </c:pt>
                <c:pt idx="1">
                  <c:v>1685.27</c:v>
                </c:pt>
                <c:pt idx="2">
                  <c:v>1526.27</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10ED-46B4-8F66-90947D163153}"/>
            </c:ext>
          </c:extLst>
        </c:ser>
        <c:dLbls>
          <c:showLegendKey val="0"/>
          <c:showVal val="0"/>
          <c:showCatName val="0"/>
          <c:showSerName val="0"/>
          <c:showPercent val="0"/>
          <c:showBubbleSize val="0"/>
        </c:dLbls>
        <c:gapWidth val="150"/>
        <c:axId val="324171512"/>
        <c:axId val="324171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721.43</c:v>
                </c:pt>
                <c:pt idx="3">
                  <c:v>685.34</c:v>
                </c:pt>
                <c:pt idx="4">
                  <c:v>684.74</c:v>
                </c:pt>
              </c:numCache>
            </c:numRef>
          </c:val>
          <c:smooth val="0"/>
          <c:extLst xmlns:c16r2="http://schemas.microsoft.com/office/drawing/2015/06/chart">
            <c:ext xmlns:c16="http://schemas.microsoft.com/office/drawing/2014/chart" uri="{C3380CC4-5D6E-409C-BE32-E72D297353CC}">
              <c16:uniqueId val="{00000001-10ED-46B4-8F66-90947D163153}"/>
            </c:ext>
          </c:extLst>
        </c:ser>
        <c:dLbls>
          <c:showLegendKey val="0"/>
          <c:showVal val="0"/>
          <c:showCatName val="0"/>
          <c:showSerName val="0"/>
          <c:showPercent val="0"/>
          <c:showBubbleSize val="0"/>
        </c:dLbls>
        <c:marker val="1"/>
        <c:smooth val="0"/>
        <c:axId val="324171512"/>
        <c:axId val="324171904"/>
      </c:lineChart>
      <c:dateAx>
        <c:axId val="324171512"/>
        <c:scaling>
          <c:orientation val="minMax"/>
        </c:scaling>
        <c:delete val="1"/>
        <c:axPos val="b"/>
        <c:numFmt formatCode="ge" sourceLinked="1"/>
        <c:majorTickMark val="none"/>
        <c:minorTickMark val="none"/>
        <c:tickLblPos val="none"/>
        <c:crossAx val="324171904"/>
        <c:crosses val="autoZero"/>
        <c:auto val="1"/>
        <c:lblOffset val="100"/>
        <c:baseTimeUnit val="years"/>
      </c:dateAx>
      <c:valAx>
        <c:axId val="32417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4171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43.3</c:v>
                </c:pt>
                <c:pt idx="1">
                  <c:v>40.72</c:v>
                </c:pt>
                <c:pt idx="2">
                  <c:v>42.03</c:v>
                </c:pt>
                <c:pt idx="3">
                  <c:v>43.27</c:v>
                </c:pt>
                <c:pt idx="4">
                  <c:v>71.69</c:v>
                </c:pt>
              </c:numCache>
            </c:numRef>
          </c:val>
          <c:extLst xmlns:c16r2="http://schemas.microsoft.com/office/drawing/2015/06/chart">
            <c:ext xmlns:c16="http://schemas.microsoft.com/office/drawing/2014/chart" uri="{C3380CC4-5D6E-409C-BE32-E72D297353CC}">
              <c16:uniqueId val="{00000000-813D-432A-8566-BBA70C9A0C6C}"/>
            </c:ext>
          </c:extLst>
        </c:ser>
        <c:dLbls>
          <c:showLegendKey val="0"/>
          <c:showVal val="0"/>
          <c:showCatName val="0"/>
          <c:showSerName val="0"/>
          <c:showPercent val="0"/>
          <c:showBubbleSize val="0"/>
        </c:dLbls>
        <c:gapWidth val="150"/>
        <c:axId val="324173080"/>
        <c:axId val="324173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59.3</c:v>
                </c:pt>
                <c:pt idx="3">
                  <c:v>59.83</c:v>
                </c:pt>
                <c:pt idx="4">
                  <c:v>65.33</c:v>
                </c:pt>
              </c:numCache>
            </c:numRef>
          </c:val>
          <c:smooth val="0"/>
          <c:extLst xmlns:c16r2="http://schemas.microsoft.com/office/drawing/2015/06/chart">
            <c:ext xmlns:c16="http://schemas.microsoft.com/office/drawing/2014/chart" uri="{C3380CC4-5D6E-409C-BE32-E72D297353CC}">
              <c16:uniqueId val="{00000001-813D-432A-8566-BBA70C9A0C6C}"/>
            </c:ext>
          </c:extLst>
        </c:ser>
        <c:dLbls>
          <c:showLegendKey val="0"/>
          <c:showVal val="0"/>
          <c:showCatName val="0"/>
          <c:showSerName val="0"/>
          <c:showPercent val="0"/>
          <c:showBubbleSize val="0"/>
        </c:dLbls>
        <c:marker val="1"/>
        <c:smooth val="0"/>
        <c:axId val="324173080"/>
        <c:axId val="324173472"/>
      </c:lineChart>
      <c:dateAx>
        <c:axId val="324173080"/>
        <c:scaling>
          <c:orientation val="minMax"/>
        </c:scaling>
        <c:delete val="1"/>
        <c:axPos val="b"/>
        <c:numFmt formatCode="ge" sourceLinked="1"/>
        <c:majorTickMark val="none"/>
        <c:minorTickMark val="none"/>
        <c:tickLblPos val="none"/>
        <c:crossAx val="324173472"/>
        <c:crosses val="autoZero"/>
        <c:auto val="1"/>
        <c:lblOffset val="100"/>
        <c:baseTimeUnit val="years"/>
      </c:dateAx>
      <c:valAx>
        <c:axId val="32417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4173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293.67</c:v>
                </c:pt>
                <c:pt idx="1">
                  <c:v>295.60000000000002</c:v>
                </c:pt>
                <c:pt idx="2">
                  <c:v>290.95</c:v>
                </c:pt>
                <c:pt idx="3">
                  <c:v>285.2</c:v>
                </c:pt>
                <c:pt idx="4">
                  <c:v>167.9</c:v>
                </c:pt>
              </c:numCache>
            </c:numRef>
          </c:val>
          <c:extLst xmlns:c16r2="http://schemas.microsoft.com/office/drawing/2015/06/chart">
            <c:ext xmlns:c16="http://schemas.microsoft.com/office/drawing/2014/chart" uri="{C3380CC4-5D6E-409C-BE32-E72D297353CC}">
              <c16:uniqueId val="{00000000-21C9-4C8E-8059-2097754F6E4C}"/>
            </c:ext>
          </c:extLst>
        </c:ser>
        <c:dLbls>
          <c:showLegendKey val="0"/>
          <c:showVal val="0"/>
          <c:showCatName val="0"/>
          <c:showSerName val="0"/>
          <c:showPercent val="0"/>
          <c:showBubbleSize val="0"/>
        </c:dLbls>
        <c:gapWidth val="150"/>
        <c:axId val="326489848"/>
        <c:axId val="326490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248.14</c:v>
                </c:pt>
                <c:pt idx="3">
                  <c:v>246.66</c:v>
                </c:pt>
                <c:pt idx="4">
                  <c:v>227.43</c:v>
                </c:pt>
              </c:numCache>
            </c:numRef>
          </c:val>
          <c:smooth val="0"/>
          <c:extLst xmlns:c16r2="http://schemas.microsoft.com/office/drawing/2015/06/chart">
            <c:ext xmlns:c16="http://schemas.microsoft.com/office/drawing/2014/chart" uri="{C3380CC4-5D6E-409C-BE32-E72D297353CC}">
              <c16:uniqueId val="{00000001-21C9-4C8E-8059-2097754F6E4C}"/>
            </c:ext>
          </c:extLst>
        </c:ser>
        <c:dLbls>
          <c:showLegendKey val="0"/>
          <c:showVal val="0"/>
          <c:showCatName val="0"/>
          <c:showSerName val="0"/>
          <c:showPercent val="0"/>
          <c:showBubbleSize val="0"/>
        </c:dLbls>
        <c:marker val="1"/>
        <c:smooth val="0"/>
        <c:axId val="326489848"/>
        <c:axId val="326490240"/>
      </c:lineChart>
      <c:dateAx>
        <c:axId val="326489848"/>
        <c:scaling>
          <c:orientation val="minMax"/>
        </c:scaling>
        <c:delete val="1"/>
        <c:axPos val="b"/>
        <c:numFmt formatCode="ge" sourceLinked="1"/>
        <c:majorTickMark val="none"/>
        <c:minorTickMark val="none"/>
        <c:tickLblPos val="none"/>
        <c:crossAx val="326490240"/>
        <c:crosses val="autoZero"/>
        <c:auto val="1"/>
        <c:lblOffset val="100"/>
        <c:baseTimeUnit val="years"/>
      </c:dateAx>
      <c:valAx>
        <c:axId val="32649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489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J23" zoomScale="85" zoomScaleNormal="8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北秋田市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F1</v>
      </c>
      <c r="X8" s="47"/>
      <c r="Y8" s="47"/>
      <c r="Z8" s="47"/>
      <c r="AA8" s="47"/>
      <c r="AB8" s="47"/>
      <c r="AC8" s="47"/>
      <c r="AD8" s="48" t="str">
        <f>データ!$M$6</f>
        <v>非設置</v>
      </c>
      <c r="AE8" s="48"/>
      <c r="AF8" s="48"/>
      <c r="AG8" s="48"/>
      <c r="AH8" s="48"/>
      <c r="AI8" s="48"/>
      <c r="AJ8" s="48"/>
      <c r="AK8" s="3"/>
      <c r="AL8" s="49">
        <f>データ!S6</f>
        <v>32837</v>
      </c>
      <c r="AM8" s="49"/>
      <c r="AN8" s="49"/>
      <c r="AO8" s="49"/>
      <c r="AP8" s="49"/>
      <c r="AQ8" s="49"/>
      <c r="AR8" s="49"/>
      <c r="AS8" s="49"/>
      <c r="AT8" s="44">
        <f>データ!T6</f>
        <v>1152.76</v>
      </c>
      <c r="AU8" s="44"/>
      <c r="AV8" s="44"/>
      <c r="AW8" s="44"/>
      <c r="AX8" s="44"/>
      <c r="AY8" s="44"/>
      <c r="AZ8" s="44"/>
      <c r="BA8" s="44"/>
      <c r="BB8" s="44">
        <f>データ!U6</f>
        <v>28.49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18.14</v>
      </c>
      <c r="Q10" s="44"/>
      <c r="R10" s="44"/>
      <c r="S10" s="44"/>
      <c r="T10" s="44"/>
      <c r="U10" s="44"/>
      <c r="V10" s="44"/>
      <c r="W10" s="44">
        <f>データ!Q6</f>
        <v>100</v>
      </c>
      <c r="X10" s="44"/>
      <c r="Y10" s="44"/>
      <c r="Z10" s="44"/>
      <c r="AA10" s="44"/>
      <c r="AB10" s="44"/>
      <c r="AC10" s="44"/>
      <c r="AD10" s="49">
        <f>データ!R6</f>
        <v>2915</v>
      </c>
      <c r="AE10" s="49"/>
      <c r="AF10" s="49"/>
      <c r="AG10" s="49"/>
      <c r="AH10" s="49"/>
      <c r="AI10" s="49"/>
      <c r="AJ10" s="49"/>
      <c r="AK10" s="2"/>
      <c r="AL10" s="49">
        <f>データ!V6</f>
        <v>5909</v>
      </c>
      <c r="AM10" s="49"/>
      <c r="AN10" s="49"/>
      <c r="AO10" s="49"/>
      <c r="AP10" s="49"/>
      <c r="AQ10" s="49"/>
      <c r="AR10" s="49"/>
      <c r="AS10" s="49"/>
      <c r="AT10" s="44">
        <f>データ!W6</f>
        <v>4.0199999999999996</v>
      </c>
      <c r="AU10" s="44"/>
      <c r="AV10" s="44"/>
      <c r="AW10" s="44"/>
      <c r="AX10" s="44"/>
      <c r="AY10" s="44"/>
      <c r="AZ10" s="44"/>
      <c r="BA10" s="44"/>
      <c r="BB10" s="44">
        <f>データ!X6</f>
        <v>1469.9</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ZL4nD5yQgamaiRTgyx9Wv65VeJO54W1kVHCQFwZwkPgu813emE8nCCTK6NuZsdlDGxc/X2e4AHhir7f1NcIH/Q==" saltValue="XQ3LtNRK9myuqI9r6iUht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52132</v>
      </c>
      <c r="D6" s="32">
        <f t="shared" si="3"/>
        <v>47</v>
      </c>
      <c r="E6" s="32">
        <f t="shared" si="3"/>
        <v>17</v>
      </c>
      <c r="F6" s="32">
        <f t="shared" si="3"/>
        <v>5</v>
      </c>
      <c r="G6" s="32">
        <f t="shared" si="3"/>
        <v>0</v>
      </c>
      <c r="H6" s="32" t="str">
        <f t="shared" si="3"/>
        <v>秋田県　北秋田市</v>
      </c>
      <c r="I6" s="32" t="str">
        <f t="shared" si="3"/>
        <v>法非適用</v>
      </c>
      <c r="J6" s="32" t="str">
        <f t="shared" si="3"/>
        <v>下水道事業</v>
      </c>
      <c r="K6" s="32" t="str">
        <f t="shared" si="3"/>
        <v>農業集落排水</v>
      </c>
      <c r="L6" s="32" t="str">
        <f t="shared" si="3"/>
        <v>F1</v>
      </c>
      <c r="M6" s="32" t="str">
        <f t="shared" si="3"/>
        <v>非設置</v>
      </c>
      <c r="N6" s="33" t="str">
        <f t="shared" si="3"/>
        <v>-</v>
      </c>
      <c r="O6" s="33" t="str">
        <f t="shared" si="3"/>
        <v>該当数値なし</v>
      </c>
      <c r="P6" s="33">
        <f t="shared" si="3"/>
        <v>18.14</v>
      </c>
      <c r="Q6" s="33">
        <f t="shared" si="3"/>
        <v>100</v>
      </c>
      <c r="R6" s="33">
        <f t="shared" si="3"/>
        <v>2915</v>
      </c>
      <c r="S6" s="33">
        <f t="shared" si="3"/>
        <v>32837</v>
      </c>
      <c r="T6" s="33">
        <f t="shared" si="3"/>
        <v>1152.76</v>
      </c>
      <c r="U6" s="33">
        <f t="shared" si="3"/>
        <v>28.49</v>
      </c>
      <c r="V6" s="33">
        <f t="shared" si="3"/>
        <v>5909</v>
      </c>
      <c r="W6" s="33">
        <f t="shared" si="3"/>
        <v>4.0199999999999996</v>
      </c>
      <c r="X6" s="33">
        <f t="shared" si="3"/>
        <v>1469.9</v>
      </c>
      <c r="Y6" s="34">
        <f>IF(Y7="",NA(),Y7)</f>
        <v>57.99</v>
      </c>
      <c r="Z6" s="34">
        <f t="shared" ref="Z6:AH6" si="4">IF(Z7="",NA(),Z7)</f>
        <v>57.46</v>
      </c>
      <c r="AA6" s="34">
        <f t="shared" si="4"/>
        <v>57</v>
      </c>
      <c r="AB6" s="34">
        <f t="shared" si="4"/>
        <v>56.92</v>
      </c>
      <c r="AC6" s="34">
        <f t="shared" si="4"/>
        <v>71.42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1687.49</v>
      </c>
      <c r="BG6" s="34">
        <f t="shared" ref="BG6:BO6" si="7">IF(BG7="",NA(),BG7)</f>
        <v>1685.27</v>
      </c>
      <c r="BH6" s="34">
        <f t="shared" si="7"/>
        <v>1526.27</v>
      </c>
      <c r="BI6" s="33">
        <f t="shared" si="7"/>
        <v>0</v>
      </c>
      <c r="BJ6" s="33">
        <f t="shared" si="7"/>
        <v>0</v>
      </c>
      <c r="BK6" s="34">
        <f t="shared" si="7"/>
        <v>1126.77</v>
      </c>
      <c r="BL6" s="34">
        <f t="shared" si="7"/>
        <v>1044.8</v>
      </c>
      <c r="BM6" s="34">
        <f t="shared" si="7"/>
        <v>721.43</v>
      </c>
      <c r="BN6" s="34">
        <f t="shared" si="7"/>
        <v>685.34</v>
      </c>
      <c r="BO6" s="34">
        <f t="shared" si="7"/>
        <v>684.74</v>
      </c>
      <c r="BP6" s="33" t="str">
        <f>IF(BP7="","",IF(BP7="-","【-】","【"&amp;SUBSTITUTE(TEXT(BP7,"#,##0.00"),"-","△")&amp;"】"))</f>
        <v>【814.89】</v>
      </c>
      <c r="BQ6" s="34">
        <f>IF(BQ7="",NA(),BQ7)</f>
        <v>43.3</v>
      </c>
      <c r="BR6" s="34">
        <f t="shared" ref="BR6:BZ6" si="8">IF(BR7="",NA(),BR7)</f>
        <v>40.72</v>
      </c>
      <c r="BS6" s="34">
        <f t="shared" si="8"/>
        <v>42.03</v>
      </c>
      <c r="BT6" s="34">
        <f t="shared" si="8"/>
        <v>43.27</v>
      </c>
      <c r="BU6" s="34">
        <f t="shared" si="8"/>
        <v>71.69</v>
      </c>
      <c r="BV6" s="34">
        <f t="shared" si="8"/>
        <v>50.9</v>
      </c>
      <c r="BW6" s="34">
        <f t="shared" si="8"/>
        <v>50.82</v>
      </c>
      <c r="BX6" s="34">
        <f t="shared" si="8"/>
        <v>59.3</v>
      </c>
      <c r="BY6" s="34">
        <f t="shared" si="8"/>
        <v>59.83</v>
      </c>
      <c r="BZ6" s="34">
        <f t="shared" si="8"/>
        <v>65.33</v>
      </c>
      <c r="CA6" s="33" t="str">
        <f>IF(CA7="","",IF(CA7="-","【-】","【"&amp;SUBSTITUTE(TEXT(CA7,"#,##0.00"),"-","△")&amp;"】"))</f>
        <v>【60.64】</v>
      </c>
      <c r="CB6" s="34">
        <f>IF(CB7="",NA(),CB7)</f>
        <v>293.67</v>
      </c>
      <c r="CC6" s="34">
        <f t="shared" ref="CC6:CK6" si="9">IF(CC7="",NA(),CC7)</f>
        <v>295.60000000000002</v>
      </c>
      <c r="CD6" s="34">
        <f t="shared" si="9"/>
        <v>290.95</v>
      </c>
      <c r="CE6" s="34">
        <f t="shared" si="9"/>
        <v>285.2</v>
      </c>
      <c r="CF6" s="34">
        <f t="shared" si="9"/>
        <v>167.9</v>
      </c>
      <c r="CG6" s="34">
        <f t="shared" si="9"/>
        <v>293.27</v>
      </c>
      <c r="CH6" s="34">
        <f t="shared" si="9"/>
        <v>300.52</v>
      </c>
      <c r="CI6" s="34">
        <f t="shared" si="9"/>
        <v>248.14</v>
      </c>
      <c r="CJ6" s="34">
        <f t="shared" si="9"/>
        <v>246.66</v>
      </c>
      <c r="CK6" s="34">
        <f t="shared" si="9"/>
        <v>227.43</v>
      </c>
      <c r="CL6" s="33" t="str">
        <f>IF(CL7="","",IF(CL7="-","【-】","【"&amp;SUBSTITUTE(TEXT(CL7,"#,##0.00"),"-","△")&amp;"】"))</f>
        <v>【255.52】</v>
      </c>
      <c r="CM6" s="34">
        <f>IF(CM7="",NA(),CM7)</f>
        <v>54.94</v>
      </c>
      <c r="CN6" s="34">
        <f t="shared" ref="CN6:CV6" si="10">IF(CN7="",NA(),CN7)</f>
        <v>51.1</v>
      </c>
      <c r="CO6" s="34">
        <f t="shared" si="10"/>
        <v>47.6</v>
      </c>
      <c r="CP6" s="34">
        <f t="shared" si="10"/>
        <v>46.48</v>
      </c>
      <c r="CQ6" s="34">
        <f t="shared" si="10"/>
        <v>48.93</v>
      </c>
      <c r="CR6" s="34">
        <f t="shared" si="10"/>
        <v>53.78</v>
      </c>
      <c r="CS6" s="34">
        <f t="shared" si="10"/>
        <v>53.24</v>
      </c>
      <c r="CT6" s="34">
        <f t="shared" si="10"/>
        <v>57.3</v>
      </c>
      <c r="CU6" s="34">
        <f t="shared" si="10"/>
        <v>56</v>
      </c>
      <c r="CV6" s="34">
        <f t="shared" si="10"/>
        <v>56.01</v>
      </c>
      <c r="CW6" s="33" t="str">
        <f>IF(CW7="","",IF(CW7="-","【-】","【"&amp;SUBSTITUTE(TEXT(CW7,"#,##0.00"),"-","△")&amp;"】"))</f>
        <v>【52.49】</v>
      </c>
      <c r="CX6" s="34">
        <f>IF(CX7="",NA(),CX7)</f>
        <v>89.85</v>
      </c>
      <c r="CY6" s="34">
        <f t="shared" ref="CY6:DG6" si="11">IF(CY7="",NA(),CY7)</f>
        <v>91.01</v>
      </c>
      <c r="CZ6" s="34">
        <f t="shared" si="11"/>
        <v>90.53</v>
      </c>
      <c r="DA6" s="34">
        <f t="shared" si="11"/>
        <v>90.08</v>
      </c>
      <c r="DB6" s="34">
        <f t="shared" si="11"/>
        <v>90.76</v>
      </c>
      <c r="DC6" s="34">
        <f t="shared" si="11"/>
        <v>84.06</v>
      </c>
      <c r="DD6" s="34">
        <f t="shared" si="11"/>
        <v>84.07</v>
      </c>
      <c r="DE6" s="34">
        <f t="shared" si="11"/>
        <v>89.43</v>
      </c>
      <c r="DF6" s="34">
        <f t="shared" si="11"/>
        <v>89.51</v>
      </c>
      <c r="DG6" s="34">
        <f t="shared" si="11"/>
        <v>89.77</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0.11</v>
      </c>
      <c r="EM6" s="34">
        <f t="shared" si="14"/>
        <v>0.05</v>
      </c>
      <c r="EN6" s="34">
        <f t="shared" si="14"/>
        <v>0.44</v>
      </c>
      <c r="EO6" s="33" t="str">
        <f>IF(EO7="","",IF(EO7="-","【-】","【"&amp;SUBSTITUTE(TEXT(EO7,"#,##0.00"),"-","△")&amp;"】"))</f>
        <v>【0.11】</v>
      </c>
    </row>
    <row r="7" spans="1:145" s="35" customFormat="1" x14ac:dyDescent="0.15">
      <c r="A7" s="27"/>
      <c r="B7" s="36">
        <v>2017</v>
      </c>
      <c r="C7" s="36">
        <v>52132</v>
      </c>
      <c r="D7" s="36">
        <v>47</v>
      </c>
      <c r="E7" s="36">
        <v>17</v>
      </c>
      <c r="F7" s="36">
        <v>5</v>
      </c>
      <c r="G7" s="36">
        <v>0</v>
      </c>
      <c r="H7" s="36" t="s">
        <v>110</v>
      </c>
      <c r="I7" s="36" t="s">
        <v>111</v>
      </c>
      <c r="J7" s="36" t="s">
        <v>112</v>
      </c>
      <c r="K7" s="36" t="s">
        <v>113</v>
      </c>
      <c r="L7" s="36" t="s">
        <v>114</v>
      </c>
      <c r="M7" s="36" t="s">
        <v>115</v>
      </c>
      <c r="N7" s="37" t="s">
        <v>116</v>
      </c>
      <c r="O7" s="37" t="s">
        <v>117</v>
      </c>
      <c r="P7" s="37">
        <v>18.14</v>
      </c>
      <c r="Q7" s="37">
        <v>100</v>
      </c>
      <c r="R7" s="37">
        <v>2915</v>
      </c>
      <c r="S7" s="37">
        <v>32837</v>
      </c>
      <c r="T7" s="37">
        <v>1152.76</v>
      </c>
      <c r="U7" s="37">
        <v>28.49</v>
      </c>
      <c r="V7" s="37">
        <v>5909</v>
      </c>
      <c r="W7" s="37">
        <v>4.0199999999999996</v>
      </c>
      <c r="X7" s="37">
        <v>1469.9</v>
      </c>
      <c r="Y7" s="37">
        <v>57.99</v>
      </c>
      <c r="Z7" s="37">
        <v>57.46</v>
      </c>
      <c r="AA7" s="37">
        <v>57</v>
      </c>
      <c r="AB7" s="37">
        <v>56.92</v>
      </c>
      <c r="AC7" s="37">
        <v>71.42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1687.49</v>
      </c>
      <c r="BG7" s="37">
        <v>1685.27</v>
      </c>
      <c r="BH7" s="37">
        <v>1526.27</v>
      </c>
      <c r="BI7" s="37">
        <v>0</v>
      </c>
      <c r="BJ7" s="37">
        <v>0</v>
      </c>
      <c r="BK7" s="37">
        <v>1126.77</v>
      </c>
      <c r="BL7" s="37">
        <v>1044.8</v>
      </c>
      <c r="BM7" s="37">
        <v>721.43</v>
      </c>
      <c r="BN7" s="37">
        <v>685.34</v>
      </c>
      <c r="BO7" s="37">
        <v>684.74</v>
      </c>
      <c r="BP7" s="37">
        <v>814.89</v>
      </c>
      <c r="BQ7" s="37">
        <v>43.3</v>
      </c>
      <c r="BR7" s="37">
        <v>40.72</v>
      </c>
      <c r="BS7" s="37">
        <v>42.03</v>
      </c>
      <c r="BT7" s="37">
        <v>43.27</v>
      </c>
      <c r="BU7" s="37">
        <v>71.69</v>
      </c>
      <c r="BV7" s="37">
        <v>50.9</v>
      </c>
      <c r="BW7" s="37">
        <v>50.82</v>
      </c>
      <c r="BX7" s="37">
        <v>59.3</v>
      </c>
      <c r="BY7" s="37">
        <v>59.83</v>
      </c>
      <c r="BZ7" s="37">
        <v>65.33</v>
      </c>
      <c r="CA7" s="37">
        <v>60.64</v>
      </c>
      <c r="CB7" s="37">
        <v>293.67</v>
      </c>
      <c r="CC7" s="37">
        <v>295.60000000000002</v>
      </c>
      <c r="CD7" s="37">
        <v>290.95</v>
      </c>
      <c r="CE7" s="37">
        <v>285.2</v>
      </c>
      <c r="CF7" s="37">
        <v>167.9</v>
      </c>
      <c r="CG7" s="37">
        <v>293.27</v>
      </c>
      <c r="CH7" s="37">
        <v>300.52</v>
      </c>
      <c r="CI7" s="37">
        <v>248.14</v>
      </c>
      <c r="CJ7" s="37">
        <v>246.66</v>
      </c>
      <c r="CK7" s="37">
        <v>227.43</v>
      </c>
      <c r="CL7" s="37">
        <v>255.52</v>
      </c>
      <c r="CM7" s="37">
        <v>54.94</v>
      </c>
      <c r="CN7" s="37">
        <v>51.1</v>
      </c>
      <c r="CO7" s="37">
        <v>47.6</v>
      </c>
      <c r="CP7" s="37">
        <v>46.48</v>
      </c>
      <c r="CQ7" s="37">
        <v>48.93</v>
      </c>
      <c r="CR7" s="37">
        <v>53.78</v>
      </c>
      <c r="CS7" s="37">
        <v>53.24</v>
      </c>
      <c r="CT7" s="37">
        <v>57.3</v>
      </c>
      <c r="CU7" s="37">
        <v>56</v>
      </c>
      <c r="CV7" s="37">
        <v>56.01</v>
      </c>
      <c r="CW7" s="37">
        <v>52.49</v>
      </c>
      <c r="CX7" s="37">
        <v>89.85</v>
      </c>
      <c r="CY7" s="37">
        <v>91.01</v>
      </c>
      <c r="CZ7" s="37">
        <v>90.53</v>
      </c>
      <c r="DA7" s="37">
        <v>90.08</v>
      </c>
      <c r="DB7" s="37">
        <v>90.76</v>
      </c>
      <c r="DC7" s="37">
        <v>84.06</v>
      </c>
      <c r="DD7" s="37">
        <v>84.07</v>
      </c>
      <c r="DE7" s="37">
        <v>89.43</v>
      </c>
      <c r="DF7" s="37">
        <v>89.51</v>
      </c>
      <c r="DG7" s="37">
        <v>89.77</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0.11</v>
      </c>
      <c r="EM7" s="37">
        <v>0.05</v>
      </c>
      <c r="EN7" s="37">
        <v>0.44</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cp:lastPrinted>2019-01-16T06:24:31Z</cp:lastPrinted>
  <dcterms:created xsi:type="dcterms:W3CDTF">2018-12-03T09:20:04Z</dcterms:created>
  <dcterms:modified xsi:type="dcterms:W3CDTF">2019-01-16T07:29:15Z</dcterms:modified>
  <cp:category/>
</cp:coreProperties>
</file>