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ougesuigyomu\share\19-3_公営企業に係る経営比較分析表\H28決算（H29報告）\"/>
    </mc:Choice>
  </mc:AlternateContent>
  <workbookProtection workbookAlgorithmName="SHA-512" workbookHashValue="ZVydoh4AQa7yuSzr4R8R+4n/4uDgC7S6Qe3HqR74h8o/5rbPgtEl0itoqr6EUz/lXPUhcN6mVLoebtXq/VYj7g==" workbookSaltValue="qYSZTyfCXo8tbuywUMEMUA==" workbookSpinCount="100000" lockStructure="1"/>
  <bookViews>
    <workbookView xWindow="0" yWindow="0" windowWidth="28800" windowHeight="11430"/>
  </bookViews>
  <sheets>
    <sheet name="法非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<sst xmlns="http://schemas.openxmlformats.org/spreadsheetml/2006/main" count="237" uniqueCount="124">
  <si>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</si>
  <si>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</si>
  <si>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</si>
  <si>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</si>
  <si>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</si>
  <si>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</si>
  <si>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</si>
  <si>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</si>
  <si>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</si>
  <si>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</si>
  <si>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</si>
  <si>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</si>
  <si>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</si>
  <si>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</si>
  <si>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</si>
  <si>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</si>
  <si>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</si>
  <si>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</si>
  <si>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</si>
  <si>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</si>
  <si>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</si>
  <si>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</si>
  <si>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</si>
  <si>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</si>
  <si>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</si>
  <si>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</si>
  <si>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</si>
  <si>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</si>
  <si>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</si>
  <si>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</si>
  <si>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</si>
  <si>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</si>
  <si>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</si>
  <si>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</si>
  <si>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</si>
  <si>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</si>
  <si>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</si>
  <si>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</si>
  <si>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</si>
  <si>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</si>
  <si>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</si>
  <si>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</si>
  <si>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</si>
  <si>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</si>
  <si>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</si>
  <si>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</si>
  <si>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</si>
  <si>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</si>
  <si>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</si>
  <si>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</si>
  <si>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</si>
  <si>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</si>
  <si>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</si>
  <si>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</si>
  <si>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</si>
  <si>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</si>
  <si>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</si>
  <si>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</si>
  <si>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</si>
  <si>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</si>
  <si>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</si>
  <si>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</si>
  <si>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</si>
  <si>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</si>
  <si>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</si>
  <si>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</si>
  <si>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</si>
  <si>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</si>
  <si>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</si>
  <si>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</si>
  <si>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</si>
  <si>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</si>
  <si>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</si>
  <si>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</si>
  <si>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</si>
  <si>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</si>
  <si>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</si>
  <si>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</si>
  <si>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</si>
  <si>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</si>
  <si>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</si>
  <si>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</si>
  <si>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</si>
  <si>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</si>
  <si>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</si>
  <si>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</si>
  <si>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</si>
  <si>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</si>
  <si>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</si>
  <si>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</si>
  <si>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</si>
  <si>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</si>
  <si>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</si>
  <si>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</si>
  <si>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</si>
  <si>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</si>
  <si>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</si>
  <si>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</si>
  <si>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</si>
  <si>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</si>
  <si>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</si>
  <si>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</si>
  <si>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</si>
  <si>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</si>
  <si>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</si>
  <si>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</si>
  <si>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</si>
  <si>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</si>
  <si>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北秋田市</t>
  </si>
  <si>
    <t>法非適用</t>
  </si>
  <si>
    <t>水道事業</t>
  </si>
  <si>
    <t>簡易水道事業</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</si>
  <si>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</si>
  <si>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</si>
  <si>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</si>
  <si>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</si>
  <si>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</si>
  <si>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</si>
  <si>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</si>
  <si>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</si>
  <si>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</si>
  <si>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平成25年度の突出した比率は、森吉・合川地区の統合簡易水道事業における水道事業計画を変更したことによる繰入金の増が要因となっている。今後も比率は現状程度で推移していくものと予測されるが、給水人口の減少による収益の減収、老朽管の更新費用の増加が懸念されるため給水収益の確保に努めながら、施設の大幅な削減及び投資的経費の平準化を図る。
④補償金免除繰上償還の実施や地方債発行の抑制などにより減少傾向であったものの、平成27年度から平成29年度までは統合簡易水道整備事業による地方債発行の影響で数値が上昇する。今後も財源である給水収益の確保に努めつつ、投資的経費を平準化し借入の抑制を図る。
⑤類団比較では高い率であるものの、統合簡易水道整備事業による地方債発行の影響により償還額が増加していることから減少している。今後も収益を確保しながら管理費抑制に努め健全経営を図る。
⑥統合簡易水道整備事業による地方債発行の影響により償還額が増加してきていることから当該数値が上昇してきているため、公債費以外の経常的経費の節減や施設の大幅な削減で管理費抑制に努めながら健全経営を図る。
⑦類団比較では高い率であるものの、給水人口の減少により当該数値が減少してきている。今後も給水人口の減少が予測されるため、施設の統廃合などにより適切な水道施設規模の構築を図る。
⑧稼働状況における収益性は近年微増してきているが、市内各地において漏水が頻繁に発生していることから、漏水調査等を行ないながら適切な施設設備等の維持管理に努め効率的な給水を図る。</t>
    <rPh sb="24" eb="26">
      <t>トウゴウ</t>
    </rPh>
    <rPh sb="26" eb="30">
      <t>カンイスイドウ</t>
    </rPh>
    <rPh sb="30" eb="32">
      <t>ジギョウ</t>
    </rPh>
    <phoneticPr fontId="4"/>
  </si>
  <si>
    <t>　前年度は森吉・合川地区の統合簡易水道整備事業により管路更新率が上昇しているが、他地区において老朽管更新は進んでいない。統合簡易水道整備事業完了後は、給水収益の確保及び施設の長寿命化並びに統廃合により管理費の抑制や更新事業の平準化に努め、中長期的に財政・施設双方の健全性を確保しながら経営を進める必要がある。</t>
    <rPh sb="1" eb="4">
      <t>ゼンネンド</t>
    </rPh>
    <phoneticPr fontId="4"/>
  </si>
  <si>
    <t>　本市の簡易水道事業は、統合簡易水道整備事業終了後、老朽管及び施設の更新を進めていくが、給水人口の減少及び節水型生活様式の定着により水需要不足は進むものと予測されることから財源確保は容易ではない。効率的な更新、さらなる経営基盤強化のためにも、早期にアセットマネジメントを策定するとともに、施設の大幅な統廃合による管理経費の抑制や更新投資の必要性及び平準化に努め、健全運営を行なっていく必要がある。
　また、広域連携の検討や民間活力の導入に向けた取組を行なう必要もある。
　なお、次年度決算から企業債残高及び償還額、経常費用の大半の比率を占める地区が上水道事業として決算を行うことから、次年度以降の数値は改善していくものと思われる。</t>
    <rPh sb="239" eb="242">
      <t>ジネンド</t>
    </rPh>
    <rPh sb="242" eb="244">
      <t>ケッサン</t>
    </rPh>
    <rPh sb="246" eb="249">
      <t>キギョウサイ</t>
    </rPh>
    <rPh sb="249" eb="251">
      <t>ザンダカ</t>
    </rPh>
    <rPh sb="251" eb="252">
      <t>オヨ</t>
    </rPh>
    <rPh sb="253" eb="256">
      <t>ショウカンガク</t>
    </rPh>
    <rPh sb="257" eb="259">
      <t>ケイジョウ</t>
    </rPh>
    <rPh sb="259" eb="261">
      <t>ヒヨウ</t>
    </rPh>
    <rPh sb="262" eb="264">
      <t>タイハン</t>
    </rPh>
    <rPh sb="265" eb="267">
      <t>ヒリツ</t>
    </rPh>
    <rPh sb="268" eb="269">
      <t>シ</t>
    </rPh>
    <rPh sb="271" eb="273">
      <t>チク</t>
    </rPh>
    <rPh sb="274" eb="277">
      <t>ジョウスイドウ</t>
    </rPh>
    <rPh sb="277" eb="279">
      <t>ジギョウ</t>
    </rPh>
    <rPh sb="282" eb="284">
      <t>ケッサン</t>
    </rPh>
    <rPh sb="285" eb="286">
      <t>オコナ</t>
    </rPh>
    <rPh sb="292" eb="295">
      <t>ジネンド</t>
    </rPh>
    <rPh sb="295" eb="297">
      <t>イコウ</t>
    </rPh>
    <rPh sb="298" eb="300">
      <t>スウチ</t>
    </rPh>
    <rPh sb="301" eb="303">
      <t>カイゼン</t>
    </rPh>
    <rPh sb="310" eb="311">
      <t>オモ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</si>
</sst>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formatCode="#,##0.00;&quot;△&quot;#,##0.00">
                  <c:v>0</c:v>
                </c:pt>
                <c:pt idx="1">
                  <c:v>0.06</c:v>
                </c:pt>
                <c:pt idx="2">
                  <c:v>0.19</c:v>
                </c:pt>
                <c:pt idx="3">
                  <c:v>0.82</c:v>
                </c:pt>
                <c:pt idx="4">
                  <c:v>0.22</c:v>
                </c:pt>
              </c:numCache>
            </c:numRef>
          </c:val>
          <c:extLst xmlns:c16r2="http://schemas.microsoft.com/office/drawing/2015/06/chart">
            <c:ext xmlns:c16="http://schemas.microsoft.com/office/drawing/2014/chart" uri="{C3380CC4-5D6E-409C-BE32-E72D297353CC}">
              <c16:uniqueId val="{00000000-B79F-436D-8530-91C0F6BBB5C7}"/>
            </c:ext>
          </c:extLst>
        </c:ser>
        <c:dLbls>
          <c:showLegendKey val="0"/>
          <c:showVal val="0"/>
          <c:showCatName val="0"/>
          <c:showSerName val="0"/>
          <c:showPercent val="0"/>
          <c:showBubbleSize val="0"/>
        </c:dLbls>
        <c:gapWidth val="150"/>
        <c:axId val="393063360"/>
        <c:axId val="393063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0.64</c:v>
                </c:pt>
                <c:pt idx="1">
                  <c:v>0.55000000000000004</c:v>
                </c:pt>
                <c:pt idx="2">
                  <c:v>0.54</c:v>
                </c:pt>
                <c:pt idx="3">
                  <c:v>0.43</c:v>
                </c:pt>
                <c:pt idx="4">
                  <c:v>0.56000000000000005</c:v>
                </c:pt>
              </c:numCache>
            </c:numRef>
          </c:val>
          <c:smooth val="0"/>
          <c:extLst xmlns:c16r2="http://schemas.microsoft.com/office/drawing/2015/06/chart">
            <c:ext xmlns:c16="http://schemas.microsoft.com/office/drawing/2014/chart" uri="{C3380CC4-5D6E-409C-BE32-E72D297353CC}">
              <c16:uniqueId val="{00000001-B79F-436D-8530-91C0F6BBB5C7}"/>
            </c:ext>
          </c:extLst>
        </c:ser>
        <c:dLbls>
          <c:showLegendKey val="0"/>
          <c:showVal val="0"/>
          <c:showCatName val="0"/>
          <c:showSerName val="0"/>
          <c:showPercent val="0"/>
          <c:showBubbleSize val="0"/>
        </c:dLbls>
        <c:marker val="1"/>
        <c:smooth val="0"/>
        <c:axId val="393063360"/>
        <c:axId val="393063752"/>
      </c:lineChart>
      <c:dateAx>
        <c:axId val="393063360"/>
        <c:scaling>
          <c:orientation val="minMax"/>
        </c:scaling>
        <c:delete val="1"/>
        <c:axPos val="b"/>
        <c:numFmt formatCode="ge" sourceLinked="1"/>
        <c:majorTickMark val="none"/>
        <c:minorTickMark val="none"/>
        <c:tickLblPos val="none"/>
        <c:crossAx val="393063752"/>
        <c:crosses val="autoZero"/>
        <c:auto val="1"/>
        <c:lblOffset val="100"/>
        <c:baseTimeUnit val="years"/>
      </c:dateAx>
      <c:valAx>
        <c:axId val="393063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306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68.56</c:v>
                </c:pt>
                <c:pt idx="1">
                  <c:v>68.48</c:v>
                </c:pt>
                <c:pt idx="2">
                  <c:v>66.849999999999994</c:v>
                </c:pt>
                <c:pt idx="3">
                  <c:v>66.12</c:v>
                </c:pt>
                <c:pt idx="4">
                  <c:v>65.760000000000005</c:v>
                </c:pt>
              </c:numCache>
            </c:numRef>
          </c:val>
          <c:extLst xmlns:c16r2="http://schemas.microsoft.com/office/drawing/2015/06/chart">
            <c:ext xmlns:c16="http://schemas.microsoft.com/office/drawing/2014/chart" uri="{C3380CC4-5D6E-409C-BE32-E72D297353CC}">
              <c16:uniqueId val="{00000000-3363-4856-85AB-4DFB9C9F6235}"/>
            </c:ext>
          </c:extLst>
        </c:ser>
        <c:dLbls>
          <c:showLegendKey val="0"/>
          <c:showVal val="0"/>
          <c:showCatName val="0"/>
          <c:showSerName val="0"/>
          <c:showPercent val="0"/>
          <c:showBubbleSize val="0"/>
        </c:dLbls>
        <c:gapWidth val="150"/>
        <c:axId val="500054528"/>
        <c:axId val="383069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62.01</c:v>
                </c:pt>
                <c:pt idx="1">
                  <c:v>60.68</c:v>
                </c:pt>
                <c:pt idx="2">
                  <c:v>59.87</c:v>
                </c:pt>
                <c:pt idx="3">
                  <c:v>59.59</c:v>
                </c:pt>
                <c:pt idx="4">
                  <c:v>61.79</c:v>
                </c:pt>
              </c:numCache>
            </c:numRef>
          </c:val>
          <c:smooth val="0"/>
          <c:extLst xmlns:c16r2="http://schemas.microsoft.com/office/drawing/2015/06/chart">
            <c:ext xmlns:c16="http://schemas.microsoft.com/office/drawing/2014/chart" uri="{C3380CC4-5D6E-409C-BE32-E72D297353CC}">
              <c16:uniqueId val="{00000001-3363-4856-85AB-4DFB9C9F6235}"/>
            </c:ext>
          </c:extLst>
        </c:ser>
        <c:dLbls>
          <c:showLegendKey val="0"/>
          <c:showVal val="0"/>
          <c:showCatName val="0"/>
          <c:showSerName val="0"/>
          <c:showPercent val="0"/>
          <c:showBubbleSize val="0"/>
        </c:dLbls>
        <c:marker val="1"/>
        <c:smooth val="0"/>
        <c:axId val="500054528"/>
        <c:axId val="383069328"/>
      </c:lineChart>
      <c:dateAx>
        <c:axId val="500054528"/>
        <c:scaling>
          <c:orientation val="minMax"/>
        </c:scaling>
        <c:delete val="1"/>
        <c:axPos val="b"/>
        <c:numFmt formatCode="ge" sourceLinked="1"/>
        <c:majorTickMark val="none"/>
        <c:minorTickMark val="none"/>
        <c:tickLblPos val="none"/>
        <c:crossAx val="383069328"/>
        <c:crosses val="autoZero"/>
        <c:auto val="1"/>
        <c:lblOffset val="100"/>
        <c:baseTimeUnit val="years"/>
      </c:dateAx>
      <c:valAx>
        <c:axId val="38306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05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79.64</c:v>
                </c:pt>
                <c:pt idx="1">
                  <c:v>79.650000000000006</c:v>
                </c:pt>
                <c:pt idx="2">
                  <c:v>79.760000000000005</c:v>
                </c:pt>
                <c:pt idx="3">
                  <c:v>79.760000000000005</c:v>
                </c:pt>
                <c:pt idx="4">
                  <c:v>79.86</c:v>
                </c:pt>
              </c:numCache>
            </c:numRef>
          </c:val>
          <c:extLst xmlns:c16r2="http://schemas.microsoft.com/office/drawing/2015/06/chart">
            <c:ext xmlns:c16="http://schemas.microsoft.com/office/drawing/2014/chart" uri="{C3380CC4-5D6E-409C-BE32-E72D297353CC}">
              <c16:uniqueId val="{00000000-BD08-430E-A2FD-41B0D973DCA3}"/>
            </c:ext>
          </c:extLst>
        </c:ser>
        <c:dLbls>
          <c:showLegendKey val="0"/>
          <c:showVal val="0"/>
          <c:showCatName val="0"/>
          <c:showSerName val="0"/>
          <c:showPercent val="0"/>
          <c:showBubbleSize val="0"/>
        </c:dLbls>
        <c:gapWidth val="150"/>
        <c:axId val="383070504"/>
        <c:axId val="383070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75.8</c:v>
                </c:pt>
                <c:pt idx="1">
                  <c:v>75.760000000000005</c:v>
                </c:pt>
                <c:pt idx="2">
                  <c:v>75.48</c:v>
                </c:pt>
                <c:pt idx="3">
                  <c:v>74.64</c:v>
                </c:pt>
                <c:pt idx="4">
                  <c:v>74.98</c:v>
                </c:pt>
              </c:numCache>
            </c:numRef>
          </c:val>
          <c:smooth val="0"/>
          <c:extLst xmlns:c16r2="http://schemas.microsoft.com/office/drawing/2015/06/chart">
            <c:ext xmlns:c16="http://schemas.microsoft.com/office/drawing/2014/chart" uri="{C3380CC4-5D6E-409C-BE32-E72D297353CC}">
              <c16:uniqueId val="{00000001-BD08-430E-A2FD-41B0D973DCA3}"/>
            </c:ext>
          </c:extLst>
        </c:ser>
        <c:dLbls>
          <c:showLegendKey val="0"/>
          <c:showVal val="0"/>
          <c:showCatName val="0"/>
          <c:showSerName val="0"/>
          <c:showPercent val="0"/>
          <c:showBubbleSize val="0"/>
        </c:dLbls>
        <c:marker val="1"/>
        <c:smooth val="0"/>
        <c:axId val="383070504"/>
        <c:axId val="383070896"/>
      </c:lineChart>
      <c:dateAx>
        <c:axId val="383070504"/>
        <c:scaling>
          <c:orientation val="minMax"/>
        </c:scaling>
        <c:delete val="1"/>
        <c:axPos val="b"/>
        <c:numFmt formatCode="ge" sourceLinked="1"/>
        <c:majorTickMark val="none"/>
        <c:minorTickMark val="none"/>
        <c:tickLblPos val="none"/>
        <c:crossAx val="383070896"/>
        <c:crosses val="autoZero"/>
        <c:auto val="1"/>
        <c:lblOffset val="100"/>
        <c:baseTimeUnit val="years"/>
      </c:dateAx>
      <c:valAx>
        <c:axId val="38307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070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162.38</c:v>
                </c:pt>
                <c:pt idx="1">
                  <c:v>104.87</c:v>
                </c:pt>
                <c:pt idx="2">
                  <c:v>101.07</c:v>
                </c:pt>
                <c:pt idx="3">
                  <c:v>100.92</c:v>
                </c:pt>
                <c:pt idx="4">
                  <c:v>95.48</c:v>
                </c:pt>
              </c:numCache>
            </c:numRef>
          </c:val>
          <c:extLst xmlns:c16r2="http://schemas.microsoft.com/office/drawing/2015/06/chart">
            <c:ext xmlns:c16="http://schemas.microsoft.com/office/drawing/2014/chart" uri="{C3380CC4-5D6E-409C-BE32-E72D297353CC}">
              <c16:uniqueId val="{00000000-D051-42D6-8F13-924ACDC773E7}"/>
            </c:ext>
          </c:extLst>
        </c:ser>
        <c:dLbls>
          <c:showLegendKey val="0"/>
          <c:showVal val="0"/>
          <c:showCatName val="0"/>
          <c:showSerName val="0"/>
          <c:showPercent val="0"/>
          <c:showBubbleSize val="0"/>
        </c:dLbls>
        <c:gapWidth val="150"/>
        <c:axId val="384383904"/>
        <c:axId val="384384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77.19</c:v>
                </c:pt>
                <c:pt idx="1">
                  <c:v>77.48</c:v>
                </c:pt>
                <c:pt idx="2">
                  <c:v>76.02</c:v>
                </c:pt>
                <c:pt idx="3">
                  <c:v>77.66</c:v>
                </c:pt>
                <c:pt idx="4">
                  <c:v>74.03</c:v>
                </c:pt>
              </c:numCache>
            </c:numRef>
          </c:val>
          <c:smooth val="0"/>
          <c:extLst xmlns:c16r2="http://schemas.microsoft.com/office/drawing/2015/06/chart">
            <c:ext xmlns:c16="http://schemas.microsoft.com/office/drawing/2014/chart" uri="{C3380CC4-5D6E-409C-BE32-E72D297353CC}">
              <c16:uniqueId val="{00000001-D051-42D6-8F13-924ACDC773E7}"/>
            </c:ext>
          </c:extLst>
        </c:ser>
        <c:dLbls>
          <c:showLegendKey val="0"/>
          <c:showVal val="0"/>
          <c:showCatName val="0"/>
          <c:showSerName val="0"/>
          <c:showPercent val="0"/>
          <c:showBubbleSize val="0"/>
        </c:dLbls>
        <c:marker val="1"/>
        <c:smooth val="0"/>
        <c:axId val="384383904"/>
        <c:axId val="384384296"/>
      </c:lineChart>
      <c:dateAx>
        <c:axId val="384383904"/>
        <c:scaling>
          <c:orientation val="minMax"/>
        </c:scaling>
        <c:delete val="1"/>
        <c:axPos val="b"/>
        <c:numFmt formatCode="ge" sourceLinked="1"/>
        <c:majorTickMark val="none"/>
        <c:minorTickMark val="none"/>
        <c:tickLblPos val="none"/>
        <c:crossAx val="384384296"/>
        <c:crosses val="autoZero"/>
        <c:auto val="1"/>
        <c:lblOffset val="100"/>
        <c:baseTimeUnit val="years"/>
      </c:dateAx>
      <c:valAx>
        <c:axId val="384384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438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15-465B-B2FD-2063569619FC}"/>
            </c:ext>
          </c:extLst>
        </c:ser>
        <c:dLbls>
          <c:showLegendKey val="0"/>
          <c:showVal val="0"/>
          <c:showCatName val="0"/>
          <c:showSerName val="0"/>
          <c:showPercent val="0"/>
          <c:showBubbleSize val="0"/>
        </c:dLbls>
        <c:gapWidth val="150"/>
        <c:axId val="236347192"/>
        <c:axId val="23634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15-465B-B2FD-2063569619FC}"/>
            </c:ext>
          </c:extLst>
        </c:ser>
        <c:dLbls>
          <c:showLegendKey val="0"/>
          <c:showVal val="0"/>
          <c:showCatName val="0"/>
          <c:showSerName val="0"/>
          <c:showPercent val="0"/>
          <c:showBubbleSize val="0"/>
        </c:dLbls>
        <c:marker val="1"/>
        <c:smooth val="0"/>
        <c:axId val="236347192"/>
        <c:axId val="236347584"/>
      </c:lineChart>
      <c:dateAx>
        <c:axId val="236347192"/>
        <c:scaling>
          <c:orientation val="minMax"/>
        </c:scaling>
        <c:delete val="1"/>
        <c:axPos val="b"/>
        <c:numFmt formatCode="ge" sourceLinked="1"/>
        <c:majorTickMark val="none"/>
        <c:minorTickMark val="none"/>
        <c:tickLblPos val="none"/>
        <c:crossAx val="236347584"/>
        <c:crosses val="autoZero"/>
        <c:auto val="1"/>
        <c:lblOffset val="100"/>
        <c:baseTimeUnit val="years"/>
      </c:dateAx>
      <c:valAx>
        <c:axId val="23634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347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A25-4BB2-935C-F09EC90A689D}"/>
            </c:ext>
          </c:extLst>
        </c:ser>
        <c:dLbls>
          <c:showLegendKey val="0"/>
          <c:showVal val="0"/>
          <c:showCatName val="0"/>
          <c:showSerName val="0"/>
          <c:showPercent val="0"/>
          <c:showBubbleSize val="0"/>
        </c:dLbls>
        <c:gapWidth val="150"/>
        <c:axId val="169256112"/>
        <c:axId val="16991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A25-4BB2-935C-F09EC90A689D}"/>
            </c:ext>
          </c:extLst>
        </c:ser>
        <c:dLbls>
          <c:showLegendKey val="0"/>
          <c:showVal val="0"/>
          <c:showCatName val="0"/>
          <c:showSerName val="0"/>
          <c:showPercent val="0"/>
          <c:showBubbleSize val="0"/>
        </c:dLbls>
        <c:marker val="1"/>
        <c:smooth val="0"/>
        <c:axId val="169256112"/>
        <c:axId val="169917168"/>
      </c:lineChart>
      <c:dateAx>
        <c:axId val="169256112"/>
        <c:scaling>
          <c:orientation val="minMax"/>
        </c:scaling>
        <c:delete val="1"/>
        <c:axPos val="b"/>
        <c:numFmt formatCode="ge" sourceLinked="1"/>
        <c:majorTickMark val="none"/>
        <c:minorTickMark val="none"/>
        <c:tickLblPos val="none"/>
        <c:crossAx val="169917168"/>
        <c:crosses val="autoZero"/>
        <c:auto val="1"/>
        <c:lblOffset val="100"/>
        <c:baseTimeUnit val="years"/>
      </c:dateAx>
      <c:valAx>
        <c:axId val="16991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25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33A-41A2-9712-1DCEB38D57A7}"/>
            </c:ext>
          </c:extLst>
        </c:ser>
        <c:dLbls>
          <c:showLegendKey val="0"/>
          <c:showVal val="0"/>
          <c:showCatName val="0"/>
          <c:showSerName val="0"/>
          <c:showPercent val="0"/>
          <c:showBubbleSize val="0"/>
        </c:dLbls>
        <c:gapWidth val="150"/>
        <c:axId val="169918736"/>
        <c:axId val="385626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33A-41A2-9712-1DCEB38D57A7}"/>
            </c:ext>
          </c:extLst>
        </c:ser>
        <c:dLbls>
          <c:showLegendKey val="0"/>
          <c:showVal val="0"/>
          <c:showCatName val="0"/>
          <c:showSerName val="0"/>
          <c:showPercent val="0"/>
          <c:showBubbleSize val="0"/>
        </c:dLbls>
        <c:marker val="1"/>
        <c:smooth val="0"/>
        <c:axId val="169918736"/>
        <c:axId val="385626360"/>
      </c:lineChart>
      <c:dateAx>
        <c:axId val="169918736"/>
        <c:scaling>
          <c:orientation val="minMax"/>
        </c:scaling>
        <c:delete val="1"/>
        <c:axPos val="b"/>
        <c:numFmt formatCode="ge" sourceLinked="1"/>
        <c:majorTickMark val="none"/>
        <c:minorTickMark val="none"/>
        <c:tickLblPos val="none"/>
        <c:crossAx val="385626360"/>
        <c:crosses val="autoZero"/>
        <c:auto val="1"/>
        <c:lblOffset val="100"/>
        <c:baseTimeUnit val="years"/>
      </c:dateAx>
      <c:valAx>
        <c:axId val="385626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1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153-4B80-AC15-F1E435661D49}"/>
            </c:ext>
          </c:extLst>
        </c:ser>
        <c:dLbls>
          <c:showLegendKey val="0"/>
          <c:showVal val="0"/>
          <c:showCatName val="0"/>
          <c:showSerName val="0"/>
          <c:showPercent val="0"/>
          <c:showBubbleSize val="0"/>
        </c:dLbls>
        <c:gapWidth val="150"/>
        <c:axId val="169255720"/>
        <c:axId val="16925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53-4B80-AC15-F1E435661D49}"/>
            </c:ext>
          </c:extLst>
        </c:ser>
        <c:dLbls>
          <c:showLegendKey val="0"/>
          <c:showVal val="0"/>
          <c:showCatName val="0"/>
          <c:showSerName val="0"/>
          <c:showPercent val="0"/>
          <c:showBubbleSize val="0"/>
        </c:dLbls>
        <c:marker val="1"/>
        <c:smooth val="0"/>
        <c:axId val="169255720"/>
        <c:axId val="169255328"/>
      </c:lineChart>
      <c:dateAx>
        <c:axId val="169255720"/>
        <c:scaling>
          <c:orientation val="minMax"/>
        </c:scaling>
        <c:delete val="1"/>
        <c:axPos val="b"/>
        <c:numFmt formatCode="ge" sourceLinked="1"/>
        <c:majorTickMark val="none"/>
        <c:minorTickMark val="none"/>
        <c:tickLblPos val="none"/>
        <c:crossAx val="169255328"/>
        <c:crosses val="autoZero"/>
        <c:auto val="1"/>
        <c:lblOffset val="100"/>
        <c:baseTimeUnit val="years"/>
      </c:dateAx>
      <c:valAx>
        <c:axId val="16925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255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629.19000000000005</c:v>
                </c:pt>
                <c:pt idx="1">
                  <c:v>597.79999999999995</c:v>
                </c:pt>
                <c:pt idx="2">
                  <c:v>722.21</c:v>
                </c:pt>
                <c:pt idx="3">
                  <c:v>860.61</c:v>
                </c:pt>
                <c:pt idx="4">
                  <c:v>869.31</c:v>
                </c:pt>
              </c:numCache>
            </c:numRef>
          </c:val>
          <c:extLst xmlns:c16r2="http://schemas.microsoft.com/office/drawing/2015/06/chart">
            <c:ext xmlns:c16="http://schemas.microsoft.com/office/drawing/2014/chart" uri="{C3380CC4-5D6E-409C-BE32-E72D297353CC}">
              <c16:uniqueId val="{00000000-7440-4B2C-A98A-024ACE6B1916}"/>
            </c:ext>
          </c:extLst>
        </c:ser>
        <c:dLbls>
          <c:showLegendKey val="0"/>
          <c:showVal val="0"/>
          <c:showCatName val="0"/>
          <c:showSerName val="0"/>
          <c:showPercent val="0"/>
          <c:showBubbleSize val="0"/>
        </c:dLbls>
        <c:gapWidth val="150"/>
        <c:axId val="385627536"/>
        <c:axId val="385627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1326.51</c:v>
                </c:pt>
                <c:pt idx="1">
                  <c:v>1285.3599999999999</c:v>
                </c:pt>
                <c:pt idx="2">
                  <c:v>1246.73</c:v>
                </c:pt>
                <c:pt idx="3">
                  <c:v>1281.51</c:v>
                </c:pt>
                <c:pt idx="4">
                  <c:v>1068.53</c:v>
                </c:pt>
              </c:numCache>
            </c:numRef>
          </c:val>
          <c:smooth val="0"/>
          <c:extLst xmlns:c16r2="http://schemas.microsoft.com/office/drawing/2015/06/chart">
            <c:ext xmlns:c16="http://schemas.microsoft.com/office/drawing/2014/chart" uri="{C3380CC4-5D6E-409C-BE32-E72D297353CC}">
              <c16:uniqueId val="{00000001-7440-4B2C-A98A-024ACE6B1916}"/>
            </c:ext>
          </c:extLst>
        </c:ser>
        <c:dLbls>
          <c:showLegendKey val="0"/>
          <c:showVal val="0"/>
          <c:showCatName val="0"/>
          <c:showSerName val="0"/>
          <c:showPercent val="0"/>
          <c:showBubbleSize val="0"/>
        </c:dLbls>
        <c:marker val="1"/>
        <c:smooth val="0"/>
        <c:axId val="385627536"/>
        <c:axId val="385627928"/>
      </c:lineChart>
      <c:dateAx>
        <c:axId val="385627536"/>
        <c:scaling>
          <c:orientation val="minMax"/>
        </c:scaling>
        <c:delete val="1"/>
        <c:axPos val="b"/>
        <c:numFmt formatCode="ge" sourceLinked="1"/>
        <c:majorTickMark val="none"/>
        <c:minorTickMark val="none"/>
        <c:tickLblPos val="none"/>
        <c:crossAx val="385627928"/>
        <c:crosses val="autoZero"/>
        <c:auto val="1"/>
        <c:lblOffset val="100"/>
        <c:baseTimeUnit val="years"/>
      </c:dateAx>
      <c:valAx>
        <c:axId val="385627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562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94.32</c:v>
                </c:pt>
                <c:pt idx="1">
                  <c:v>95.16</c:v>
                </c:pt>
                <c:pt idx="2">
                  <c:v>92.29</c:v>
                </c:pt>
                <c:pt idx="3">
                  <c:v>85.16</c:v>
                </c:pt>
                <c:pt idx="4">
                  <c:v>78.75</c:v>
                </c:pt>
              </c:numCache>
            </c:numRef>
          </c:val>
          <c:extLst xmlns:c16r2="http://schemas.microsoft.com/office/drawing/2015/06/chart">
            <c:ext xmlns:c16="http://schemas.microsoft.com/office/drawing/2014/chart" uri="{C3380CC4-5D6E-409C-BE32-E72D297353CC}">
              <c16:uniqueId val="{00000000-BAAF-4552-B83B-7F5CE5B3E686}"/>
            </c:ext>
          </c:extLst>
        </c:ser>
        <c:dLbls>
          <c:showLegendKey val="0"/>
          <c:showVal val="0"/>
          <c:showCatName val="0"/>
          <c:showSerName val="0"/>
          <c:showPercent val="0"/>
          <c:showBubbleSize val="0"/>
        </c:dLbls>
        <c:gapWidth val="150"/>
        <c:axId val="169918344"/>
        <c:axId val="377584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c:v>
                </c:pt>
                <c:pt idx="1">
                  <c:v>54.45</c:v>
                </c:pt>
                <c:pt idx="2">
                  <c:v>54.33</c:v>
                </c:pt>
                <c:pt idx="3">
                  <c:v>55.02</c:v>
                </c:pt>
                <c:pt idx="4">
                  <c:v>59.33</c:v>
                </c:pt>
              </c:numCache>
            </c:numRef>
          </c:val>
          <c:smooth val="0"/>
          <c:extLst xmlns:c16r2="http://schemas.microsoft.com/office/drawing/2015/06/chart">
            <c:ext xmlns:c16="http://schemas.microsoft.com/office/drawing/2014/chart" uri="{C3380CC4-5D6E-409C-BE32-E72D297353CC}">
              <c16:uniqueId val="{00000001-BAAF-4552-B83B-7F5CE5B3E686}"/>
            </c:ext>
          </c:extLst>
        </c:ser>
        <c:dLbls>
          <c:showLegendKey val="0"/>
          <c:showVal val="0"/>
          <c:showCatName val="0"/>
          <c:showSerName val="0"/>
          <c:showPercent val="0"/>
          <c:showBubbleSize val="0"/>
        </c:dLbls>
        <c:marker val="1"/>
        <c:smooth val="0"/>
        <c:axId val="169918344"/>
        <c:axId val="377584264"/>
      </c:lineChart>
      <c:dateAx>
        <c:axId val="169918344"/>
        <c:scaling>
          <c:orientation val="minMax"/>
        </c:scaling>
        <c:delete val="1"/>
        <c:axPos val="b"/>
        <c:numFmt formatCode="ge" sourceLinked="1"/>
        <c:majorTickMark val="none"/>
        <c:minorTickMark val="none"/>
        <c:tickLblPos val="none"/>
        <c:crossAx val="377584264"/>
        <c:crosses val="autoZero"/>
        <c:auto val="1"/>
        <c:lblOffset val="100"/>
        <c:baseTimeUnit val="years"/>
      </c:dateAx>
      <c:valAx>
        <c:axId val="377584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918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231.52</c:v>
                </c:pt>
                <c:pt idx="1">
                  <c:v>233.66</c:v>
                </c:pt>
                <c:pt idx="2">
                  <c:v>243.35</c:v>
                </c:pt>
                <c:pt idx="3">
                  <c:v>263.75</c:v>
                </c:pt>
                <c:pt idx="4">
                  <c:v>282.7</c:v>
                </c:pt>
              </c:numCache>
            </c:numRef>
          </c:val>
          <c:extLst xmlns:c16r2="http://schemas.microsoft.com/office/drawing/2015/06/chart">
            <c:ext xmlns:c16="http://schemas.microsoft.com/office/drawing/2014/chart" uri="{C3380CC4-5D6E-409C-BE32-E72D297353CC}">
              <c16:uniqueId val="{00000000-3C20-43C6-A0D4-B228526DB017}"/>
            </c:ext>
          </c:extLst>
        </c:ser>
        <c:dLbls>
          <c:showLegendKey val="0"/>
          <c:showVal val="0"/>
          <c:showCatName val="0"/>
          <c:showSerName val="0"/>
          <c:showPercent val="0"/>
          <c:showBubbleSize val="0"/>
        </c:dLbls>
        <c:gapWidth val="150"/>
        <c:axId val="500052960"/>
        <c:axId val="500053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325.14</c:v>
                </c:pt>
                <c:pt idx="1">
                  <c:v>332.75</c:v>
                </c:pt>
                <c:pt idx="2">
                  <c:v>341.05</c:v>
                </c:pt>
                <c:pt idx="3">
                  <c:v>330.62</c:v>
                </c:pt>
                <c:pt idx="4">
                  <c:v>279.67</c:v>
                </c:pt>
              </c:numCache>
            </c:numRef>
          </c:val>
          <c:smooth val="0"/>
          <c:extLst xmlns:c16r2="http://schemas.microsoft.com/office/drawing/2015/06/chart">
            <c:ext xmlns:c16="http://schemas.microsoft.com/office/drawing/2014/chart" uri="{C3380CC4-5D6E-409C-BE32-E72D297353CC}">
              <c16:uniqueId val="{00000001-3C20-43C6-A0D4-B228526DB017}"/>
            </c:ext>
          </c:extLst>
        </c:ser>
        <c:dLbls>
          <c:showLegendKey val="0"/>
          <c:showVal val="0"/>
          <c:showCatName val="0"/>
          <c:showSerName val="0"/>
          <c:showPercent val="0"/>
          <c:showBubbleSize val="0"/>
        </c:dLbls>
        <c:marker val="1"/>
        <c:smooth val="0"/>
        <c:axId val="500052960"/>
        <c:axId val="500053352"/>
      </c:lineChart>
      <c:dateAx>
        <c:axId val="500052960"/>
        <c:scaling>
          <c:orientation val="minMax"/>
        </c:scaling>
        <c:delete val="1"/>
        <c:axPos val="b"/>
        <c:numFmt formatCode="ge" sourceLinked="1"/>
        <c:majorTickMark val="none"/>
        <c:minorTickMark val="none"/>
        <c:tickLblPos val="none"/>
        <c:crossAx val="500053352"/>
        <c:crosses val="autoZero"/>
        <c:auto val="1"/>
        <c:lblOffset val="100"/>
        <c:baseTimeUnit val="years"/>
      </c:dateAx>
      <c:valAx>
        <c:axId val="500053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005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【1,141.75】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【292.18】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31" zoomScaleNormal="100" workbookViewId="0">
      <selection activeCell="AW81" sqref="AW8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北秋田市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2"/>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66" t="str">
        <f>データ!$I$6</f>
        <v>法非適用</v>
      </c>
      <c r="C8" s="66"/>
      <c r="D8" s="66"/>
      <c r="E8" s="66"/>
      <c r="F8" s="66"/>
      <c r="G8" s="66"/>
      <c r="H8" s="66"/>
      <c r="I8" s="66" t="str">
        <f>データ!$J$6</f>
        <v>水道事業</v>
      </c>
      <c r="J8" s="66"/>
      <c r="K8" s="66"/>
      <c r="L8" s="66"/>
      <c r="M8" s="66"/>
      <c r="N8" s="66"/>
      <c r="O8" s="66"/>
      <c r="P8" s="66" t="str">
        <f>データ!$K$6</f>
        <v>簡易水道事業</v>
      </c>
      <c r="Q8" s="66"/>
      <c r="R8" s="66"/>
      <c r="S8" s="66"/>
      <c r="T8" s="66"/>
      <c r="U8" s="66"/>
      <c r="V8" s="66"/>
      <c r="W8" s="66" t="str">
        <f>データ!$L$6</f>
        <v>D1</v>
      </c>
      <c r="X8" s="66"/>
      <c r="Y8" s="66"/>
      <c r="Z8" s="66"/>
      <c r="AA8" s="66"/>
      <c r="AB8" s="66"/>
      <c r="AC8" s="66"/>
      <c r="AD8" s="66" t="str">
        <f>データ!$M$6</f>
        <v>非設置</v>
      </c>
      <c r="AE8" s="66"/>
      <c r="AF8" s="66"/>
      <c r="AG8" s="66"/>
      <c r="AH8" s="66"/>
      <c r="AI8" s="66"/>
      <c r="AJ8" s="66"/>
      <c r="AK8" s="2"/>
      <c r="AL8" s="60">
        <f>データ!$R$6</f>
        <v>32837</v>
      </c>
      <c r="AM8" s="60"/>
      <c r="AN8" s="60"/>
      <c r="AO8" s="60"/>
      <c r="AP8" s="60"/>
      <c r="AQ8" s="60"/>
      <c r="AR8" s="60"/>
      <c r="AS8" s="60"/>
      <c r="AT8" s="59">
        <f>データ!$S$6</f>
        <v>1152.76</v>
      </c>
      <c r="AU8" s="59"/>
      <c r="AV8" s="59"/>
      <c r="AW8" s="59"/>
      <c r="AX8" s="59"/>
      <c r="AY8" s="59"/>
      <c r="AZ8" s="59"/>
      <c r="BA8" s="59"/>
      <c r="BB8" s="59">
        <f>データ!$T$6</f>
        <v>28.49</v>
      </c>
      <c r="BC8" s="59"/>
      <c r="BD8" s="59"/>
      <c r="BE8" s="59"/>
      <c r="BF8" s="59"/>
      <c r="BG8" s="59"/>
      <c r="BH8" s="59"/>
      <c r="BI8" s="59"/>
      <c r="BJ8" s="3"/>
      <c r="BK8" s="3"/>
      <c r="BL8" s="63" t="s">
        <v>10</v>
      </c>
      <c r="BM8" s="64"/>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2"/>
      <c r="AE9" s="2"/>
      <c r="AF9" s="2"/>
      <c r="AG9" s="2"/>
      <c r="AH9" s="3"/>
      <c r="AI9" s="2"/>
      <c r="AJ9" s="2"/>
      <c r="AK9" s="2"/>
      <c r="AL9" s="65" t="s">
        <v>16</v>
      </c>
      <c r="AM9" s="65"/>
      <c r="AN9" s="65"/>
      <c r="AO9" s="65"/>
      <c r="AP9" s="65"/>
      <c r="AQ9" s="65"/>
      <c r="AR9" s="65"/>
      <c r="AS9" s="65"/>
      <c r="AT9" s="65" t="s">
        <v>17</v>
      </c>
      <c r="AU9" s="65"/>
      <c r="AV9" s="65"/>
      <c r="AW9" s="65"/>
      <c r="AX9" s="65"/>
      <c r="AY9" s="65"/>
      <c r="AZ9" s="65"/>
      <c r="BA9" s="65"/>
      <c r="BB9" s="65" t="s">
        <v>18</v>
      </c>
      <c r="BC9" s="65"/>
      <c r="BD9" s="65"/>
      <c r="BE9" s="65"/>
      <c r="BF9" s="65"/>
      <c r="BG9" s="65"/>
      <c r="BH9" s="65"/>
      <c r="BI9" s="65"/>
      <c r="BJ9" s="3"/>
      <c r="BK9" s="3"/>
      <c r="BL9" s="57" t="s">
        <v>19</v>
      </c>
      <c r="BM9" s="58"/>
      <c r="BN9" s="10" t="s">
        <v>20</v>
      </c>
      <c r="BO9" s="11"/>
      <c r="BP9" s="11"/>
      <c r="BQ9" s="11"/>
      <c r="BR9" s="11"/>
      <c r="BS9" s="11"/>
      <c r="BT9" s="11"/>
      <c r="BU9" s="11"/>
      <c r="BV9" s="11"/>
      <c r="BW9" s="11"/>
      <c r="BX9" s="11"/>
      <c r="BY9" s="12"/>
    </row>
    <row r="10" spans="1:78" ht="18.75" customHeight="1" x14ac:dyDescent="0.15">
      <c r="A10" s="2"/>
      <c r="B10" s="59" t="str">
        <f>データ!$N$6</f>
        <v>-</v>
      </c>
      <c r="C10" s="59"/>
      <c r="D10" s="59"/>
      <c r="E10" s="59"/>
      <c r="F10" s="59"/>
      <c r="G10" s="59"/>
      <c r="H10" s="59"/>
      <c r="I10" s="59" t="str">
        <f>データ!$O$6</f>
        <v>該当数値なし</v>
      </c>
      <c r="J10" s="59"/>
      <c r="K10" s="59"/>
      <c r="L10" s="59"/>
      <c r="M10" s="59"/>
      <c r="N10" s="59"/>
      <c r="O10" s="59"/>
      <c r="P10" s="59">
        <f>データ!$P$6</f>
        <v>64.290000000000006</v>
      </c>
      <c r="Q10" s="59"/>
      <c r="R10" s="59"/>
      <c r="S10" s="59"/>
      <c r="T10" s="59"/>
      <c r="U10" s="59"/>
      <c r="V10" s="59"/>
      <c r="W10" s="60">
        <f>データ!$Q$6</f>
        <v>4060</v>
      </c>
      <c r="X10" s="60"/>
      <c r="Y10" s="60"/>
      <c r="Z10" s="60"/>
      <c r="AA10" s="60"/>
      <c r="AB10" s="60"/>
      <c r="AC10" s="60"/>
      <c r="AD10" s="2"/>
      <c r="AE10" s="2"/>
      <c r="AF10" s="2"/>
      <c r="AG10" s="2"/>
      <c r="AH10" s="2"/>
      <c r="AI10" s="2"/>
      <c r="AJ10" s="2"/>
      <c r="AK10" s="2"/>
      <c r="AL10" s="60">
        <f>データ!$U$6</f>
        <v>20944</v>
      </c>
      <c r="AM10" s="60"/>
      <c r="AN10" s="60"/>
      <c r="AO10" s="60"/>
      <c r="AP10" s="60"/>
      <c r="AQ10" s="60"/>
      <c r="AR10" s="60"/>
      <c r="AS10" s="60"/>
      <c r="AT10" s="59">
        <f>データ!$V$6</f>
        <v>19.12</v>
      </c>
      <c r="AU10" s="59"/>
      <c r="AV10" s="59"/>
      <c r="AW10" s="59"/>
      <c r="AX10" s="59"/>
      <c r="AY10" s="59"/>
      <c r="AZ10" s="59"/>
      <c r="BA10" s="59"/>
      <c r="BB10" s="59">
        <f>データ!$W$6</f>
        <v>1095.4000000000001</v>
      </c>
      <c r="BC10" s="59"/>
      <c r="BD10" s="59"/>
      <c r="BE10" s="59"/>
      <c r="BF10" s="59"/>
      <c r="BG10" s="59"/>
      <c r="BH10" s="59"/>
      <c r="BI10" s="59"/>
      <c r="BJ10" s="2"/>
      <c r="BK10" s="2"/>
      <c r="BL10" s="61" t="s">
        <v>21</v>
      </c>
      <c r="BM10" s="62"/>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2" t="s">
        <v>25</v>
      </c>
      <c r="BM14" s="43"/>
      <c r="BN14" s="43"/>
      <c r="BO14" s="43"/>
      <c r="BP14" s="43"/>
      <c r="BQ14" s="43"/>
      <c r="BR14" s="43"/>
      <c r="BS14" s="43"/>
      <c r="BT14" s="43"/>
      <c r="BU14" s="43"/>
      <c r="BV14" s="43"/>
      <c r="BW14" s="43"/>
      <c r="BX14" s="43"/>
      <c r="BY14" s="43"/>
      <c r="BZ14" s="4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121</v>
      </c>
      <c r="BM16" s="78"/>
      <c r="BN16" s="78"/>
      <c r="BO16" s="78"/>
      <c r="BP16" s="78"/>
      <c r="BQ16" s="78"/>
      <c r="BR16" s="78"/>
      <c r="BS16" s="78"/>
      <c r="BT16" s="78"/>
      <c r="BU16" s="78"/>
      <c r="BV16" s="78"/>
      <c r="BW16" s="78"/>
      <c r="BX16" s="78"/>
      <c r="BY16" s="78"/>
      <c r="BZ16" s="7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x14ac:dyDescent="0.15">
      <c r="A34" s="2"/>
      <c r="B34" s="16"/>
      <c r="C34" s="48" t="s">
        <v>26</v>
      </c>
      <c r="D34" s="48"/>
      <c r="E34" s="48"/>
      <c r="F34" s="48"/>
      <c r="G34" s="48"/>
      <c r="H34" s="48"/>
      <c r="I34" s="48"/>
      <c r="J34" s="48"/>
      <c r="K34" s="48"/>
      <c r="L34" s="48"/>
      <c r="M34" s="48"/>
      <c r="N34" s="48"/>
      <c r="O34" s="48"/>
      <c r="P34" s="48"/>
      <c r="Q34" s="19"/>
      <c r="R34" s="48" t="s">
        <v>27</v>
      </c>
      <c r="S34" s="48"/>
      <c r="T34" s="48"/>
      <c r="U34" s="48"/>
      <c r="V34" s="48"/>
      <c r="W34" s="48"/>
      <c r="X34" s="48"/>
      <c r="Y34" s="48"/>
      <c r="Z34" s="48"/>
      <c r="AA34" s="48"/>
      <c r="AB34" s="48"/>
      <c r="AC34" s="48"/>
      <c r="AD34" s="48"/>
      <c r="AE34" s="48"/>
      <c r="AF34" s="19"/>
      <c r="AG34" s="48" t="s">
        <v>28</v>
      </c>
      <c r="AH34" s="48"/>
      <c r="AI34" s="48"/>
      <c r="AJ34" s="48"/>
      <c r="AK34" s="48"/>
      <c r="AL34" s="48"/>
      <c r="AM34" s="48"/>
      <c r="AN34" s="48"/>
      <c r="AO34" s="48"/>
      <c r="AP34" s="48"/>
      <c r="AQ34" s="48"/>
      <c r="AR34" s="48"/>
      <c r="AS34" s="48"/>
      <c r="AT34" s="48"/>
      <c r="AU34" s="19"/>
      <c r="AV34" s="48" t="s">
        <v>29</v>
      </c>
      <c r="AW34" s="48"/>
      <c r="AX34" s="48"/>
      <c r="AY34" s="48"/>
      <c r="AZ34" s="48"/>
      <c r="BA34" s="48"/>
      <c r="BB34" s="48"/>
      <c r="BC34" s="48"/>
      <c r="BD34" s="48"/>
      <c r="BE34" s="48"/>
      <c r="BF34" s="48"/>
      <c r="BG34" s="48"/>
      <c r="BH34" s="48"/>
      <c r="BI34" s="48"/>
      <c r="BJ34" s="18"/>
      <c r="BK34" s="2"/>
      <c r="BL34" s="77"/>
      <c r="BM34" s="78"/>
      <c r="BN34" s="78"/>
      <c r="BO34" s="78"/>
      <c r="BP34" s="78"/>
      <c r="BQ34" s="78"/>
      <c r="BR34" s="78"/>
      <c r="BS34" s="78"/>
      <c r="BT34" s="78"/>
      <c r="BU34" s="78"/>
      <c r="BV34" s="78"/>
      <c r="BW34" s="78"/>
      <c r="BX34" s="78"/>
      <c r="BY34" s="78"/>
      <c r="BZ34" s="79"/>
    </row>
    <row r="35" spans="1:78" ht="13.5" customHeight="1" x14ac:dyDescent="0.15">
      <c r="A35" s="2"/>
      <c r="B35" s="16"/>
      <c r="C35" s="48"/>
      <c r="D35" s="48"/>
      <c r="E35" s="48"/>
      <c r="F35" s="48"/>
      <c r="G35" s="48"/>
      <c r="H35" s="48"/>
      <c r="I35" s="48"/>
      <c r="J35" s="48"/>
      <c r="K35" s="48"/>
      <c r="L35" s="48"/>
      <c r="M35" s="48"/>
      <c r="N35" s="48"/>
      <c r="O35" s="48"/>
      <c r="P35" s="48"/>
      <c r="Q35" s="19"/>
      <c r="R35" s="48"/>
      <c r="S35" s="48"/>
      <c r="T35" s="48"/>
      <c r="U35" s="48"/>
      <c r="V35" s="48"/>
      <c r="W35" s="48"/>
      <c r="X35" s="48"/>
      <c r="Y35" s="48"/>
      <c r="Z35" s="48"/>
      <c r="AA35" s="48"/>
      <c r="AB35" s="48"/>
      <c r="AC35" s="48"/>
      <c r="AD35" s="48"/>
      <c r="AE35" s="48"/>
      <c r="AF35" s="19"/>
      <c r="AG35" s="48"/>
      <c r="AH35" s="48"/>
      <c r="AI35" s="48"/>
      <c r="AJ35" s="48"/>
      <c r="AK35" s="48"/>
      <c r="AL35" s="48"/>
      <c r="AM35" s="48"/>
      <c r="AN35" s="48"/>
      <c r="AO35" s="48"/>
      <c r="AP35" s="48"/>
      <c r="AQ35" s="48"/>
      <c r="AR35" s="48"/>
      <c r="AS35" s="48"/>
      <c r="AT35" s="48"/>
      <c r="AU35" s="19"/>
      <c r="AV35" s="48"/>
      <c r="AW35" s="48"/>
      <c r="AX35" s="48"/>
      <c r="AY35" s="48"/>
      <c r="AZ35" s="48"/>
      <c r="BA35" s="48"/>
      <c r="BB35" s="48"/>
      <c r="BC35" s="48"/>
      <c r="BD35" s="48"/>
      <c r="BE35" s="48"/>
      <c r="BF35" s="48"/>
      <c r="BG35" s="48"/>
      <c r="BH35" s="48"/>
      <c r="BI35" s="48"/>
      <c r="BJ35" s="18"/>
      <c r="BK35" s="2"/>
      <c r="BL35" s="77"/>
      <c r="BM35" s="78"/>
      <c r="BN35" s="78"/>
      <c r="BO35" s="78"/>
      <c r="BP35" s="78"/>
      <c r="BQ35" s="78"/>
      <c r="BR35" s="78"/>
      <c r="BS35" s="78"/>
      <c r="BT35" s="78"/>
      <c r="BU35" s="78"/>
      <c r="BV35" s="78"/>
      <c r="BW35" s="78"/>
      <c r="BX35" s="78"/>
      <c r="BY35" s="78"/>
      <c r="BZ35" s="7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30</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122</v>
      </c>
      <c r="BM47" s="78"/>
      <c r="BN47" s="78"/>
      <c r="BO47" s="78"/>
      <c r="BP47" s="78"/>
      <c r="BQ47" s="78"/>
      <c r="BR47" s="78"/>
      <c r="BS47" s="78"/>
      <c r="BT47" s="78"/>
      <c r="BU47" s="78"/>
      <c r="BV47" s="78"/>
      <c r="BW47" s="78"/>
      <c r="BX47" s="78"/>
      <c r="BY47" s="78"/>
      <c r="BZ47" s="7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x14ac:dyDescent="0.15">
      <c r="A56" s="2"/>
      <c r="B56" s="16"/>
      <c r="C56" s="48" t="s">
        <v>31</v>
      </c>
      <c r="D56" s="48"/>
      <c r="E56" s="48"/>
      <c r="F56" s="48"/>
      <c r="G56" s="48"/>
      <c r="H56" s="48"/>
      <c r="I56" s="48"/>
      <c r="J56" s="48"/>
      <c r="K56" s="48"/>
      <c r="L56" s="48"/>
      <c r="M56" s="48"/>
      <c r="N56" s="48"/>
      <c r="O56" s="48"/>
      <c r="P56" s="48"/>
      <c r="Q56" s="19"/>
      <c r="R56" s="48" t="s">
        <v>32</v>
      </c>
      <c r="S56" s="48"/>
      <c r="T56" s="48"/>
      <c r="U56" s="48"/>
      <c r="V56" s="48"/>
      <c r="W56" s="48"/>
      <c r="X56" s="48"/>
      <c r="Y56" s="48"/>
      <c r="Z56" s="48"/>
      <c r="AA56" s="48"/>
      <c r="AB56" s="48"/>
      <c r="AC56" s="48"/>
      <c r="AD56" s="48"/>
      <c r="AE56" s="48"/>
      <c r="AF56" s="19"/>
      <c r="AG56" s="48" t="s">
        <v>33</v>
      </c>
      <c r="AH56" s="48"/>
      <c r="AI56" s="48"/>
      <c r="AJ56" s="48"/>
      <c r="AK56" s="48"/>
      <c r="AL56" s="48"/>
      <c r="AM56" s="48"/>
      <c r="AN56" s="48"/>
      <c r="AO56" s="48"/>
      <c r="AP56" s="48"/>
      <c r="AQ56" s="48"/>
      <c r="AR56" s="48"/>
      <c r="AS56" s="48"/>
      <c r="AT56" s="48"/>
      <c r="AU56" s="19"/>
      <c r="AV56" s="48" t="s">
        <v>34</v>
      </c>
      <c r="AW56" s="48"/>
      <c r="AX56" s="48"/>
      <c r="AY56" s="48"/>
      <c r="AZ56" s="48"/>
      <c r="BA56" s="48"/>
      <c r="BB56" s="48"/>
      <c r="BC56" s="48"/>
      <c r="BD56" s="48"/>
      <c r="BE56" s="48"/>
      <c r="BF56" s="48"/>
      <c r="BG56" s="48"/>
      <c r="BH56" s="48"/>
      <c r="BI56" s="48"/>
      <c r="BJ56" s="18"/>
      <c r="BK56" s="2"/>
      <c r="BL56" s="77"/>
      <c r="BM56" s="78"/>
      <c r="BN56" s="78"/>
      <c r="BO56" s="78"/>
      <c r="BP56" s="78"/>
      <c r="BQ56" s="78"/>
      <c r="BR56" s="78"/>
      <c r="BS56" s="78"/>
      <c r="BT56" s="78"/>
      <c r="BU56" s="78"/>
      <c r="BV56" s="78"/>
      <c r="BW56" s="78"/>
      <c r="BX56" s="78"/>
      <c r="BY56" s="78"/>
      <c r="BZ56" s="79"/>
    </row>
    <row r="57" spans="1:78" ht="13.5" customHeight="1" x14ac:dyDescent="0.15">
      <c r="A57" s="2"/>
      <c r="B57" s="16"/>
      <c r="C57" s="48"/>
      <c r="D57" s="48"/>
      <c r="E57" s="48"/>
      <c r="F57" s="48"/>
      <c r="G57" s="48"/>
      <c r="H57" s="48"/>
      <c r="I57" s="48"/>
      <c r="J57" s="48"/>
      <c r="K57" s="48"/>
      <c r="L57" s="48"/>
      <c r="M57" s="48"/>
      <c r="N57" s="48"/>
      <c r="O57" s="48"/>
      <c r="P57" s="48"/>
      <c r="Q57" s="19"/>
      <c r="R57" s="48"/>
      <c r="S57" s="48"/>
      <c r="T57" s="48"/>
      <c r="U57" s="48"/>
      <c r="V57" s="48"/>
      <c r="W57" s="48"/>
      <c r="X57" s="48"/>
      <c r="Y57" s="48"/>
      <c r="Z57" s="48"/>
      <c r="AA57" s="48"/>
      <c r="AB57" s="48"/>
      <c r="AC57" s="48"/>
      <c r="AD57" s="48"/>
      <c r="AE57" s="48"/>
      <c r="AF57" s="19"/>
      <c r="AG57" s="48"/>
      <c r="AH57" s="48"/>
      <c r="AI57" s="48"/>
      <c r="AJ57" s="48"/>
      <c r="AK57" s="48"/>
      <c r="AL57" s="48"/>
      <c r="AM57" s="48"/>
      <c r="AN57" s="48"/>
      <c r="AO57" s="48"/>
      <c r="AP57" s="48"/>
      <c r="AQ57" s="48"/>
      <c r="AR57" s="48"/>
      <c r="AS57" s="48"/>
      <c r="AT57" s="48"/>
      <c r="AU57" s="19"/>
      <c r="AV57" s="48"/>
      <c r="AW57" s="48"/>
      <c r="AX57" s="48"/>
      <c r="AY57" s="48"/>
      <c r="AZ57" s="48"/>
      <c r="BA57" s="48"/>
      <c r="BB57" s="48"/>
      <c r="BC57" s="48"/>
      <c r="BD57" s="48"/>
      <c r="BE57" s="48"/>
      <c r="BF57" s="48"/>
      <c r="BG57" s="48"/>
      <c r="BH57" s="48"/>
      <c r="BI57" s="48"/>
      <c r="BJ57" s="18"/>
      <c r="BK57" s="2"/>
      <c r="BL57" s="77"/>
      <c r="BM57" s="78"/>
      <c r="BN57" s="78"/>
      <c r="BO57" s="78"/>
      <c r="BP57" s="78"/>
      <c r="BQ57" s="78"/>
      <c r="BR57" s="78"/>
      <c r="BS57" s="78"/>
      <c r="BT57" s="78"/>
      <c r="BU57" s="78"/>
      <c r="BV57" s="78"/>
      <c r="BW57" s="78"/>
      <c r="BX57" s="78"/>
      <c r="BY57" s="78"/>
      <c r="BZ57" s="7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7"/>
      <c r="BM58" s="78"/>
      <c r="BN58" s="78"/>
      <c r="BO58" s="78"/>
      <c r="BP58" s="78"/>
      <c r="BQ58" s="78"/>
      <c r="BR58" s="78"/>
      <c r="BS58" s="78"/>
      <c r="BT58" s="78"/>
      <c r="BU58" s="78"/>
      <c r="BV58" s="78"/>
      <c r="BW58" s="78"/>
      <c r="BX58" s="78"/>
      <c r="BY58" s="78"/>
      <c r="BZ58" s="7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7"/>
      <c r="BM59" s="78"/>
      <c r="BN59" s="78"/>
      <c r="BO59" s="78"/>
      <c r="BP59" s="78"/>
      <c r="BQ59" s="78"/>
      <c r="BR59" s="78"/>
      <c r="BS59" s="78"/>
      <c r="BT59" s="78"/>
      <c r="BU59" s="78"/>
      <c r="BV59" s="78"/>
      <c r="BW59" s="78"/>
      <c r="BX59" s="78"/>
      <c r="BY59" s="78"/>
      <c r="BZ59" s="79"/>
    </row>
    <row r="60" spans="1:78" ht="13.5" customHeight="1" x14ac:dyDescent="0.15">
      <c r="A60" s="2"/>
      <c r="B60" s="49" t="s">
        <v>35</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77"/>
      <c r="BM60" s="78"/>
      <c r="BN60" s="78"/>
      <c r="BO60" s="78"/>
      <c r="BP60" s="78"/>
      <c r="BQ60" s="78"/>
      <c r="BR60" s="78"/>
      <c r="BS60" s="78"/>
      <c r="BT60" s="78"/>
      <c r="BU60" s="78"/>
      <c r="BV60" s="78"/>
      <c r="BW60" s="78"/>
      <c r="BX60" s="78"/>
      <c r="BY60" s="78"/>
      <c r="BZ60" s="79"/>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77"/>
      <c r="BM61" s="78"/>
      <c r="BN61" s="78"/>
      <c r="BO61" s="78"/>
      <c r="BP61" s="78"/>
      <c r="BQ61" s="78"/>
      <c r="BR61" s="78"/>
      <c r="BS61" s="78"/>
      <c r="BT61" s="78"/>
      <c r="BU61" s="78"/>
      <c r="BV61" s="78"/>
      <c r="BW61" s="78"/>
      <c r="BX61" s="78"/>
      <c r="BY61" s="78"/>
      <c r="BZ61" s="7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36</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123</v>
      </c>
      <c r="BM66" s="78"/>
      <c r="BN66" s="78"/>
      <c r="BO66" s="78"/>
      <c r="BP66" s="78"/>
      <c r="BQ66" s="78"/>
      <c r="BR66" s="78"/>
      <c r="BS66" s="78"/>
      <c r="BT66" s="78"/>
      <c r="BU66" s="78"/>
      <c r="BV66" s="78"/>
      <c r="BW66" s="78"/>
      <c r="BX66" s="78"/>
      <c r="BY66" s="78"/>
      <c r="BZ66" s="7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x14ac:dyDescent="0.15">
      <c r="A79" s="2"/>
      <c r="B79" s="16"/>
      <c r="C79" s="48" t="s">
        <v>37</v>
      </c>
      <c r="D79" s="48"/>
      <c r="E79" s="48"/>
      <c r="F79" s="48"/>
      <c r="G79" s="48"/>
      <c r="H79" s="48"/>
      <c r="I79" s="48"/>
      <c r="J79" s="48"/>
      <c r="K79" s="48"/>
      <c r="L79" s="48"/>
      <c r="M79" s="48"/>
      <c r="N79" s="48"/>
      <c r="O79" s="48"/>
      <c r="P79" s="48"/>
      <c r="Q79" s="48"/>
      <c r="R79" s="48"/>
      <c r="S79" s="48"/>
      <c r="T79" s="48"/>
      <c r="U79" s="19"/>
      <c r="V79" s="19"/>
      <c r="W79" s="48" t="s">
        <v>38</v>
      </c>
      <c r="X79" s="48"/>
      <c r="Y79" s="48"/>
      <c r="Z79" s="48"/>
      <c r="AA79" s="48"/>
      <c r="AB79" s="48"/>
      <c r="AC79" s="48"/>
      <c r="AD79" s="48"/>
      <c r="AE79" s="48"/>
      <c r="AF79" s="48"/>
      <c r="AG79" s="48"/>
      <c r="AH79" s="48"/>
      <c r="AI79" s="48"/>
      <c r="AJ79" s="48"/>
      <c r="AK79" s="48"/>
      <c r="AL79" s="48"/>
      <c r="AM79" s="48"/>
      <c r="AN79" s="48"/>
      <c r="AO79" s="19"/>
      <c r="AP79" s="19"/>
      <c r="AQ79" s="48" t="s">
        <v>39</v>
      </c>
      <c r="AR79" s="48"/>
      <c r="AS79" s="48"/>
      <c r="AT79" s="48"/>
      <c r="AU79" s="48"/>
      <c r="AV79" s="48"/>
      <c r="AW79" s="48"/>
      <c r="AX79" s="48"/>
      <c r="AY79" s="48"/>
      <c r="AZ79" s="48"/>
      <c r="BA79" s="48"/>
      <c r="BB79" s="48"/>
      <c r="BC79" s="48"/>
      <c r="BD79" s="48"/>
      <c r="BE79" s="48"/>
      <c r="BF79" s="48"/>
      <c r="BG79" s="48"/>
      <c r="BH79" s="48"/>
      <c r="BI79" s="17"/>
      <c r="BJ79" s="18"/>
      <c r="BK79" s="2"/>
      <c r="BL79" s="77"/>
      <c r="BM79" s="78"/>
      <c r="BN79" s="78"/>
      <c r="BO79" s="78"/>
      <c r="BP79" s="78"/>
      <c r="BQ79" s="78"/>
      <c r="BR79" s="78"/>
      <c r="BS79" s="78"/>
      <c r="BT79" s="78"/>
      <c r="BU79" s="78"/>
      <c r="BV79" s="78"/>
      <c r="BW79" s="78"/>
      <c r="BX79" s="78"/>
      <c r="BY79" s="78"/>
      <c r="BZ79" s="79"/>
    </row>
    <row r="80" spans="1:78" ht="13.5" customHeight="1" x14ac:dyDescent="0.15">
      <c r="A80" s="2"/>
      <c r="B80" s="16"/>
      <c r="C80" s="48"/>
      <c r="D80" s="48"/>
      <c r="E80" s="48"/>
      <c r="F80" s="48"/>
      <c r="G80" s="48"/>
      <c r="H80" s="48"/>
      <c r="I80" s="48"/>
      <c r="J80" s="48"/>
      <c r="K80" s="48"/>
      <c r="L80" s="48"/>
      <c r="M80" s="48"/>
      <c r="N80" s="48"/>
      <c r="O80" s="48"/>
      <c r="P80" s="48"/>
      <c r="Q80" s="48"/>
      <c r="R80" s="48"/>
      <c r="S80" s="48"/>
      <c r="T80" s="48"/>
      <c r="U80" s="19"/>
      <c r="V80" s="19"/>
      <c r="W80" s="48"/>
      <c r="X80" s="48"/>
      <c r="Y80" s="48"/>
      <c r="Z80" s="48"/>
      <c r="AA80" s="48"/>
      <c r="AB80" s="48"/>
      <c r="AC80" s="48"/>
      <c r="AD80" s="48"/>
      <c r="AE80" s="48"/>
      <c r="AF80" s="48"/>
      <c r="AG80" s="48"/>
      <c r="AH80" s="48"/>
      <c r="AI80" s="48"/>
      <c r="AJ80" s="48"/>
      <c r="AK80" s="48"/>
      <c r="AL80" s="48"/>
      <c r="AM80" s="48"/>
      <c r="AN80" s="48"/>
      <c r="AO80" s="19"/>
      <c r="AP80" s="19"/>
      <c r="AQ80" s="48"/>
      <c r="AR80" s="48"/>
      <c r="AS80" s="48"/>
      <c r="AT80" s="48"/>
      <c r="AU80" s="48"/>
      <c r="AV80" s="48"/>
      <c r="AW80" s="48"/>
      <c r="AX80" s="48"/>
      <c r="AY80" s="48"/>
      <c r="AZ80" s="48"/>
      <c r="BA80" s="48"/>
      <c r="BB80" s="48"/>
      <c r="BC80" s="48"/>
      <c r="BD80" s="48"/>
      <c r="BE80" s="48"/>
      <c r="BF80" s="48"/>
      <c r="BG80" s="48"/>
      <c r="BH80" s="48"/>
      <c r="BI80" s="17"/>
      <c r="BJ80" s="18"/>
      <c r="BK80" s="2"/>
      <c r="BL80" s="77"/>
      <c r="BM80" s="78"/>
      <c r="BN80" s="78"/>
      <c r="BO80" s="78"/>
      <c r="BP80" s="78"/>
      <c r="BQ80" s="78"/>
      <c r="BR80" s="78"/>
      <c r="BS80" s="78"/>
      <c r="BT80" s="78"/>
      <c r="BU80" s="78"/>
      <c r="BV80" s="78"/>
      <c r="BW80" s="78"/>
      <c r="BX80" s="78"/>
      <c r="BY80" s="78"/>
      <c r="BZ80" s="7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7"/>
      <c r="BM81" s="78"/>
      <c r="BN81" s="78"/>
      <c r="BO81" s="78"/>
      <c r="BP81" s="78"/>
      <c r="BQ81" s="78"/>
      <c r="BR81" s="78"/>
      <c r="BS81" s="78"/>
      <c r="BT81" s="78"/>
      <c r="BU81" s="78"/>
      <c r="BV81" s="78"/>
      <c r="BW81" s="78"/>
      <c r="BX81" s="78"/>
      <c r="BY81" s="78"/>
      <c r="BZ81" s="7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0"/>
      <c r="BM82" s="81"/>
      <c r="BN82" s="81"/>
      <c r="BO82" s="81"/>
      <c r="BP82" s="81"/>
      <c r="BQ82" s="81"/>
      <c r="BR82" s="81"/>
      <c r="BS82" s="81"/>
      <c r="BT82" s="81"/>
      <c r="BU82" s="81"/>
      <c r="BV82" s="81"/>
      <c r="BW82" s="81"/>
      <c r="BX82" s="81"/>
      <c r="BY82" s="81"/>
      <c r="BZ82" s="82"/>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【75.76】</v>
      </c>
      <c r="F85" s="26" t="s">
        <v>53</v>
      </c>
      <c r="G85" s="26" t="s">
        <v>53</v>
      </c>
      <c r="H85" s="26" t="str">
        <f>データ!BO6</f>
        <v>【1,141.75】</v>
      </c>
      <c r="I85" s="26" t="str">
        <f>データ!BZ6</f>
        <v>【54.93】</v>
      </c>
      <c r="J85" s="26" t="str">
        <f>データ!CK6</f>
        <v>【292.18】</v>
      </c>
      <c r="K85" s="26" t="str">
        <f>データ!CV6</f>
        <v>【56.91】</v>
      </c>
      <c r="L85" s="26" t="str">
        <f>データ!DG6</f>
        <v>【74.25】</v>
      </c>
      <c r="M85" s="26" t="s">
        <v>54</v>
      </c>
      <c r="N85" s="26" t="s">
        <v>54</v>
      </c>
      <c r="O85" s="26" t="str">
        <f>データ!EN6</f>
        <v>【0.72】</v>
      </c>
    </row>
  </sheetData>
  <sheetProtection algorithmName="SHA-512" hashValue="oetad/MAyI9fxRtaT/6Spsik3Zj+/xAOD0xp6wAnfcI8iUaZAbv0iALF7YGHWG2AYnEwYpH4U9r+wrv/a+c0HA==" saltValue="xqKt7GVb0DmVIO8yQbPl0Q=="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55</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56</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57</v>
      </c>
      <c r="B3" s="29" t="s">
        <v>58</v>
      </c>
      <c r="C3" s="29" t="s">
        <v>59</v>
      </c>
      <c r="D3" s="29" t="s">
        <v>60</v>
      </c>
      <c r="E3" s="29" t="s">
        <v>61</v>
      </c>
      <c r="F3" s="29" t="s">
        <v>62</v>
      </c>
      <c r="G3" s="29" t="s">
        <v>63</v>
      </c>
      <c r="H3" s="70" t="s">
        <v>64</v>
      </c>
      <c r="I3" s="71"/>
      <c r="J3" s="71"/>
      <c r="K3" s="71"/>
      <c r="L3" s="71"/>
      <c r="M3" s="71"/>
      <c r="N3" s="71"/>
      <c r="O3" s="71"/>
      <c r="P3" s="71"/>
      <c r="Q3" s="71"/>
      <c r="R3" s="71"/>
      <c r="S3" s="71"/>
      <c r="T3" s="71"/>
      <c r="U3" s="71"/>
      <c r="V3" s="71"/>
      <c r="W3" s="72"/>
      <c r="X3" s="76" t="s">
        <v>65</v>
      </c>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t="s">
        <v>66</v>
      </c>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row>
    <row r="4" spans="1:144" x14ac:dyDescent="0.15">
      <c r="A4" s="28" t="s">
        <v>67</v>
      </c>
      <c r="B4" s="30"/>
      <c r="C4" s="30"/>
      <c r="D4" s="30"/>
      <c r="E4" s="30"/>
      <c r="F4" s="30"/>
      <c r="G4" s="30"/>
      <c r="H4" s="73"/>
      <c r="I4" s="74"/>
      <c r="J4" s="74"/>
      <c r="K4" s="74"/>
      <c r="L4" s="74"/>
      <c r="M4" s="74"/>
      <c r="N4" s="74"/>
      <c r="O4" s="74"/>
      <c r="P4" s="74"/>
      <c r="Q4" s="74"/>
      <c r="R4" s="74"/>
      <c r="S4" s="74"/>
      <c r="T4" s="74"/>
      <c r="U4" s="74"/>
      <c r="V4" s="74"/>
      <c r="W4" s="75"/>
      <c r="X4" s="69" t="s">
        <v>68</v>
      </c>
      <c r="Y4" s="69"/>
      <c r="Z4" s="69"/>
      <c r="AA4" s="69"/>
      <c r="AB4" s="69"/>
      <c r="AC4" s="69"/>
      <c r="AD4" s="69"/>
      <c r="AE4" s="69"/>
      <c r="AF4" s="69"/>
      <c r="AG4" s="69"/>
      <c r="AH4" s="69"/>
      <c r="AI4" s="69" t="s">
        <v>69</v>
      </c>
      <c r="AJ4" s="69"/>
      <c r="AK4" s="69"/>
      <c r="AL4" s="69"/>
      <c r="AM4" s="69"/>
      <c r="AN4" s="69"/>
      <c r="AO4" s="69"/>
      <c r="AP4" s="69"/>
      <c r="AQ4" s="69"/>
      <c r="AR4" s="69"/>
      <c r="AS4" s="69"/>
      <c r="AT4" s="69" t="s">
        <v>70</v>
      </c>
      <c r="AU4" s="69"/>
      <c r="AV4" s="69"/>
      <c r="AW4" s="69"/>
      <c r="AX4" s="69"/>
      <c r="AY4" s="69"/>
      <c r="AZ4" s="69"/>
      <c r="BA4" s="69"/>
      <c r="BB4" s="69"/>
      <c r="BC4" s="69"/>
      <c r="BD4" s="69"/>
      <c r="BE4" s="69" t="s">
        <v>71</v>
      </c>
      <c r="BF4" s="69"/>
      <c r="BG4" s="69"/>
      <c r="BH4" s="69"/>
      <c r="BI4" s="69"/>
      <c r="BJ4" s="69"/>
      <c r="BK4" s="69"/>
      <c r="BL4" s="69"/>
      <c r="BM4" s="69"/>
      <c r="BN4" s="69"/>
      <c r="BO4" s="69"/>
      <c r="BP4" s="69" t="s">
        <v>72</v>
      </c>
      <c r="BQ4" s="69"/>
      <c r="BR4" s="69"/>
      <c r="BS4" s="69"/>
      <c r="BT4" s="69"/>
      <c r="BU4" s="69"/>
      <c r="BV4" s="69"/>
      <c r="BW4" s="69"/>
      <c r="BX4" s="69"/>
      <c r="BY4" s="69"/>
      <c r="BZ4" s="69"/>
      <c r="CA4" s="69" t="s">
        <v>73</v>
      </c>
      <c r="CB4" s="69"/>
      <c r="CC4" s="69"/>
      <c r="CD4" s="69"/>
      <c r="CE4" s="69"/>
      <c r="CF4" s="69"/>
      <c r="CG4" s="69"/>
      <c r="CH4" s="69"/>
      <c r="CI4" s="69"/>
      <c r="CJ4" s="69"/>
      <c r="CK4" s="69"/>
      <c r="CL4" s="69" t="s">
        <v>74</v>
      </c>
      <c r="CM4" s="69"/>
      <c r="CN4" s="69"/>
      <c r="CO4" s="69"/>
      <c r="CP4" s="69"/>
      <c r="CQ4" s="69"/>
      <c r="CR4" s="69"/>
      <c r="CS4" s="69"/>
      <c r="CT4" s="69"/>
      <c r="CU4" s="69"/>
      <c r="CV4" s="69"/>
      <c r="CW4" s="69" t="s">
        <v>75</v>
      </c>
      <c r="CX4" s="69"/>
      <c r="CY4" s="69"/>
      <c r="CZ4" s="69"/>
      <c r="DA4" s="69"/>
      <c r="DB4" s="69"/>
      <c r="DC4" s="69"/>
      <c r="DD4" s="69"/>
      <c r="DE4" s="69"/>
      <c r="DF4" s="69"/>
      <c r="DG4" s="69"/>
      <c r="DH4" s="69" t="s">
        <v>76</v>
      </c>
      <c r="DI4" s="69"/>
      <c r="DJ4" s="69"/>
      <c r="DK4" s="69"/>
      <c r="DL4" s="69"/>
      <c r="DM4" s="69"/>
      <c r="DN4" s="69"/>
      <c r="DO4" s="69"/>
      <c r="DP4" s="69"/>
      <c r="DQ4" s="69"/>
      <c r="DR4" s="69"/>
      <c r="DS4" s="69" t="s">
        <v>77</v>
      </c>
      <c r="DT4" s="69"/>
      <c r="DU4" s="69"/>
      <c r="DV4" s="69"/>
      <c r="DW4" s="69"/>
      <c r="DX4" s="69"/>
      <c r="DY4" s="69"/>
      <c r="DZ4" s="69"/>
      <c r="EA4" s="69"/>
      <c r="EB4" s="69"/>
      <c r="EC4" s="69"/>
      <c r="ED4" s="69" t="s">
        <v>78</v>
      </c>
      <c r="EE4" s="69"/>
      <c r="EF4" s="69"/>
      <c r="EG4" s="69"/>
      <c r="EH4" s="69"/>
      <c r="EI4" s="69"/>
      <c r="EJ4" s="69"/>
      <c r="EK4" s="69"/>
      <c r="EL4" s="69"/>
      <c r="EM4" s="69"/>
      <c r="EN4" s="69"/>
    </row>
    <row r="5" spans="1:144" x14ac:dyDescent="0.15">
      <c r="A5" s="28" t="s">
        <v>79</v>
      </c>
      <c r="B5" s="31"/>
      <c r="C5" s="31"/>
      <c r="D5" s="31"/>
      <c r="E5" s="31"/>
      <c r="F5" s="31"/>
      <c r="G5" s="31"/>
      <c r="H5" s="32" t="s">
        <v>80</v>
      </c>
      <c r="I5" s="32" t="s">
        <v>81</v>
      </c>
      <c r="J5" s="32" t="s">
        <v>82</v>
      </c>
      <c r="K5" s="32" t="s">
        <v>83</v>
      </c>
      <c r="L5" s="32" t="s">
        <v>84</v>
      </c>
      <c r="M5" s="32" t="s">
        <v>85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41</v>
      </c>
      <c r="AI5" s="32" t="s">
        <v>96</v>
      </c>
      <c r="AJ5" s="32" t="s">
        <v>97</v>
      </c>
      <c r="AK5" s="32" t="s">
        <v>98</v>
      </c>
      <c r="AL5" s="32" t="s">
        <v>99</v>
      </c>
      <c r="AM5" s="32" t="s">
        <v>100</v>
      </c>
      <c r="AN5" s="32" t="s">
        <v>101</v>
      </c>
      <c r="AO5" s="32" t="s">
        <v>102</v>
      </c>
      <c r="AP5" s="32" t="s">
        <v>103</v>
      </c>
      <c r="AQ5" s="32" t="s">
        <v>104</v>
      </c>
      <c r="AR5" s="32" t="s">
        <v>105</v>
      </c>
      <c r="AS5" s="32" t="s">
        <v>106</v>
      </c>
      <c r="AT5" s="32" t="s">
        <v>96</v>
      </c>
      <c r="AU5" s="32" t="s">
        <v>97</v>
      </c>
      <c r="AV5" s="32" t="s">
        <v>98</v>
      </c>
      <c r="AW5" s="32" t="s">
        <v>99</v>
      </c>
      <c r="AX5" s="32" t="s">
        <v>100</v>
      </c>
      <c r="AY5" s="32" t="s">
        <v>101</v>
      </c>
      <c r="AZ5" s="32" t="s">
        <v>102</v>
      </c>
      <c r="BA5" s="32" t="s">
        <v>103</v>
      </c>
      <c r="BB5" s="32" t="s">
        <v>104</v>
      </c>
      <c r="BC5" s="32" t="s">
        <v>105</v>
      </c>
      <c r="BD5" s="32" t="s">
        <v>106</v>
      </c>
      <c r="BE5" s="32" t="s">
        <v>96</v>
      </c>
      <c r="BF5" s="32" t="s">
        <v>97</v>
      </c>
      <c r="BG5" s="32" t="s">
        <v>98</v>
      </c>
      <c r="BH5" s="32" t="s">
        <v>99</v>
      </c>
      <c r="BI5" s="32" t="s">
        <v>100</v>
      </c>
      <c r="BJ5" s="32" t="s">
        <v>101</v>
      </c>
      <c r="BK5" s="32" t="s">
        <v>102</v>
      </c>
      <c r="BL5" s="32" t="s">
        <v>103</v>
      </c>
      <c r="BM5" s="32" t="s">
        <v>104</v>
      </c>
      <c r="BN5" s="32" t="s">
        <v>105</v>
      </c>
      <c r="BO5" s="32" t="s">
        <v>106</v>
      </c>
      <c r="BP5" s="32" t="s">
        <v>96</v>
      </c>
      <c r="BQ5" s="32" t="s">
        <v>97</v>
      </c>
      <c r="BR5" s="32" t="s">
        <v>98</v>
      </c>
      <c r="BS5" s="32" t="s">
        <v>99</v>
      </c>
      <c r="BT5" s="32" t="s">
        <v>100</v>
      </c>
      <c r="BU5" s="32" t="s">
        <v>101</v>
      </c>
      <c r="BV5" s="32" t="s">
        <v>102</v>
      </c>
      <c r="BW5" s="32" t="s">
        <v>103</v>
      </c>
      <c r="BX5" s="32" t="s">
        <v>104</v>
      </c>
      <c r="BY5" s="32" t="s">
        <v>105</v>
      </c>
      <c r="BZ5" s="32" t="s">
        <v>106</v>
      </c>
      <c r="CA5" s="32" t="s">
        <v>96</v>
      </c>
      <c r="CB5" s="32" t="s">
        <v>97</v>
      </c>
      <c r="CC5" s="32" t="s">
        <v>98</v>
      </c>
      <c r="CD5" s="32" t="s">
        <v>99</v>
      </c>
      <c r="CE5" s="32" t="s">
        <v>100</v>
      </c>
      <c r="CF5" s="32" t="s">
        <v>101</v>
      </c>
      <c r="CG5" s="32" t="s">
        <v>102</v>
      </c>
      <c r="CH5" s="32" t="s">
        <v>103</v>
      </c>
      <c r="CI5" s="32" t="s">
        <v>104</v>
      </c>
      <c r="CJ5" s="32" t="s">
        <v>105</v>
      </c>
      <c r="CK5" s="32" t="s">
        <v>106</v>
      </c>
      <c r="CL5" s="32" t="s">
        <v>96</v>
      </c>
      <c r="CM5" s="32" t="s">
        <v>97</v>
      </c>
      <c r="CN5" s="32" t="s">
        <v>98</v>
      </c>
      <c r="CO5" s="32" t="s">
        <v>99</v>
      </c>
      <c r="CP5" s="32" t="s">
        <v>100</v>
      </c>
      <c r="CQ5" s="32" t="s">
        <v>101</v>
      </c>
      <c r="CR5" s="32" t="s">
        <v>102</v>
      </c>
      <c r="CS5" s="32" t="s">
        <v>103</v>
      </c>
      <c r="CT5" s="32" t="s">
        <v>104</v>
      </c>
      <c r="CU5" s="32" t="s">
        <v>105</v>
      </c>
      <c r="CV5" s="32" t="s">
        <v>106</v>
      </c>
      <c r="CW5" s="32" t="s">
        <v>96</v>
      </c>
      <c r="CX5" s="32" t="s">
        <v>97</v>
      </c>
      <c r="CY5" s="32" t="s">
        <v>98</v>
      </c>
      <c r="CZ5" s="32" t="s">
        <v>99</v>
      </c>
      <c r="DA5" s="32" t="s">
        <v>100</v>
      </c>
      <c r="DB5" s="32" t="s">
        <v>101</v>
      </c>
      <c r="DC5" s="32" t="s">
        <v>102</v>
      </c>
      <c r="DD5" s="32" t="s">
        <v>103</v>
      </c>
      <c r="DE5" s="32" t="s">
        <v>104</v>
      </c>
      <c r="DF5" s="32" t="s">
        <v>105</v>
      </c>
      <c r="DG5" s="32" t="s">
        <v>106</v>
      </c>
      <c r="DH5" s="32" t="s">
        <v>96</v>
      </c>
      <c r="DI5" s="32" t="s">
        <v>97</v>
      </c>
      <c r="DJ5" s="32" t="s">
        <v>98</v>
      </c>
      <c r="DK5" s="32" t="s">
        <v>99</v>
      </c>
      <c r="DL5" s="32" t="s">
        <v>100</v>
      </c>
      <c r="DM5" s="32" t="s">
        <v>101</v>
      </c>
      <c r="DN5" s="32" t="s">
        <v>102</v>
      </c>
      <c r="DO5" s="32" t="s">
        <v>103</v>
      </c>
      <c r="DP5" s="32" t="s">
        <v>104</v>
      </c>
      <c r="DQ5" s="32" t="s">
        <v>105</v>
      </c>
      <c r="DR5" s="32" t="s">
        <v>106</v>
      </c>
      <c r="DS5" s="32" t="s">
        <v>96</v>
      </c>
      <c r="DT5" s="32" t="s">
        <v>97</v>
      </c>
      <c r="DU5" s="32" t="s">
        <v>98</v>
      </c>
      <c r="DV5" s="32" t="s">
        <v>99</v>
      </c>
      <c r="DW5" s="32" t="s">
        <v>100</v>
      </c>
      <c r="DX5" s="32" t="s">
        <v>101</v>
      </c>
      <c r="DY5" s="32" t="s">
        <v>102</v>
      </c>
      <c r="DZ5" s="32" t="s">
        <v>103</v>
      </c>
      <c r="EA5" s="32" t="s">
        <v>104</v>
      </c>
      <c r="EB5" s="32" t="s">
        <v>105</v>
      </c>
      <c r="EC5" s="32" t="s">
        <v>106</v>
      </c>
      <c r="ED5" s="32" t="s">
        <v>96</v>
      </c>
      <c r="EE5" s="32" t="s">
        <v>97</v>
      </c>
      <c r="EF5" s="32" t="s">
        <v>98</v>
      </c>
      <c r="EG5" s="32" t="s">
        <v>99</v>
      </c>
      <c r="EH5" s="32" t="s">
        <v>100</v>
      </c>
      <c r="EI5" s="32" t="s">
        <v>101</v>
      </c>
      <c r="EJ5" s="32" t="s">
        <v>102</v>
      </c>
      <c r="EK5" s="32" t="s">
        <v>103</v>
      </c>
      <c r="EL5" s="32" t="s">
        <v>104</v>
      </c>
      <c r="EM5" s="32" t="s">
        <v>105</v>
      </c>
      <c r="EN5" s="32" t="s">
        <v>106</v>
      </c>
    </row>
    <row r="6" spans="1:144" s="36" customFormat="1" x14ac:dyDescent="0.15">
      <c r="A6" s="28" t="s">
        <v>107</v>
      </c>
      <c r="B6" s="33">
        <f>B7</f>
        <v>2017</v>
      </c>
      <c r="C6" s="33">
        <f t="shared" ref="C6:W6" si="3">C7</f>
        <v>52132</v>
      </c>
      <c r="D6" s="33">
        <f t="shared" si="3"/>
        <v>47</v>
      </c>
      <c r="E6" s="33">
        <f t="shared" si="3"/>
        <v>1</v>
      </c>
      <c r="F6" s="33">
        <f t="shared" si="3"/>
        <v>0</v>
      </c>
      <c r="G6" s="33">
        <f t="shared" si="3"/>
        <v>0</v>
      </c>
      <c r="H6" s="33" t="str">
        <f t="shared" si="3"/>
        <v>秋田県　北秋田市</v>
      </c>
      <c r="I6" s="33" t="str">
        <f t="shared" si="3"/>
        <v>法非適用</v>
      </c>
      <c r="J6" s="33" t="str">
        <f t="shared" si="3"/>
        <v>水道事業</v>
      </c>
      <c r="K6" s="33" t="str">
        <f t="shared" si="3"/>
        <v>簡易水道事業</v>
      </c>
      <c r="L6" s="33" t="str">
        <f t="shared" si="3"/>
        <v>D1</v>
      </c>
      <c r="M6" s="33" t="str">
        <f t="shared" si="3"/>
        <v>非設置</v>
      </c>
      <c r="N6" s="34" t="str">
        <f t="shared" si="3"/>
        <v>-</v>
      </c>
      <c r="O6" s="34" t="str">
        <f t="shared" si="3"/>
        <v>該当数値なし</v>
      </c>
      <c r="P6" s="34">
        <f t="shared" si="3"/>
        <v>64.290000000000006</v>
      </c>
      <c r="Q6" s="34">
        <f t="shared" si="3"/>
        <v>4060</v>
      </c>
      <c r="R6" s="34">
        <f t="shared" si="3"/>
        <v>32837</v>
      </c>
      <c r="S6" s="34">
        <f t="shared" si="3"/>
        <v>1152.76</v>
      </c>
      <c r="T6" s="34">
        <f t="shared" si="3"/>
        <v>28.49</v>
      </c>
      <c r="U6" s="34">
        <f t="shared" si="3"/>
        <v>20944</v>
      </c>
      <c r="V6" s="34">
        <f t="shared" si="3"/>
        <v>19.12</v>
      </c>
      <c r="W6" s="34">
        <f t="shared" si="3"/>
        <v>1095.4000000000001</v>
      </c>
      <c r="X6" s="35">
        <f>IF(X7="",NA(),X7)</f>
        <v>162.38</v>
      </c>
      <c r="Y6" s="35">
        <f t="shared" ref="Y6:AG6" si="4">IF(Y7="",NA(),Y7)</f>
        <v>104.87</v>
      </c>
      <c r="Z6" s="35">
        <f t="shared" si="4"/>
        <v>101.07</v>
      </c>
      <c r="AA6" s="35">
        <f t="shared" si="4"/>
        <v>100.92</v>
      </c>
      <c r="AB6" s="35">
        <f t="shared" si="4"/>
        <v>95.48</v>
      </c>
      <c r="AC6" s="35">
        <f t="shared" si="4"/>
        <v>77.19</v>
      </c>
      <c r="AD6" s="35">
        <f t="shared" si="4"/>
        <v>77.48</v>
      </c>
      <c r="AE6" s="35">
        <f t="shared" si="4"/>
        <v>76.02</v>
      </c>
      <c r="AF6" s="35">
        <f t="shared" si="4"/>
        <v>77.66</v>
      </c>
      <c r="AG6" s="35">
        <f t="shared" si="4"/>
        <v>74.03</v>
      </c>
      <c r="AH6" s="34" t="str">
        <f>IF(AH7="","",IF(AH7="-","【-】","【"&amp;SUBSTITUTE(TEXT(AH7,"#,##0.00"),"-","△")&amp;"】"))</f>
        <v>【75.76】</v>
      </c>
      <c r="AI6" s="34" t="e">
        <f>IF(AI7="",NA(),AI7)</f>
        <v>#N/A</v>
      </c>
      <c r="AJ6" s="34" t="e">
        <f t="shared" ref="AJ6:AR6" si="5">IF(AJ7="",NA(),AJ7)</f>
        <v>#N/A</v>
      </c>
      <c r="AK6" s="34" t="e">
        <f t="shared" si="5"/>
        <v>#N/A</v>
      </c>
      <c r="AL6" s="34" t="e">
        <f t="shared" si="5"/>
        <v>#N/A</v>
      </c>
      <c r="AM6" s="34" t="e">
        <f t="shared" si="5"/>
        <v>#N/A</v>
      </c>
      <c r="AN6" s="34" t="e">
        <f t="shared" si="5"/>
        <v>#N/A</v>
      </c>
      <c r="AO6" s="34" t="e">
        <f t="shared" si="5"/>
        <v>#N/A</v>
      </c>
      <c r="AP6" s="34" t="e">
        <f t="shared" si="5"/>
        <v>#N/A</v>
      </c>
      <c r="AQ6" s="34" t="e">
        <f t="shared" si="5"/>
        <v>#N/A</v>
      </c>
      <c r="AR6" s="34" t="e">
        <f t="shared" si="5"/>
        <v>#N/A</v>
      </c>
      <c r="AS6" s="34" t="str">
        <f>IF(AS7="","",IF(AS7="-","【-】","【"&amp;SUBSTITUTE(TEXT(AS7,"#,##0.00"),"-","△")&amp;"】"))</f>
        <v/>
      </c>
      <c r="AT6" s="34" t="e">
        <f>IF(AT7="",NA(),AT7)</f>
        <v>#N/A</v>
      </c>
      <c r="AU6" s="34" t="e">
        <f t="shared" ref="AU6:BC6" si="6">IF(AU7="",NA(),AU7)</f>
        <v>#N/A</v>
      </c>
      <c r="AV6" s="34" t="e">
        <f t="shared" si="6"/>
        <v>#N/A</v>
      </c>
      <c r="AW6" s="34" t="e">
        <f t="shared" si="6"/>
        <v>#N/A</v>
      </c>
      <c r="AX6" s="34" t="e">
        <f t="shared" si="6"/>
        <v>#N/A</v>
      </c>
      <c r="AY6" s="34" t="e">
        <f t="shared" si="6"/>
        <v>#N/A</v>
      </c>
      <c r="AZ6" s="34" t="e">
        <f t="shared" si="6"/>
        <v>#N/A</v>
      </c>
      <c r="BA6" s="34" t="e">
        <f t="shared" si="6"/>
        <v>#N/A</v>
      </c>
      <c r="BB6" s="34" t="e">
        <f t="shared" si="6"/>
        <v>#N/A</v>
      </c>
      <c r="BC6" s="34" t="e">
        <f t="shared" si="6"/>
        <v>#N/A</v>
      </c>
      <c r="BD6" s="34" t="str">
        <f>IF(BD7="","",IF(BD7="-","【-】","【"&amp;SUBSTITUTE(TEXT(BD7,"#,##0.00"),"-","△")&amp;"】"))</f>
        <v/>
      </c>
      <c r="BE6" s="35">
        <f>IF(BE7="",NA(),BE7)</f>
        <v>629.19000000000005</v>
      </c>
      <c r="BF6" s="35">
        <f t="shared" ref="BF6:BN6" si="7">IF(BF7="",NA(),BF7)</f>
        <v>597.79999999999995</v>
      </c>
      <c r="BG6" s="35">
        <f t="shared" si="7"/>
        <v>722.21</v>
      </c>
      <c r="BH6" s="35">
        <f t="shared" si="7"/>
        <v>860.61</v>
      </c>
      <c r="BI6" s="35">
        <f t="shared" si="7"/>
        <v>869.31</v>
      </c>
      <c r="BJ6" s="35">
        <f t="shared" si="7"/>
        <v>1326.51</v>
      </c>
      <c r="BK6" s="35">
        <f t="shared" si="7"/>
        <v>1285.3599999999999</v>
      </c>
      <c r="BL6" s="35">
        <f t="shared" si="7"/>
        <v>1246.73</v>
      </c>
      <c r="BM6" s="35">
        <f t="shared" si="7"/>
        <v>1281.51</v>
      </c>
      <c r="BN6" s="35">
        <f t="shared" si="7"/>
        <v>1068.53</v>
      </c>
      <c r="BO6" s="34" t="str">
        <f>IF(BO7="","",IF(BO7="-","【-】","【"&amp;SUBSTITUTE(TEXT(BO7,"#,##0.00"),"-","△")&amp;"】"))</f>
        <v>【1,141.75】</v>
      </c>
      <c r="BP6" s="35">
        <f>IF(BP7="",NA(),BP7)</f>
        <v>94.32</v>
      </c>
      <c r="BQ6" s="35">
        <f t="shared" ref="BQ6:BY6" si="8">IF(BQ7="",NA(),BQ7)</f>
        <v>95.16</v>
      </c>
      <c r="BR6" s="35">
        <f t="shared" si="8"/>
        <v>92.29</v>
      </c>
      <c r="BS6" s="35">
        <f t="shared" si="8"/>
        <v>85.16</v>
      </c>
      <c r="BT6" s="35">
        <f t="shared" si="8"/>
        <v>78.75</v>
      </c>
      <c r="BU6" s="35">
        <f t="shared" si="8"/>
        <v>54.4</v>
      </c>
      <c r="BV6" s="35">
        <f t="shared" si="8"/>
        <v>54.45</v>
      </c>
      <c r="BW6" s="35">
        <f t="shared" si="8"/>
        <v>54.33</v>
      </c>
      <c r="BX6" s="35">
        <f t="shared" si="8"/>
        <v>55.02</v>
      </c>
      <c r="BY6" s="35">
        <f t="shared" si="8"/>
        <v>59.33</v>
      </c>
      <c r="BZ6" s="34" t="str">
        <f>IF(BZ7="","",IF(BZ7="-","【-】","【"&amp;SUBSTITUTE(TEXT(BZ7,"#,##0.00"),"-","△")&amp;"】"))</f>
        <v>【54.93】</v>
      </c>
      <c r="CA6" s="35">
        <f>IF(CA7="",NA(),CA7)</f>
        <v>231.52</v>
      </c>
      <c r="CB6" s="35">
        <f t="shared" ref="CB6:CJ6" si="9">IF(CB7="",NA(),CB7)</f>
        <v>233.66</v>
      </c>
      <c r="CC6" s="35">
        <f t="shared" si="9"/>
        <v>243.35</v>
      </c>
      <c r="CD6" s="35">
        <f t="shared" si="9"/>
        <v>263.75</v>
      </c>
      <c r="CE6" s="35">
        <f t="shared" si="9"/>
        <v>282.7</v>
      </c>
      <c r="CF6" s="35">
        <f t="shared" si="9"/>
        <v>325.14</v>
      </c>
      <c r="CG6" s="35">
        <f t="shared" si="9"/>
        <v>332.75</v>
      </c>
      <c r="CH6" s="35">
        <f t="shared" si="9"/>
        <v>341.05</v>
      </c>
      <c r="CI6" s="35">
        <f t="shared" si="9"/>
        <v>330.62</v>
      </c>
      <c r="CJ6" s="35">
        <f t="shared" si="9"/>
        <v>279.67</v>
      </c>
      <c r="CK6" s="34" t="str">
        <f>IF(CK7="","",IF(CK7="-","【-】","【"&amp;SUBSTITUTE(TEXT(CK7,"#,##0.00"),"-","△")&amp;"】"))</f>
        <v>【292.18】</v>
      </c>
      <c r="CL6" s="35">
        <f>IF(CL7="",NA(),CL7)</f>
        <v>68.56</v>
      </c>
      <c r="CM6" s="35">
        <f t="shared" ref="CM6:CU6" si="10">IF(CM7="",NA(),CM7)</f>
        <v>68.48</v>
      </c>
      <c r="CN6" s="35">
        <f t="shared" si="10"/>
        <v>66.849999999999994</v>
      </c>
      <c r="CO6" s="35">
        <f t="shared" si="10"/>
        <v>66.12</v>
      </c>
      <c r="CP6" s="35">
        <f t="shared" si="10"/>
        <v>65.760000000000005</v>
      </c>
      <c r="CQ6" s="35">
        <f t="shared" si="10"/>
        <v>62.01</v>
      </c>
      <c r="CR6" s="35">
        <f t="shared" si="10"/>
        <v>60.68</v>
      </c>
      <c r="CS6" s="35">
        <f t="shared" si="10"/>
        <v>59.87</v>
      </c>
      <c r="CT6" s="35">
        <f t="shared" si="10"/>
        <v>59.59</v>
      </c>
      <c r="CU6" s="35">
        <f t="shared" si="10"/>
        <v>61.79</v>
      </c>
      <c r="CV6" s="34" t="str">
        <f>IF(CV7="","",IF(CV7="-","【-】","【"&amp;SUBSTITUTE(TEXT(CV7,"#,##0.00"),"-","△")&amp;"】"))</f>
        <v>【56.91】</v>
      </c>
      <c r="CW6" s="35">
        <f>IF(CW7="",NA(),CW7)</f>
        <v>79.64</v>
      </c>
      <c r="CX6" s="35">
        <f t="shared" ref="CX6:DF6" si="11">IF(CX7="",NA(),CX7)</f>
        <v>79.650000000000006</v>
      </c>
      <c r="CY6" s="35">
        <f t="shared" si="11"/>
        <v>79.760000000000005</v>
      </c>
      <c r="CZ6" s="35">
        <f t="shared" si="11"/>
        <v>79.760000000000005</v>
      </c>
      <c r="DA6" s="35">
        <f t="shared" si="11"/>
        <v>79.86</v>
      </c>
      <c r="DB6" s="35">
        <f t="shared" si="11"/>
        <v>75.8</v>
      </c>
      <c r="DC6" s="35">
        <f t="shared" si="11"/>
        <v>75.760000000000005</v>
      </c>
      <c r="DD6" s="35">
        <f t="shared" si="11"/>
        <v>75.48</v>
      </c>
      <c r="DE6" s="35">
        <f t="shared" si="11"/>
        <v>74.64</v>
      </c>
      <c r="DF6" s="35">
        <f t="shared" si="11"/>
        <v>74.98</v>
      </c>
      <c r="DG6" s="34" t="str">
        <f>IF(DG7="","",IF(DG7="-","【-】","【"&amp;SUBSTITUTE(TEXT(DG7,"#,##0.00"),"-","△")&amp;"】"))</f>
        <v>【74.25】</v>
      </c>
      <c r="DH6" s="34" t="e">
        <f>IF(DH7="",NA(),DH7)</f>
        <v>#N/A</v>
      </c>
      <c r="DI6" s="34" t="e">
        <f t="shared" ref="DI6:DQ6" si="12">IF(DI7="",NA(),DI7)</f>
        <v>#N/A</v>
      </c>
      <c r="DJ6" s="34" t="e">
        <f t="shared" si="12"/>
        <v>#N/A</v>
      </c>
      <c r="DK6" s="34" t="e">
        <f t="shared" si="12"/>
        <v>#N/A</v>
      </c>
      <c r="DL6" s="34" t="e">
        <f t="shared" si="12"/>
        <v>#N/A</v>
      </c>
      <c r="DM6" s="34" t="e">
        <f t="shared" si="12"/>
        <v>#N/A</v>
      </c>
      <c r="DN6" s="34" t="e">
        <f t="shared" si="12"/>
        <v>#N/A</v>
      </c>
      <c r="DO6" s="34" t="e">
        <f t="shared" si="12"/>
        <v>#N/A</v>
      </c>
      <c r="DP6" s="34" t="e">
        <f t="shared" si="12"/>
        <v>#N/A</v>
      </c>
      <c r="DQ6" s="34" t="e">
        <f t="shared" si="12"/>
        <v>#N/A</v>
      </c>
      <c r="DR6" s="34" t="str">
        <f>IF(DR7="","",IF(DR7="-","【-】","【"&amp;SUBSTITUTE(TEXT(DR7,"#,##0.00"),"-","△")&amp;"】"))</f>
        <v/>
      </c>
      <c r="DS6" s="34" t="e">
        <f>IF(DS7="",NA(),DS7)</f>
        <v>#N/A</v>
      </c>
      <c r="DT6" s="34" t="e">
        <f t="shared" ref="DT6:EB6" si="13">IF(DT7="",NA(),DT7)</f>
        <v>#N/A</v>
      </c>
      <c r="DU6" s="34" t="e">
        <f t="shared" si="13"/>
        <v>#N/A</v>
      </c>
      <c r="DV6" s="34" t="e">
        <f t="shared" si="13"/>
        <v>#N/A</v>
      </c>
      <c r="DW6" s="34" t="e">
        <f t="shared" si="13"/>
        <v>#N/A</v>
      </c>
      <c r="DX6" s="34" t="e">
        <f t="shared" si="13"/>
        <v>#N/A</v>
      </c>
      <c r="DY6" s="34" t="e">
        <f t="shared" si="13"/>
        <v>#N/A</v>
      </c>
      <c r="DZ6" s="34" t="e">
        <f t="shared" si="13"/>
        <v>#N/A</v>
      </c>
      <c r="EA6" s="34" t="e">
        <f t="shared" si="13"/>
        <v>#N/A</v>
      </c>
      <c r="EB6" s="34" t="e">
        <f t="shared" si="13"/>
        <v>#N/A</v>
      </c>
      <c r="EC6" s="34" t="str">
        <f>IF(EC7="","",IF(EC7="-","【-】","【"&amp;SUBSTITUTE(TEXT(EC7,"#,##0.00"),"-","△")&amp;"】"))</f>
        <v/>
      </c>
      <c r="ED6" s="34">
        <f>IF(ED7="",NA(),ED7)</f>
        <v>0</v>
      </c>
      <c r="EE6" s="35">
        <f t="shared" ref="EE6:EM6" si="14">IF(EE7="",NA(),EE7)</f>
        <v>0.06</v>
      </c>
      <c r="EF6" s="35">
        <f t="shared" si="14"/>
        <v>0.19</v>
      </c>
      <c r="EG6" s="35">
        <f t="shared" si="14"/>
        <v>0.82</v>
      </c>
      <c r="EH6" s="35">
        <f t="shared" si="14"/>
        <v>0.22</v>
      </c>
      <c r="EI6" s="35">
        <f t="shared" si="14"/>
        <v>0.64</v>
      </c>
      <c r="EJ6" s="35">
        <f t="shared" si="14"/>
        <v>0.55000000000000004</v>
      </c>
      <c r="EK6" s="35">
        <f t="shared" si="14"/>
        <v>0.54</v>
      </c>
      <c r="EL6" s="35">
        <f t="shared" si="14"/>
        <v>0.43</v>
      </c>
      <c r="EM6" s="35">
        <f t="shared" si="14"/>
        <v>0.56000000000000005</v>
      </c>
      <c r="EN6" s="34" t="str">
        <f>IF(EN7="","",IF(EN7="-","【-】","【"&amp;SUBSTITUTE(TEXT(EN7,"#,##0.00"),"-","△")&amp;"】"))</f>
        <v>【0.72】</v>
      </c>
    </row>
    <row r="7" spans="1:144" s="36" customFormat="1" x14ac:dyDescent="0.15">
      <c r="A7" s="28"/>
      <c r="B7" s="37">
        <v>2017</v>
      </c>
      <c r="C7" s="37">
        <v>52132</v>
      </c>
      <c r="D7" s="37">
        <v>47</v>
      </c>
      <c r="E7" s="37">
        <v>1</v>
      </c>
      <c r="F7" s="37">
        <v>0</v>
      </c>
      <c r="G7" s="37">
        <v>0</v>
      </c>
      <c r="H7" s="37" t="s">
        <v>108</v>
      </c>
      <c r="I7" s="37" t="s">
        <v>109</v>
      </c>
      <c r="J7" s="37" t="s">
        <v>110</v>
      </c>
      <c r="K7" s="37" t="s">
        <v>111</v>
      </c>
      <c r="L7" s="37" t="s">
        <v>112</v>
      </c>
      <c r="M7" s="37" t="s">
        <v>113</v>
      </c>
      <c r="N7" s="38" t="s">
        <v>114</v>
      </c>
      <c r="O7" s="38" t="s">
        <v>115</v>
      </c>
      <c r="P7" s="38">
        <v>64.290000000000006</v>
      </c>
      <c r="Q7" s="38">
        <v>4060</v>
      </c>
      <c r="R7" s="38">
        <v>32837</v>
      </c>
      <c r="S7" s="38">
        <v>1152.76</v>
      </c>
      <c r="T7" s="38">
        <v>28.49</v>
      </c>
      <c r="U7" s="38">
        <v>20944</v>
      </c>
      <c r="V7" s="38">
        <v>19.12</v>
      </c>
      <c r="W7" s="38">
        <v>1095.4000000000001</v>
      </c>
      <c r="X7" s="38">
        <v>162.38</v>
      </c>
      <c r="Y7" s="38">
        <v>104.87</v>
      </c>
      <c r="Z7" s="38">
        <v>101.07</v>
      </c>
      <c r="AA7" s="38">
        <v>100.92</v>
      </c>
      <c r="AB7" s="38">
        <v>95.48</v>
      </c>
      <c r="AC7" s="38">
        <v>77.19</v>
      </c>
      <c r="AD7" s="38">
        <v>77.48</v>
      </c>
      <c r="AE7" s="38">
        <v>76.02</v>
      </c>
      <c r="AF7" s="38">
        <v>77.66</v>
      </c>
      <c r="AG7" s="38">
        <v>74.03</v>
      </c>
      <c r="AH7" s="38">
        <v>75.760000000000005</v>
      </c>
      <c r="AI7" s="38"/>
      <c r="AJ7" s="38"/>
      <c r="AK7" s="38"/>
      <c r="AL7" s="38"/>
      <c r="AM7" s="38"/>
      <c r="AN7" s="38"/>
      <c r="AO7" s="38"/>
      <c r="AP7" s="38"/>
      <c r="AQ7" s="38"/>
      <c r="AR7" s="38"/>
      <c r="AS7" s="38"/>
      <c r="AT7" s="38"/>
      <c r="AU7" s="38"/>
      <c r="AV7" s="38"/>
      <c r="AW7" s="38"/>
      <c r="AX7" s="38"/>
      <c r="AY7" s="38"/>
      <c r="AZ7" s="38"/>
      <c r="BA7" s="38"/>
      <c r="BB7" s="38"/>
      <c r="BC7" s="38"/>
      <c r="BD7" s="38"/>
      <c r="BE7" s="38">
        <v>629.19000000000005</v>
      </c>
      <c r="BF7" s="38">
        <v>597.79999999999995</v>
      </c>
      <c r="BG7" s="38">
        <v>722.21</v>
      </c>
      <c r="BH7" s="38">
        <v>860.61</v>
      </c>
      <c r="BI7" s="38">
        <v>869.31</v>
      </c>
      <c r="BJ7" s="38">
        <v>1326.51</v>
      </c>
      <c r="BK7" s="38">
        <v>1285.3599999999999</v>
      </c>
      <c r="BL7" s="38">
        <v>1246.73</v>
      </c>
      <c r="BM7" s="38">
        <v>1281.51</v>
      </c>
      <c r="BN7" s="38">
        <v>1068.53</v>
      </c>
      <c r="BO7" s="38">
        <v>1141.75</v>
      </c>
      <c r="BP7" s="38">
        <v>94.32</v>
      </c>
      <c r="BQ7" s="38">
        <v>95.16</v>
      </c>
      <c r="BR7" s="38">
        <v>92.29</v>
      </c>
      <c r="BS7" s="38">
        <v>85.16</v>
      </c>
      <c r="BT7" s="38">
        <v>78.75</v>
      </c>
      <c r="BU7" s="38">
        <v>54.4</v>
      </c>
      <c r="BV7" s="38">
        <v>54.45</v>
      </c>
      <c r="BW7" s="38">
        <v>54.33</v>
      </c>
      <c r="BX7" s="38">
        <v>55.02</v>
      </c>
      <c r="BY7" s="38">
        <v>59.33</v>
      </c>
      <c r="BZ7" s="38">
        <v>54.93</v>
      </c>
      <c r="CA7" s="38">
        <v>231.52</v>
      </c>
      <c r="CB7" s="38">
        <v>233.66</v>
      </c>
      <c r="CC7" s="38">
        <v>243.35</v>
      </c>
      <c r="CD7" s="38">
        <v>263.75</v>
      </c>
      <c r="CE7" s="38">
        <v>282.7</v>
      </c>
      <c r="CF7" s="38">
        <v>325.14</v>
      </c>
      <c r="CG7" s="38">
        <v>332.75</v>
      </c>
      <c r="CH7" s="38">
        <v>341.05</v>
      </c>
      <c r="CI7" s="38">
        <v>330.62</v>
      </c>
      <c r="CJ7" s="38">
        <v>279.67</v>
      </c>
      <c r="CK7" s="38">
        <v>292.18</v>
      </c>
      <c r="CL7" s="38">
        <v>68.56</v>
      </c>
      <c r="CM7" s="38">
        <v>68.48</v>
      </c>
      <c r="CN7" s="38">
        <v>66.849999999999994</v>
      </c>
      <c r="CO7" s="38">
        <v>66.12</v>
      </c>
      <c r="CP7" s="38">
        <v>65.760000000000005</v>
      </c>
      <c r="CQ7" s="38">
        <v>62.01</v>
      </c>
      <c r="CR7" s="38">
        <v>60.68</v>
      </c>
      <c r="CS7" s="38">
        <v>59.87</v>
      </c>
      <c r="CT7" s="38">
        <v>59.59</v>
      </c>
      <c r="CU7" s="38">
        <v>61.79</v>
      </c>
      <c r="CV7" s="38">
        <v>56.91</v>
      </c>
      <c r="CW7" s="38">
        <v>79.64</v>
      </c>
      <c r="CX7" s="38">
        <v>79.650000000000006</v>
      </c>
      <c r="CY7" s="38">
        <v>79.760000000000005</v>
      </c>
      <c r="CZ7" s="38">
        <v>79.760000000000005</v>
      </c>
      <c r="DA7" s="38">
        <v>79.86</v>
      </c>
      <c r="DB7" s="38">
        <v>75.8</v>
      </c>
      <c r="DC7" s="38">
        <v>75.760000000000005</v>
      </c>
      <c r="DD7" s="38">
        <v>75.48</v>
      </c>
      <c r="DE7" s="38">
        <v>74.64</v>
      </c>
      <c r="DF7" s="38">
        <v>74.98</v>
      </c>
      <c r="DG7" s="38">
        <v>74.25</v>
      </c>
      <c r="DH7" s="38"/>
      <c r="DI7" s="38"/>
      <c r="DJ7" s="38"/>
      <c r="DK7" s="38"/>
      <c r="DL7" s="38"/>
      <c r="DM7" s="38"/>
      <c r="DN7" s="38"/>
      <c r="DO7" s="38"/>
      <c r="DP7" s="38"/>
      <c r="DQ7" s="38"/>
      <c r="DR7" s="38"/>
      <c r="DS7" s="38"/>
      <c r="DT7" s="38"/>
      <c r="DU7" s="38"/>
      <c r="DV7" s="38"/>
      <c r="DW7" s="38"/>
      <c r="DX7" s="38"/>
      <c r="DY7" s="38"/>
      <c r="DZ7" s="38"/>
      <c r="EA7" s="38"/>
      <c r="EB7" s="38"/>
      <c r="EC7" s="38"/>
      <c r="ED7" s="38">
        <v>0</v>
      </c>
      <c r="EE7" s="38">
        <v>0.06</v>
      </c>
      <c r="EF7" s="38">
        <v>0.19</v>
      </c>
      <c r="EG7" s="38">
        <v>0.82</v>
      </c>
      <c r="EH7" s="38">
        <v>0.22</v>
      </c>
      <c r="EI7" s="38">
        <v>0.64</v>
      </c>
      <c r="EJ7" s="38">
        <v>0.55000000000000004</v>
      </c>
      <c r="EK7" s="38">
        <v>0.54</v>
      </c>
      <c r="EL7" s="38">
        <v>0.43</v>
      </c>
      <c r="EM7" s="38">
        <v>0.56000000000000005</v>
      </c>
      <c r="EN7" s="38">
        <v>0.72</v>
      </c>
    </row>
    <row r="8" spans="1:144" x14ac:dyDescent="0.15">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row>
    <row r="9" spans="1:144" x14ac:dyDescent="0.15">
      <c r="A9" s="40"/>
      <c r="B9" s="40" t="s">
        <v>116</v>
      </c>
      <c r="C9" s="40" t="s">
        <v>117</v>
      </c>
      <c r="D9" s="40" t="s">
        <v>118</v>
      </c>
      <c r="E9" s="40" t="s">
        <v>119</v>
      </c>
      <c r="F9" s="40" t="s">
        <v>120</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kitaakita</cp:lastModifiedBy>
  <dcterms:created xsi:type="dcterms:W3CDTF">2018-12-03T08:41:49Z</dcterms:created>
  <dcterms:modified xsi:type="dcterms:W3CDTF">2019-01-16T06:15:47Z</dcterms:modified>
  <cp:category/>
</cp:coreProperties>
</file>