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H7tzFGcz6vOe4ZgUmg0tBTfPOJhdZYkRRrXRlIGZ81bTZ/DyN736+hpsCiba6K1e4dozOpIfRdoVuu9WFKbTQ==" workbookSaltValue="Hbe+8wzKgazINamqeCi1r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<sst xmlns="http://schemas.openxmlformats.org/spreadsheetml/2006/main" count="240" uniqueCount="126">
  <si>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</si>
  <si>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</si>
  <si>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</si>
  <si>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</si>
  <si>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</si>
  <si>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</si>
  <si>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</si>
  <si>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</si>
  <si>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</si>
  <si>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</si>
  <si>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</si>
  <si>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</si>
  <si>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</si>
  <si>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</si>
  <si>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</si>
  <si>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</si>
  <si>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</si>
  <si>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</si>
  <si>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</si>
  <si>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</si>
  <si>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</si>
  <si>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</si>
  <si>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</si>
  <si>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</si>
  <si>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</si>
  <si>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</si>
  <si>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</si>
  <si>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</si>
  <si>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</si>
  <si>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</si>
  <si>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</si>
  <si>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</si>
  <si>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</si>
  <si>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</si>
  <si>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</si>
  <si>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</si>
  <si>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</si>
  <si>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</si>
  <si>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</si>
  <si>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</si>
  <si>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</si>
  <si>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</si>
  <si>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</si>
  <si>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</si>
  <si>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</si>
  <si>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</si>
  <si>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</si>
  <si>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</si>
  <si>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</si>
  <si>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</si>
  <si>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</si>
  <si>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</si>
  <si>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</si>
  <si>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</si>
  <si>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</si>
  <si>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</si>
  <si>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</si>
  <si>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</si>
  <si>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</si>
  <si>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</si>
  <si>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</si>
  <si>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</si>
  <si>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</si>
  <si>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</si>
  <si>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</si>
  <si>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</si>
  <si>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</si>
  <si>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</si>
  <si>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</si>
  <si>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</si>
  <si>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</si>
  <si>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</si>
  <si>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</si>
  <si>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</si>
  <si>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</si>
  <si>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</si>
  <si>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</si>
  <si>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</si>
  <si>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</si>
  <si>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</si>
  <si>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</si>
  <si>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</si>
  <si>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</si>
  <si>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</si>
  <si>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</si>
  <si>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</si>
  <si>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</si>
  <si>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</si>
  <si>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</si>
  <si>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</si>
  <si>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</si>
  <si>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</si>
  <si>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</si>
  <si>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</si>
  <si>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</si>
  <si>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</si>
  <si>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</si>
  <si>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</si>
  <si>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</si>
  <si>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</si>
  <si>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</si>
  <si>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</si>
  <si>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</si>
  <si>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</si>
  <si>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</si>
  <si>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</si>
  <si>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</si>
  <si>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</si>
  <si>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</si>
  <si>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</si>
  <si>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</si>
  <si>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</si>
  <si>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</si>
  <si>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</si>
  <si>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</si>
  <si>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</si>
  <si>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</si>
  <si>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</si>
  <si>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</si>
  <si>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</si>
  <si>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</si>
  <si>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</si>
  <si>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</si>
  <si>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収益（主に料金収入、一般会計繰入金）に対して費用（主に維持管理費、支払利息、地方債償還金）の比率を表します。費用の内、地方債償還金が半分以上を占め100％未満であるため、料金収入が少なく一般会計繰入金に依存している事が表れています。
　経費回収率は、料金収入に対する回収すべき経費の割合を表します。昨年度と比較し汚水資本費が減少したため、類似団体よりは高いものの100％未満であるため、料金収入が少なく一般会計繰入金に依存しているのが表れています。
　汚水処理原価は、下水に流した１㎥の汚水処理に要した費用（維持管理費・資本費）を表します。昨年度と比較し汚水資本費が減少したため、類似団体よりも下回っています。
　施設利用率は、処理場が１日に処理可能な能力に対する実際の処理量の比率を表します。類似団体より高い比率ですが約60％と決して高くはなく、現在整備中の区域もあり今後、処理量が増える見込みです。
　水洗化比率は、処理区域内人口に対し水洗便所を設置（下水道に接続）している人口の割合を表します。類似団体と比較しても低いため、料金収入の増加や水質保全のためにも今後、下水道事業のPRを行い接続率の向上を図ります。</t>
    <phoneticPr fontId="4"/>
  </si>
  <si>
    <t>　各指標を類似団体と比較しても乖離しており、今後改善に向けた取組みが必要であります。
　計画的な投資（下水道整備・設備更新）維持管理（機械の修繕、更新）を行い、経費削減や費用の平準化を図ります。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t>
    <phoneticPr fontId="4"/>
  </si>
  <si>
    <t>　建設開始から30年近く経過してしているため、北秋田市生活排水処理整備構想に基づき今後、耐用年数を迎える資産については、計画的に更新していきます。</t>
    <rPh sb="49" eb="50">
      <t>ムカ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</si>
</sst>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4A-4080-86B4-C7808C3D0FC6}"/>
            </c:ext>
          </c:extLst>
        </c:ser>
        <c:dLbls>
          <c:showLegendKey val="0"/>
          <c:showVal val="0"/>
          <c:showCatName val="0"/>
          <c:showSerName val="0"/>
          <c:showPercent val="0"/>
          <c:showBubbleSize val="0"/>
        </c:dLbls>
        <c:gapWidth val="150"/>
        <c:axId val="97545600"/>
        <c:axId val="9755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c:v>
                </c:pt>
                <c:pt idx="4">
                  <c:v>0.13</c:v>
                </c:pt>
              </c:numCache>
            </c:numRef>
          </c:val>
          <c:smooth val="0"/>
          <c:extLst xmlns:c16r2="http://schemas.microsoft.com/office/drawing/2015/06/chart">
            <c:ext xmlns:c16="http://schemas.microsoft.com/office/drawing/2014/chart" uri="{C3380CC4-5D6E-409C-BE32-E72D297353CC}">
              <c16:uniqueId val="{00000001-AA4A-4080-86B4-C7808C3D0FC6}"/>
            </c:ext>
          </c:extLst>
        </c:ser>
        <c:dLbls>
          <c:showLegendKey val="0"/>
          <c:showVal val="0"/>
          <c:showCatName val="0"/>
          <c:showSerName val="0"/>
          <c:showPercent val="0"/>
          <c:showBubbleSize val="0"/>
        </c:dLbls>
        <c:marker val="1"/>
        <c:smooth val="0"/>
        <c:axId val="97545600"/>
        <c:axId val="97551872"/>
      </c:lineChart>
      <c:dateAx>
        <c:axId val="97545600"/>
        <c:scaling>
          <c:orientation val="minMax"/>
        </c:scaling>
        <c:delete val="1"/>
        <c:axPos val="b"/>
        <c:numFmt formatCode="ge" sourceLinked="1"/>
        <c:majorTickMark val="none"/>
        <c:minorTickMark val="none"/>
        <c:tickLblPos val="none"/>
        <c:crossAx val="97551872"/>
        <c:crosses val="autoZero"/>
        <c:auto val="1"/>
        <c:lblOffset val="100"/>
        <c:baseTimeUnit val="years"/>
      </c:dateAx>
      <c:valAx>
        <c:axId val="9755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4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55.24</c:v>
                </c:pt>
                <c:pt idx="1">
                  <c:v>54.79</c:v>
                </c:pt>
                <c:pt idx="2">
                  <c:v>55.04</c:v>
                </c:pt>
                <c:pt idx="3">
                  <c:v>57.62</c:v>
                </c:pt>
                <c:pt idx="4">
                  <c:v>60.72</c:v>
                </c:pt>
              </c:numCache>
            </c:numRef>
          </c:val>
          <c:extLst xmlns:c16r2="http://schemas.microsoft.com/office/drawing/2015/06/chart">
            <c:ext xmlns:c16="http://schemas.microsoft.com/office/drawing/2014/chart" uri="{C3380CC4-5D6E-409C-BE32-E72D297353CC}">
              <c16:uniqueId val="{00000000-BAA7-4D30-9755-837734FA1F62}"/>
            </c:ext>
          </c:extLst>
        </c:ser>
        <c:dLbls>
          <c:showLegendKey val="0"/>
          <c:showVal val="0"/>
          <c:showCatName val="0"/>
          <c:showSerName val="0"/>
          <c:showPercent val="0"/>
          <c:showBubbleSize val="0"/>
        </c:dLbls>
        <c:gapWidth val="150"/>
        <c:axId val="100273152"/>
        <c:axId val="10027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49.25</c:v>
                </c:pt>
                <c:pt idx="4">
                  <c:v>50.24</c:v>
                </c:pt>
              </c:numCache>
            </c:numRef>
          </c:val>
          <c:smooth val="0"/>
          <c:extLst xmlns:c16r2="http://schemas.microsoft.com/office/drawing/2015/06/chart">
            <c:ext xmlns:c16="http://schemas.microsoft.com/office/drawing/2014/chart" uri="{C3380CC4-5D6E-409C-BE32-E72D297353CC}">
              <c16:uniqueId val="{00000001-BAA7-4D30-9755-837734FA1F62}"/>
            </c:ext>
          </c:extLst>
        </c:ser>
        <c:dLbls>
          <c:showLegendKey val="0"/>
          <c:showVal val="0"/>
          <c:showCatName val="0"/>
          <c:showSerName val="0"/>
          <c:showPercent val="0"/>
          <c:showBubbleSize val="0"/>
        </c:dLbls>
        <c:marker val="1"/>
        <c:smooth val="0"/>
        <c:axId val="100273152"/>
        <c:axId val="100279424"/>
      </c:lineChart>
      <c:dateAx>
        <c:axId val="100273152"/>
        <c:scaling>
          <c:orientation val="minMax"/>
        </c:scaling>
        <c:delete val="1"/>
        <c:axPos val="b"/>
        <c:numFmt formatCode="ge" sourceLinked="1"/>
        <c:majorTickMark val="none"/>
        <c:minorTickMark val="none"/>
        <c:tickLblPos val="none"/>
        <c:crossAx val="100279424"/>
        <c:crosses val="autoZero"/>
        <c:auto val="1"/>
        <c:lblOffset val="100"/>
        <c:baseTimeUnit val="years"/>
      </c:dateAx>
      <c:valAx>
        <c:axId val="10027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7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66.06</c:v>
                </c:pt>
                <c:pt idx="1">
                  <c:v>66.06</c:v>
                </c:pt>
                <c:pt idx="2">
                  <c:v>66.31</c:v>
                </c:pt>
                <c:pt idx="3">
                  <c:v>67.17</c:v>
                </c:pt>
                <c:pt idx="4">
                  <c:v>68.92</c:v>
                </c:pt>
              </c:numCache>
            </c:numRef>
          </c:val>
          <c:extLst xmlns:c16r2="http://schemas.microsoft.com/office/drawing/2015/06/chart">
            <c:ext xmlns:c16="http://schemas.microsoft.com/office/drawing/2014/chart" uri="{C3380CC4-5D6E-409C-BE32-E72D297353CC}">
              <c16:uniqueId val="{00000000-7AA5-4A6C-B8C8-644BA27714E8}"/>
            </c:ext>
          </c:extLst>
        </c:ser>
        <c:dLbls>
          <c:showLegendKey val="0"/>
          <c:showVal val="0"/>
          <c:showCatName val="0"/>
          <c:showSerName val="0"/>
          <c:showPercent val="0"/>
          <c:showBubbleSize val="0"/>
        </c:dLbls>
        <c:gapWidth val="150"/>
        <c:axId val="100326784"/>
        <c:axId val="10032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84.12</c:v>
                </c:pt>
                <c:pt idx="4">
                  <c:v>84.17</c:v>
                </c:pt>
              </c:numCache>
            </c:numRef>
          </c:val>
          <c:smooth val="0"/>
          <c:extLst xmlns:c16r2="http://schemas.microsoft.com/office/drawing/2015/06/chart">
            <c:ext xmlns:c16="http://schemas.microsoft.com/office/drawing/2014/chart" uri="{C3380CC4-5D6E-409C-BE32-E72D297353CC}">
              <c16:uniqueId val="{00000001-7AA5-4A6C-B8C8-644BA27714E8}"/>
            </c:ext>
          </c:extLst>
        </c:ser>
        <c:dLbls>
          <c:showLegendKey val="0"/>
          <c:showVal val="0"/>
          <c:showCatName val="0"/>
          <c:showSerName val="0"/>
          <c:showPercent val="0"/>
          <c:showBubbleSize val="0"/>
        </c:dLbls>
        <c:marker val="1"/>
        <c:smooth val="0"/>
        <c:axId val="100326784"/>
        <c:axId val="100328960"/>
      </c:lineChart>
      <c:dateAx>
        <c:axId val="100326784"/>
        <c:scaling>
          <c:orientation val="minMax"/>
        </c:scaling>
        <c:delete val="1"/>
        <c:axPos val="b"/>
        <c:numFmt formatCode="ge" sourceLinked="1"/>
        <c:majorTickMark val="none"/>
        <c:minorTickMark val="none"/>
        <c:tickLblPos val="none"/>
        <c:crossAx val="100328960"/>
        <c:crosses val="autoZero"/>
        <c:auto val="1"/>
        <c:lblOffset val="100"/>
        <c:baseTimeUnit val="years"/>
      </c:dateAx>
      <c:valAx>
        <c:axId val="10032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52.96</c:v>
                </c:pt>
                <c:pt idx="1">
                  <c:v>55.37</c:v>
                </c:pt>
                <c:pt idx="2">
                  <c:v>55.12</c:v>
                </c:pt>
                <c:pt idx="3">
                  <c:v>57.41</c:v>
                </c:pt>
                <c:pt idx="4">
                  <c:v>71.540000000000006</c:v>
                </c:pt>
              </c:numCache>
            </c:numRef>
          </c:val>
          <c:extLst xmlns:c16r2="http://schemas.microsoft.com/office/drawing/2015/06/chart">
            <c:ext xmlns:c16="http://schemas.microsoft.com/office/drawing/2014/chart" uri="{C3380CC4-5D6E-409C-BE32-E72D297353CC}">
              <c16:uniqueId val="{00000000-8E31-4BD6-8586-EFBABDAF6D0F}"/>
            </c:ext>
          </c:extLst>
        </c:ser>
        <c:dLbls>
          <c:showLegendKey val="0"/>
          <c:showVal val="0"/>
          <c:showCatName val="0"/>
          <c:showSerName val="0"/>
          <c:showPercent val="0"/>
          <c:showBubbleSize val="0"/>
        </c:dLbls>
        <c:gapWidth val="150"/>
        <c:axId val="99041280"/>
        <c:axId val="9904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E31-4BD6-8586-EFBABDAF6D0F}"/>
            </c:ext>
          </c:extLst>
        </c:ser>
        <c:dLbls>
          <c:showLegendKey val="0"/>
          <c:showVal val="0"/>
          <c:showCatName val="0"/>
          <c:showSerName val="0"/>
          <c:showPercent val="0"/>
          <c:showBubbleSize val="0"/>
        </c:dLbls>
        <c:marker val="1"/>
        <c:smooth val="0"/>
        <c:axId val="99041280"/>
        <c:axId val="99043200"/>
      </c:lineChart>
      <c:dateAx>
        <c:axId val="99041280"/>
        <c:scaling>
          <c:orientation val="minMax"/>
        </c:scaling>
        <c:delete val="1"/>
        <c:axPos val="b"/>
        <c:numFmt formatCode="ge" sourceLinked="1"/>
        <c:majorTickMark val="none"/>
        <c:minorTickMark val="none"/>
        <c:tickLblPos val="none"/>
        <c:crossAx val="99043200"/>
        <c:crosses val="autoZero"/>
        <c:auto val="1"/>
        <c:lblOffset val="100"/>
        <c:baseTimeUnit val="years"/>
      </c:dateAx>
      <c:valAx>
        <c:axId val="9904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4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4C-4ACB-97A7-794192A0BBA7}"/>
            </c:ext>
          </c:extLst>
        </c:ser>
        <c:dLbls>
          <c:showLegendKey val="0"/>
          <c:showVal val="0"/>
          <c:showCatName val="0"/>
          <c:showSerName val="0"/>
          <c:showPercent val="0"/>
          <c:showBubbleSize val="0"/>
        </c:dLbls>
        <c:gapWidth val="150"/>
        <c:axId val="99074432"/>
        <c:axId val="99076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4C-4ACB-97A7-794192A0BBA7}"/>
            </c:ext>
          </c:extLst>
        </c:ser>
        <c:dLbls>
          <c:showLegendKey val="0"/>
          <c:showVal val="0"/>
          <c:showCatName val="0"/>
          <c:showSerName val="0"/>
          <c:showPercent val="0"/>
          <c:showBubbleSize val="0"/>
        </c:dLbls>
        <c:marker val="1"/>
        <c:smooth val="0"/>
        <c:axId val="99074432"/>
        <c:axId val="99076352"/>
      </c:lineChart>
      <c:dateAx>
        <c:axId val="99074432"/>
        <c:scaling>
          <c:orientation val="minMax"/>
        </c:scaling>
        <c:delete val="1"/>
        <c:axPos val="b"/>
        <c:numFmt formatCode="ge" sourceLinked="1"/>
        <c:majorTickMark val="none"/>
        <c:minorTickMark val="none"/>
        <c:tickLblPos val="none"/>
        <c:crossAx val="99076352"/>
        <c:crosses val="autoZero"/>
        <c:auto val="1"/>
        <c:lblOffset val="100"/>
        <c:baseTimeUnit val="years"/>
      </c:dateAx>
      <c:valAx>
        <c:axId val="99076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7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55-4C11-9D55-C7EB7A2C1FB5}"/>
            </c:ext>
          </c:extLst>
        </c:ser>
        <c:dLbls>
          <c:showLegendKey val="0"/>
          <c:showVal val="0"/>
          <c:showCatName val="0"/>
          <c:showSerName val="0"/>
          <c:showPercent val="0"/>
          <c:showBubbleSize val="0"/>
        </c:dLbls>
        <c:gapWidth val="150"/>
        <c:axId val="98796288"/>
        <c:axId val="9879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55-4C11-9D55-C7EB7A2C1FB5}"/>
            </c:ext>
          </c:extLst>
        </c:ser>
        <c:dLbls>
          <c:showLegendKey val="0"/>
          <c:showVal val="0"/>
          <c:showCatName val="0"/>
          <c:showSerName val="0"/>
          <c:showPercent val="0"/>
          <c:showBubbleSize val="0"/>
        </c:dLbls>
        <c:marker val="1"/>
        <c:smooth val="0"/>
        <c:axId val="98796288"/>
        <c:axId val="98798208"/>
      </c:lineChart>
      <c:dateAx>
        <c:axId val="98796288"/>
        <c:scaling>
          <c:orientation val="minMax"/>
        </c:scaling>
        <c:delete val="1"/>
        <c:axPos val="b"/>
        <c:numFmt formatCode="ge" sourceLinked="1"/>
        <c:majorTickMark val="none"/>
        <c:minorTickMark val="none"/>
        <c:tickLblPos val="none"/>
        <c:crossAx val="98798208"/>
        <c:crosses val="autoZero"/>
        <c:auto val="1"/>
        <c:lblOffset val="100"/>
        <c:baseTimeUnit val="years"/>
      </c:dateAx>
      <c:valAx>
        <c:axId val="9879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9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DC-4C14-A09B-008CD98E8F7C}"/>
            </c:ext>
          </c:extLst>
        </c:ser>
        <c:dLbls>
          <c:showLegendKey val="0"/>
          <c:showVal val="0"/>
          <c:showCatName val="0"/>
          <c:showSerName val="0"/>
          <c:showPercent val="0"/>
          <c:showBubbleSize val="0"/>
        </c:dLbls>
        <c:gapWidth val="150"/>
        <c:axId val="98835456"/>
        <c:axId val="9883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DC-4C14-A09B-008CD98E8F7C}"/>
            </c:ext>
          </c:extLst>
        </c:ser>
        <c:dLbls>
          <c:showLegendKey val="0"/>
          <c:showVal val="0"/>
          <c:showCatName val="0"/>
          <c:showSerName val="0"/>
          <c:showPercent val="0"/>
          <c:showBubbleSize val="0"/>
        </c:dLbls>
        <c:marker val="1"/>
        <c:smooth val="0"/>
        <c:axId val="98835456"/>
        <c:axId val="98837632"/>
      </c:lineChart>
      <c:dateAx>
        <c:axId val="98835456"/>
        <c:scaling>
          <c:orientation val="minMax"/>
        </c:scaling>
        <c:delete val="1"/>
        <c:axPos val="b"/>
        <c:numFmt formatCode="ge" sourceLinked="1"/>
        <c:majorTickMark val="none"/>
        <c:minorTickMark val="none"/>
        <c:tickLblPos val="none"/>
        <c:crossAx val="98837632"/>
        <c:crosses val="autoZero"/>
        <c:auto val="1"/>
        <c:lblOffset val="100"/>
        <c:baseTimeUnit val="years"/>
      </c:dateAx>
      <c:valAx>
        <c:axId val="9883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3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CE8-4D9D-A433-FCE859D712A3}"/>
            </c:ext>
          </c:extLst>
        </c:ser>
        <c:dLbls>
          <c:showLegendKey val="0"/>
          <c:showVal val="0"/>
          <c:showCatName val="0"/>
          <c:showSerName val="0"/>
          <c:showPercent val="0"/>
          <c:showBubbleSize val="0"/>
        </c:dLbls>
        <c:gapWidth val="150"/>
        <c:axId val="98885632"/>
        <c:axId val="9888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CE8-4D9D-A433-FCE859D712A3}"/>
            </c:ext>
          </c:extLst>
        </c:ser>
        <c:dLbls>
          <c:showLegendKey val="0"/>
          <c:showVal val="0"/>
          <c:showCatName val="0"/>
          <c:showSerName val="0"/>
          <c:showPercent val="0"/>
          <c:showBubbleSize val="0"/>
        </c:dLbls>
        <c:marker val="1"/>
        <c:smooth val="0"/>
        <c:axId val="98885632"/>
        <c:axId val="98887552"/>
      </c:lineChart>
      <c:dateAx>
        <c:axId val="98885632"/>
        <c:scaling>
          <c:orientation val="minMax"/>
        </c:scaling>
        <c:delete val="1"/>
        <c:axPos val="b"/>
        <c:numFmt formatCode="ge" sourceLinked="1"/>
        <c:majorTickMark val="none"/>
        <c:minorTickMark val="none"/>
        <c:tickLblPos val="none"/>
        <c:crossAx val="98887552"/>
        <c:crosses val="autoZero"/>
        <c:auto val="1"/>
        <c:lblOffset val="100"/>
        <c:baseTimeUnit val="years"/>
      </c:dateAx>
      <c:valAx>
        <c:axId val="988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88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3037.45</c:v>
                </c:pt>
                <c:pt idx="1">
                  <c:v>2821.32</c:v>
                </c:pt>
                <c:pt idx="2">
                  <c:v>2693.57</c:v>
                </c:pt>
                <c:pt idx="3">
                  <c:v>1720.56</c:v>
                </c:pt>
                <c:pt idx="4" formatCode="#,##0.00;&quot;△&quot;#,##0.00">
                  <c:v>0</c:v>
                </c:pt>
              </c:numCache>
            </c:numRef>
          </c:val>
          <c:extLst xmlns:c16r2="http://schemas.microsoft.com/office/drawing/2015/06/chart">
            <c:ext xmlns:c16="http://schemas.microsoft.com/office/drawing/2014/chart" uri="{C3380CC4-5D6E-409C-BE32-E72D297353CC}">
              <c16:uniqueId val="{00000000-A21B-478F-92F1-F124C4469F23}"/>
            </c:ext>
          </c:extLst>
        </c:ser>
        <c:dLbls>
          <c:showLegendKey val="0"/>
          <c:showVal val="0"/>
          <c:showCatName val="0"/>
          <c:showSerName val="0"/>
          <c:showPercent val="0"/>
          <c:showBubbleSize val="0"/>
        </c:dLbls>
        <c:gapWidth val="150"/>
        <c:axId val="98914688"/>
        <c:axId val="989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1047.6500000000001</c:v>
                </c:pt>
                <c:pt idx="4">
                  <c:v>1124.26</c:v>
                </c:pt>
              </c:numCache>
            </c:numRef>
          </c:val>
          <c:smooth val="0"/>
          <c:extLst xmlns:c16r2="http://schemas.microsoft.com/office/drawing/2015/06/chart">
            <c:ext xmlns:c16="http://schemas.microsoft.com/office/drawing/2014/chart" uri="{C3380CC4-5D6E-409C-BE32-E72D297353CC}">
              <c16:uniqueId val="{00000001-A21B-478F-92F1-F124C4469F23}"/>
            </c:ext>
          </c:extLst>
        </c:ser>
        <c:dLbls>
          <c:showLegendKey val="0"/>
          <c:showVal val="0"/>
          <c:showCatName val="0"/>
          <c:showSerName val="0"/>
          <c:showPercent val="0"/>
          <c:showBubbleSize val="0"/>
        </c:dLbls>
        <c:marker val="1"/>
        <c:smooth val="0"/>
        <c:axId val="98914688"/>
        <c:axId val="98916608"/>
      </c:lineChart>
      <c:dateAx>
        <c:axId val="98914688"/>
        <c:scaling>
          <c:orientation val="minMax"/>
        </c:scaling>
        <c:delete val="1"/>
        <c:axPos val="b"/>
        <c:numFmt formatCode="ge" sourceLinked="1"/>
        <c:majorTickMark val="none"/>
        <c:minorTickMark val="none"/>
        <c:tickLblPos val="none"/>
        <c:crossAx val="98916608"/>
        <c:crosses val="autoZero"/>
        <c:auto val="1"/>
        <c:lblOffset val="100"/>
        <c:baseTimeUnit val="years"/>
      </c:dateAx>
      <c:valAx>
        <c:axId val="9891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91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38.94</c:v>
                </c:pt>
                <c:pt idx="1">
                  <c:v>39.090000000000003</c:v>
                </c:pt>
                <c:pt idx="2">
                  <c:v>42.42</c:v>
                </c:pt>
                <c:pt idx="3">
                  <c:v>44.76</c:v>
                </c:pt>
                <c:pt idx="4">
                  <c:v>87.68</c:v>
                </c:pt>
              </c:numCache>
            </c:numRef>
          </c:val>
          <c:extLst xmlns:c16r2="http://schemas.microsoft.com/office/drawing/2015/06/chart">
            <c:ext xmlns:c16="http://schemas.microsoft.com/office/drawing/2014/chart" uri="{C3380CC4-5D6E-409C-BE32-E72D297353CC}">
              <c16:uniqueId val="{00000000-0F42-434E-B073-9045491ACE38}"/>
            </c:ext>
          </c:extLst>
        </c:ser>
        <c:dLbls>
          <c:showLegendKey val="0"/>
          <c:showVal val="0"/>
          <c:showCatName val="0"/>
          <c:showSerName val="0"/>
          <c:showPercent val="0"/>
          <c:showBubbleSize val="0"/>
        </c:dLbls>
        <c:gapWidth val="150"/>
        <c:axId val="100205312"/>
        <c:axId val="10020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74.040000000000006</c:v>
                </c:pt>
                <c:pt idx="4">
                  <c:v>80.58</c:v>
                </c:pt>
              </c:numCache>
            </c:numRef>
          </c:val>
          <c:smooth val="0"/>
          <c:extLst xmlns:c16r2="http://schemas.microsoft.com/office/drawing/2015/06/chart">
            <c:ext xmlns:c16="http://schemas.microsoft.com/office/drawing/2014/chart" uri="{C3380CC4-5D6E-409C-BE32-E72D297353CC}">
              <c16:uniqueId val="{00000001-0F42-434E-B073-9045491ACE38}"/>
            </c:ext>
          </c:extLst>
        </c:ser>
        <c:dLbls>
          <c:showLegendKey val="0"/>
          <c:showVal val="0"/>
          <c:showCatName val="0"/>
          <c:showSerName val="0"/>
          <c:showPercent val="0"/>
          <c:showBubbleSize val="0"/>
        </c:dLbls>
        <c:marker val="1"/>
        <c:smooth val="0"/>
        <c:axId val="100205312"/>
        <c:axId val="100207232"/>
      </c:lineChart>
      <c:dateAx>
        <c:axId val="100205312"/>
        <c:scaling>
          <c:orientation val="minMax"/>
        </c:scaling>
        <c:delete val="1"/>
        <c:axPos val="b"/>
        <c:numFmt formatCode="ge" sourceLinked="1"/>
        <c:majorTickMark val="none"/>
        <c:minorTickMark val="none"/>
        <c:tickLblPos val="none"/>
        <c:crossAx val="100207232"/>
        <c:crosses val="autoZero"/>
        <c:auto val="1"/>
        <c:lblOffset val="100"/>
        <c:baseTimeUnit val="years"/>
      </c:dateAx>
      <c:valAx>
        <c:axId val="10020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0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411.03</c:v>
                </c:pt>
                <c:pt idx="1">
                  <c:v>418.61</c:v>
                </c:pt>
                <c:pt idx="2">
                  <c:v>389.93</c:v>
                </c:pt>
                <c:pt idx="3">
                  <c:v>368.07</c:v>
                </c:pt>
                <c:pt idx="4">
                  <c:v>187.53</c:v>
                </c:pt>
              </c:numCache>
            </c:numRef>
          </c:val>
          <c:extLst xmlns:c16r2="http://schemas.microsoft.com/office/drawing/2015/06/chart">
            <c:ext xmlns:c16="http://schemas.microsoft.com/office/drawing/2014/chart" uri="{C3380CC4-5D6E-409C-BE32-E72D297353CC}">
              <c16:uniqueId val="{00000000-9D1C-40B6-B5CC-3249AF4AA1C6}"/>
            </c:ext>
          </c:extLst>
        </c:ser>
        <c:dLbls>
          <c:showLegendKey val="0"/>
          <c:showVal val="0"/>
          <c:showCatName val="0"/>
          <c:showSerName val="0"/>
          <c:showPercent val="0"/>
          <c:showBubbleSize val="0"/>
        </c:dLbls>
        <c:gapWidth val="150"/>
        <c:axId val="100219520"/>
        <c:axId val="10022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235.61</c:v>
                </c:pt>
                <c:pt idx="4">
                  <c:v>216.21</c:v>
                </c:pt>
              </c:numCache>
            </c:numRef>
          </c:val>
          <c:smooth val="0"/>
          <c:extLst xmlns:c16r2="http://schemas.microsoft.com/office/drawing/2015/06/chart">
            <c:ext xmlns:c16="http://schemas.microsoft.com/office/drawing/2014/chart" uri="{C3380CC4-5D6E-409C-BE32-E72D297353CC}">
              <c16:uniqueId val="{00000001-9D1C-40B6-B5CC-3249AF4AA1C6}"/>
            </c:ext>
          </c:extLst>
        </c:ser>
        <c:dLbls>
          <c:showLegendKey val="0"/>
          <c:showVal val="0"/>
          <c:showCatName val="0"/>
          <c:showSerName val="0"/>
          <c:showPercent val="0"/>
          <c:showBubbleSize val="0"/>
        </c:dLbls>
        <c:marker val="1"/>
        <c:smooth val="0"/>
        <c:axId val="100219520"/>
        <c:axId val="100229888"/>
      </c:lineChart>
      <c:dateAx>
        <c:axId val="100219520"/>
        <c:scaling>
          <c:orientation val="minMax"/>
        </c:scaling>
        <c:delete val="1"/>
        <c:axPos val="b"/>
        <c:numFmt formatCode="ge" sourceLinked="1"/>
        <c:majorTickMark val="none"/>
        <c:minorTickMark val="none"/>
        <c:tickLblPos val="none"/>
        <c:crossAx val="100229888"/>
        <c:crosses val="autoZero"/>
        <c:auto val="1"/>
        <c:lblOffset val="100"/>
        <c:baseTimeUnit val="years"/>
      </c:dateAx>
      <c:valAx>
        <c:axId val="1002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1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37"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北秋田市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Cd2</v>
      </c>
      <c r="X8" s="47"/>
      <c r="Y8" s="47"/>
      <c r="Z8" s="47"/>
      <c r="AA8" s="47"/>
      <c r="AB8" s="47"/>
      <c r="AC8" s="47"/>
      <c r="AD8" s="48" t="str">
        <f>データ!$M$6</f>
        <v>非設置</v>
      </c>
      <c r="AE8" s="48"/>
      <c r="AF8" s="48"/>
      <c r="AG8" s="48"/>
      <c r="AH8" s="48"/>
      <c r="AI8" s="48"/>
      <c r="AJ8" s="48"/>
      <c r="AK8" s="3"/>
      <c r="AL8" s="49">
        <f>データ!S6</f>
        <v>32837</v>
      </c>
      <c r="AM8" s="49"/>
      <c r="AN8" s="49"/>
      <c r="AO8" s="49"/>
      <c r="AP8" s="49"/>
      <c r="AQ8" s="49"/>
      <c r="AR8" s="49"/>
      <c r="AS8" s="49"/>
      <c r="AT8" s="44">
        <f>データ!T6</f>
        <v>1152.76</v>
      </c>
      <c r="AU8" s="44"/>
      <c r="AV8" s="44"/>
      <c r="AW8" s="44"/>
      <c r="AX8" s="44"/>
      <c r="AY8" s="44"/>
      <c r="AZ8" s="44"/>
      <c r="BA8" s="44"/>
      <c r="BB8" s="44">
        <f>データ!U6</f>
        <v>28.49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46.72</v>
      </c>
      <c r="Q10" s="44"/>
      <c r="R10" s="44"/>
      <c r="S10" s="44"/>
      <c r="T10" s="44"/>
      <c r="U10" s="44"/>
      <c r="V10" s="44"/>
      <c r="W10" s="44">
        <f>データ!Q6</f>
        <v>92.26</v>
      </c>
      <c r="X10" s="44"/>
      <c r="Y10" s="44"/>
      <c r="Z10" s="44"/>
      <c r="AA10" s="44"/>
      <c r="AB10" s="44"/>
      <c r="AC10" s="44"/>
      <c r="AD10" s="49">
        <f>データ!R6</f>
        <v>2915</v>
      </c>
      <c r="AE10" s="49"/>
      <c r="AF10" s="49"/>
      <c r="AG10" s="49"/>
      <c r="AH10" s="49"/>
      <c r="AI10" s="49"/>
      <c r="AJ10" s="49"/>
      <c r="AK10" s="2"/>
      <c r="AL10" s="49">
        <f>データ!V6</f>
        <v>15219</v>
      </c>
      <c r="AM10" s="49"/>
      <c r="AN10" s="49"/>
      <c r="AO10" s="49"/>
      <c r="AP10" s="49"/>
      <c r="AQ10" s="49"/>
      <c r="AR10" s="49"/>
      <c r="AS10" s="49"/>
      <c r="AT10" s="44">
        <f>データ!W6</f>
        <v>6.83</v>
      </c>
      <c r="AU10" s="44"/>
      <c r="AV10" s="44"/>
      <c r="AW10" s="44"/>
      <c r="AX10" s="44"/>
      <c r="AY10" s="44"/>
      <c r="AZ10" s="44"/>
      <c r="BA10" s="44"/>
      <c r="BB10" s="44">
        <f>データ!X6</f>
        <v>2228.2600000000002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125</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gT0gLFkQKTot2o49G2CyLjhrLHGzI7/MZbAHjWz/gj/AzCKL3tFTqRv7YZuJG3i8BcZbVgWScubR2Q/Dvzv/Vg==" saltValue="aN0bzDYZsk/W6O7p8yOxW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52132</v>
      </c>
      <c r="D6" s="32">
        <f t="shared" si="3"/>
        <v>47</v>
      </c>
      <c r="E6" s="32">
        <f t="shared" si="3"/>
        <v>17</v>
      </c>
      <c r="F6" s="32">
        <f t="shared" si="3"/>
        <v>1</v>
      </c>
      <c r="G6" s="32">
        <f t="shared" si="3"/>
        <v>0</v>
      </c>
      <c r="H6" s="32" t="str">
        <f t="shared" si="3"/>
        <v>秋田県　北秋田市</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46.72</v>
      </c>
      <c r="Q6" s="33">
        <f t="shared" si="3"/>
        <v>92.26</v>
      </c>
      <c r="R6" s="33">
        <f t="shared" si="3"/>
        <v>2915</v>
      </c>
      <c r="S6" s="33">
        <f t="shared" si="3"/>
        <v>32837</v>
      </c>
      <c r="T6" s="33">
        <f t="shared" si="3"/>
        <v>1152.76</v>
      </c>
      <c r="U6" s="33">
        <f t="shared" si="3"/>
        <v>28.49</v>
      </c>
      <c r="V6" s="33">
        <f t="shared" si="3"/>
        <v>15219</v>
      </c>
      <c r="W6" s="33">
        <f t="shared" si="3"/>
        <v>6.83</v>
      </c>
      <c r="X6" s="33">
        <f t="shared" si="3"/>
        <v>2228.2600000000002</v>
      </c>
      <c r="Y6" s="34">
        <f>IF(Y7="",NA(),Y7)</f>
        <v>52.96</v>
      </c>
      <c r="Z6" s="34">
        <f t="shared" ref="Z6:AH6" si="4">IF(Z7="",NA(),Z7)</f>
        <v>55.37</v>
      </c>
      <c r="AA6" s="34">
        <f t="shared" si="4"/>
        <v>55.12</v>
      </c>
      <c r="AB6" s="34">
        <f t="shared" si="4"/>
        <v>57.41</v>
      </c>
      <c r="AC6" s="34">
        <f t="shared" si="4"/>
        <v>71.540000000000006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3037.45</v>
      </c>
      <c r="BG6" s="34">
        <f t="shared" ref="BG6:BO6" si="7">IF(BG7="",NA(),BG7)</f>
        <v>2821.32</v>
      </c>
      <c r="BH6" s="34">
        <f t="shared" si="7"/>
        <v>2693.57</v>
      </c>
      <c r="BI6" s="34">
        <f t="shared" si="7"/>
        <v>1720.56</v>
      </c>
      <c r="BJ6" s="33">
        <f t="shared" si="7"/>
        <v>0</v>
      </c>
      <c r="BK6" s="34">
        <f t="shared" si="7"/>
        <v>1306.92</v>
      </c>
      <c r="BL6" s="34">
        <f t="shared" si="7"/>
        <v>1203.71</v>
      </c>
      <c r="BM6" s="34">
        <f t="shared" si="7"/>
        <v>1162.3599999999999</v>
      </c>
      <c r="BN6" s="34">
        <f t="shared" si="7"/>
        <v>1047.6500000000001</v>
      </c>
      <c r="BO6" s="34">
        <f t="shared" si="7"/>
        <v>1124.26</v>
      </c>
      <c r="BP6" s="33" t="str">
        <f>IF(BP7="","",IF(BP7="-","【-】","【"&amp;SUBSTITUTE(TEXT(BP7,"#,##0.00"),"-","△")&amp;"】"))</f>
        <v>【707.33】</v>
      </c>
      <c r="BQ6" s="34">
        <f>IF(BQ7="",NA(),BQ7)</f>
        <v>38.94</v>
      </c>
      <c r="BR6" s="34">
        <f t="shared" ref="BR6:BZ6" si="8">IF(BR7="",NA(),BR7)</f>
        <v>39.090000000000003</v>
      </c>
      <c r="BS6" s="34">
        <f t="shared" si="8"/>
        <v>42.42</v>
      </c>
      <c r="BT6" s="34">
        <f t="shared" si="8"/>
        <v>44.76</v>
      </c>
      <c r="BU6" s="34">
        <f t="shared" si="8"/>
        <v>87.68</v>
      </c>
      <c r="BV6" s="34">
        <f t="shared" si="8"/>
        <v>68.510000000000005</v>
      </c>
      <c r="BW6" s="34">
        <f t="shared" si="8"/>
        <v>69.739999999999995</v>
      </c>
      <c r="BX6" s="34">
        <f t="shared" si="8"/>
        <v>68.209999999999994</v>
      </c>
      <c r="BY6" s="34">
        <f t="shared" si="8"/>
        <v>74.040000000000006</v>
      </c>
      <c r="BZ6" s="34">
        <f t="shared" si="8"/>
        <v>80.58</v>
      </c>
      <c r="CA6" s="33" t="str">
        <f>IF(CA7="","",IF(CA7="-","【-】","【"&amp;SUBSTITUTE(TEXT(CA7,"#,##0.00"),"-","△")&amp;"】"))</f>
        <v>【101.26】</v>
      </c>
      <c r="CB6" s="34">
        <f>IF(CB7="",NA(),CB7)</f>
        <v>411.03</v>
      </c>
      <c r="CC6" s="34">
        <f t="shared" ref="CC6:CK6" si="9">IF(CC7="",NA(),CC7)</f>
        <v>418.61</v>
      </c>
      <c r="CD6" s="34">
        <f t="shared" si="9"/>
        <v>389.93</v>
      </c>
      <c r="CE6" s="34">
        <f t="shared" si="9"/>
        <v>368.07</v>
      </c>
      <c r="CF6" s="34">
        <f t="shared" si="9"/>
        <v>187.53</v>
      </c>
      <c r="CG6" s="34">
        <f t="shared" si="9"/>
        <v>247.43</v>
      </c>
      <c r="CH6" s="34">
        <f t="shared" si="9"/>
        <v>248.89</v>
      </c>
      <c r="CI6" s="34">
        <f t="shared" si="9"/>
        <v>250.84</v>
      </c>
      <c r="CJ6" s="34">
        <f t="shared" si="9"/>
        <v>235.61</v>
      </c>
      <c r="CK6" s="34">
        <f t="shared" si="9"/>
        <v>216.21</v>
      </c>
      <c r="CL6" s="33" t="str">
        <f>IF(CL7="","",IF(CL7="-","【-】","【"&amp;SUBSTITUTE(TEXT(CL7,"#,##0.00"),"-","△")&amp;"】"))</f>
        <v>【136.39】</v>
      </c>
      <c r="CM6" s="34">
        <f>IF(CM7="",NA(),CM7)</f>
        <v>55.24</v>
      </c>
      <c r="CN6" s="34">
        <f t="shared" ref="CN6:CV6" si="10">IF(CN7="",NA(),CN7)</f>
        <v>54.79</v>
      </c>
      <c r="CO6" s="34">
        <f t="shared" si="10"/>
        <v>55.04</v>
      </c>
      <c r="CP6" s="34">
        <f t="shared" si="10"/>
        <v>57.62</v>
      </c>
      <c r="CQ6" s="34">
        <f t="shared" si="10"/>
        <v>60.72</v>
      </c>
      <c r="CR6" s="34">
        <f t="shared" si="10"/>
        <v>50.32</v>
      </c>
      <c r="CS6" s="34">
        <f t="shared" si="10"/>
        <v>49.89</v>
      </c>
      <c r="CT6" s="34">
        <f t="shared" si="10"/>
        <v>49.39</v>
      </c>
      <c r="CU6" s="34">
        <f t="shared" si="10"/>
        <v>49.25</v>
      </c>
      <c r="CV6" s="34">
        <f t="shared" si="10"/>
        <v>50.24</v>
      </c>
      <c r="CW6" s="33" t="str">
        <f>IF(CW7="","",IF(CW7="-","【-】","【"&amp;SUBSTITUTE(TEXT(CW7,"#,##0.00"),"-","△")&amp;"】"))</f>
        <v>【60.13】</v>
      </c>
      <c r="CX6" s="34">
        <f>IF(CX7="",NA(),CX7)</f>
        <v>66.06</v>
      </c>
      <c r="CY6" s="34">
        <f t="shared" ref="CY6:DG6" si="11">IF(CY7="",NA(),CY7)</f>
        <v>66.06</v>
      </c>
      <c r="CZ6" s="34">
        <f t="shared" si="11"/>
        <v>66.31</v>
      </c>
      <c r="DA6" s="34">
        <f t="shared" si="11"/>
        <v>67.17</v>
      </c>
      <c r="DB6" s="34">
        <f t="shared" si="11"/>
        <v>68.92</v>
      </c>
      <c r="DC6" s="34">
        <f t="shared" si="11"/>
        <v>84.57</v>
      </c>
      <c r="DD6" s="34">
        <f t="shared" si="11"/>
        <v>84.73</v>
      </c>
      <c r="DE6" s="34">
        <f t="shared" si="11"/>
        <v>83.96</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0.03</v>
      </c>
      <c r="EL6" s="34">
        <f t="shared" si="14"/>
        <v>0.15</v>
      </c>
      <c r="EM6" s="34">
        <f t="shared" si="14"/>
        <v>0.1</v>
      </c>
      <c r="EN6" s="34">
        <f t="shared" si="14"/>
        <v>0.13</v>
      </c>
      <c r="EO6" s="33" t="str">
        <f>IF(EO7="","",IF(EO7="-","【-】","【"&amp;SUBSTITUTE(TEXT(EO7,"#,##0.00"),"-","△")&amp;"】"))</f>
        <v>【0.23】</v>
      </c>
    </row>
    <row r="7" spans="1:145" s="35" customFormat="1" x14ac:dyDescent="0.15">
      <c r="A7" s="27"/>
      <c r="B7" s="36">
        <v>2017</v>
      </c>
      <c r="C7" s="36">
        <v>52132</v>
      </c>
      <c r="D7" s="36">
        <v>47</v>
      </c>
      <c r="E7" s="36">
        <v>17</v>
      </c>
      <c r="F7" s="36">
        <v>1</v>
      </c>
      <c r="G7" s="36">
        <v>0</v>
      </c>
      <c r="H7" s="36" t="s">
        <v>110</v>
      </c>
      <c r="I7" s="36" t="s">
        <v>111</v>
      </c>
      <c r="J7" s="36" t="s">
        <v>112</v>
      </c>
      <c r="K7" s="36" t="s">
        <v>113</v>
      </c>
      <c r="L7" s="36" t="s">
        <v>114</v>
      </c>
      <c r="M7" s="36" t="s">
        <v>115</v>
      </c>
      <c r="N7" s="37" t="s">
        <v>116</v>
      </c>
      <c r="O7" s="37" t="s">
        <v>117</v>
      </c>
      <c r="P7" s="37">
        <v>46.72</v>
      </c>
      <c r="Q7" s="37">
        <v>92.26</v>
      </c>
      <c r="R7" s="37">
        <v>2915</v>
      </c>
      <c r="S7" s="37">
        <v>32837</v>
      </c>
      <c r="T7" s="37">
        <v>1152.76</v>
      </c>
      <c r="U7" s="37">
        <v>28.49</v>
      </c>
      <c r="V7" s="37">
        <v>15219</v>
      </c>
      <c r="W7" s="37">
        <v>6.83</v>
      </c>
      <c r="X7" s="37">
        <v>2228.2600000000002</v>
      </c>
      <c r="Y7" s="37">
        <v>52.96</v>
      </c>
      <c r="Z7" s="37">
        <v>55.37</v>
      </c>
      <c r="AA7" s="37">
        <v>55.12</v>
      </c>
      <c r="AB7" s="37">
        <v>57.41</v>
      </c>
      <c r="AC7" s="37">
        <v>71.540000000000006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3037.45</v>
      </c>
      <c r="BG7" s="37">
        <v>2821.32</v>
      </c>
      <c r="BH7" s="37">
        <v>2693.57</v>
      </c>
      <c r="BI7" s="37">
        <v>1720.56</v>
      </c>
      <c r="BJ7" s="37">
        <v>0</v>
      </c>
      <c r="BK7" s="37">
        <v>1306.92</v>
      </c>
      <c r="BL7" s="37">
        <v>1203.71</v>
      </c>
      <c r="BM7" s="37">
        <v>1162.3599999999999</v>
      </c>
      <c r="BN7" s="37">
        <v>1047.6500000000001</v>
      </c>
      <c r="BO7" s="37">
        <v>1124.26</v>
      </c>
      <c r="BP7" s="37">
        <v>707.33</v>
      </c>
      <c r="BQ7" s="37">
        <v>38.94</v>
      </c>
      <c r="BR7" s="37">
        <v>39.090000000000003</v>
      </c>
      <c r="BS7" s="37">
        <v>42.42</v>
      </c>
      <c r="BT7" s="37">
        <v>44.76</v>
      </c>
      <c r="BU7" s="37">
        <v>87.68</v>
      </c>
      <c r="BV7" s="37">
        <v>68.510000000000005</v>
      </c>
      <c r="BW7" s="37">
        <v>69.739999999999995</v>
      </c>
      <c r="BX7" s="37">
        <v>68.209999999999994</v>
      </c>
      <c r="BY7" s="37">
        <v>74.040000000000006</v>
      </c>
      <c r="BZ7" s="37">
        <v>80.58</v>
      </c>
      <c r="CA7" s="37">
        <v>101.26</v>
      </c>
      <c r="CB7" s="37">
        <v>411.03</v>
      </c>
      <c r="CC7" s="37">
        <v>418.61</v>
      </c>
      <c r="CD7" s="37">
        <v>389.93</v>
      </c>
      <c r="CE7" s="37">
        <v>368.07</v>
      </c>
      <c r="CF7" s="37">
        <v>187.53</v>
      </c>
      <c r="CG7" s="37">
        <v>247.43</v>
      </c>
      <c r="CH7" s="37">
        <v>248.89</v>
      </c>
      <c r="CI7" s="37">
        <v>250.84</v>
      </c>
      <c r="CJ7" s="37">
        <v>235.61</v>
      </c>
      <c r="CK7" s="37">
        <v>216.21</v>
      </c>
      <c r="CL7" s="37">
        <v>136.38999999999999</v>
      </c>
      <c r="CM7" s="37">
        <v>55.24</v>
      </c>
      <c r="CN7" s="37">
        <v>54.79</v>
      </c>
      <c r="CO7" s="37">
        <v>55.04</v>
      </c>
      <c r="CP7" s="37">
        <v>57.62</v>
      </c>
      <c r="CQ7" s="37">
        <v>60.72</v>
      </c>
      <c r="CR7" s="37">
        <v>50.32</v>
      </c>
      <c r="CS7" s="37">
        <v>49.89</v>
      </c>
      <c r="CT7" s="37">
        <v>49.39</v>
      </c>
      <c r="CU7" s="37">
        <v>49.25</v>
      </c>
      <c r="CV7" s="37">
        <v>50.24</v>
      </c>
      <c r="CW7" s="37">
        <v>60.13</v>
      </c>
      <c r="CX7" s="37">
        <v>66.06</v>
      </c>
      <c r="CY7" s="37">
        <v>66.06</v>
      </c>
      <c r="CZ7" s="37">
        <v>66.31</v>
      </c>
      <c r="DA7" s="37">
        <v>67.17</v>
      </c>
      <c r="DB7" s="37">
        <v>68.92</v>
      </c>
      <c r="DC7" s="37">
        <v>84.57</v>
      </c>
      <c r="DD7" s="37">
        <v>84.73</v>
      </c>
      <c r="DE7" s="37">
        <v>83.96</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0.03</v>
      </c>
      <c r="EL7" s="37">
        <v>0.15</v>
      </c>
      <c r="EM7" s="37">
        <v>0.1</v>
      </c>
      <c r="EN7" s="37">
        <v>0.13</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2019-01-24T08:17:17Z</cp:lastPrinted>
  <dcterms:created xsi:type="dcterms:W3CDTF">2018-12-03T08:59:42Z</dcterms:created>
  <dcterms:modified xsi:type="dcterms:W3CDTF">2019-01-24T08:21:15Z</dcterms:modified>
  <cp:category/>
</cp:coreProperties>
</file>