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kPhQxOWdNCta/gqZl1/YKLzTdrO1JmaIIsMDJa0zeMbspItSQFqyYCVrZsGi9yqsvAluKEhTGRghR0zOvXt4A==" workbookSaltValue="9jul4rpv4ml+7OVdtV7G2Q==" workbookSpinCount="100000" lockStructure="1"/>
  <bookViews>
    <workbookView xWindow="0" yWindow="0" windowWidth="15360" windowHeight="7635"/>
  </bookViews>
  <sheets>
    <sheet name="法非適用_下水道事業" sheetId="4" r:id="rId1"/>
    <sheet name="データ" sheetId="5" state="hidden" r:id="rId2"/>
  </sheets>
  <calcPr calcId="145621"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BB10"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<sst xmlns="http://schemas.openxmlformats.org/spreadsheetml/2006/main" count="240" uniqueCount="126">
  <si>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</si>
  <si>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</si>
  <si>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</si>
  <si>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</si>
  <si>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</si>
  <si>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</si>
  <si>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</si>
  <si>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</si>
  <si>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</si>
  <si>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</si>
  <si>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</si>
  <si>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</si>
  <si>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</si>
  <si>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</si>
  <si>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</si>
  <si>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</si>
  <si>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</si>
  <si>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</si>
  <si>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</si>
  <si>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</si>
  <si>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</si>
  <si>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</si>
  <si>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</si>
  <si>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</si>
  <si>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</si>
  <si>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</si>
  <si>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</si>
  <si>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</si>
  <si>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</si>
  <si>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</si>
  <si>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</si>
  <si>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</si>
  <si>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</si>
  <si>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</si>
  <si>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</si>
  <si>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</si>
  <si>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</si>
  <si>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</si>
  <si>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</si>
  <si>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</si>
  <si>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</si>
  <si>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</si>
  <si>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</si>
  <si>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</si>
  <si>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</si>
  <si>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</si>
  <si>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</si>
  <si>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</si>
  <si>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</si>
  <si>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</si>
  <si>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</si>
  <si>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</si>
  <si>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</si>
  <si>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</si>
  <si>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</si>
  <si>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</si>
  <si>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</si>
  <si>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</si>
  <si>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</si>
  <si>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</si>
  <si>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</si>
  <si>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</si>
  <si>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</si>
  <si>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</si>
  <si>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</si>
  <si>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</si>
  <si>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</si>
  <si>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</si>
  <si>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</si>
  <si>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</si>
  <si>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</si>
  <si>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</si>
  <si>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</si>
  <si>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</si>
  <si>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</si>
  <si>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</si>
  <si>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</si>
  <si>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</si>
  <si>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</si>
  <si>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</si>
  <si>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</si>
  <si>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</si>
  <si>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</si>
  <si>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</si>
  <si>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</si>
  <si>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</si>
  <si>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</si>
  <si>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</si>
  <si>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</si>
  <si>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</si>
  <si>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</si>
  <si>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</si>
  <si>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</si>
  <si>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</si>
  <si>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</si>
  <si>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</si>
  <si>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</si>
  <si>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</si>
  <si>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</si>
  <si>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</si>
  <si>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</si>
  <si>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</si>
  <si>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</si>
  <si>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</si>
  <si>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</si>
  <si>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</si>
  <si>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</si>
  <si>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</si>
  <si>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</si>
  <si>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</si>
  <si>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</si>
  <si>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</si>
  <si>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</si>
  <si>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</si>
  <si>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</si>
  <si>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</si>
  <si>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</si>
  <si>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</si>
  <si>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</si>
  <si>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</si>
  <si>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</si>
  <si>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</si>
  <si>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</si>
  <si>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大曲地域は昭和５６年から事業を開始し、事業当初に整備した区域内の管路は施工から３０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15"/>
  </si>
  <si>
    <t xml:space="preserve">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また、事業の経営状況の透明性と明確化を図る必要があることから平成３０年４月から地方公営企業法の適用をしている。
</t>
    <rPh sb="264" eb="265">
      <t>ガツ</t>
    </rPh>
    <phoneticPr fontId="15"/>
  </si>
  <si>
    <t>①収益的収支比率は、打ち切り決算（法適化）により費用の未払金（特例的支出）が発生したため、77.89％と前年度から12.84ポイント増加している。
④企業債残高対事業規模比率は2,027.51％となっている。管渠工事や更新工事の事業費が多額となり、企業債に依存した経営となっている。
⑤経費回収率は、打ち切り決算（法適化）により汚水処理費の未払金（特例的支出）が発生したため、
100％となっている。
⑥汚水処理原価は、打ち切り決算（法適化）により汚水処理費の未払金（特例的支出）が発生したため、159.66円となっている。
⑦施設利用率は、いずれも類似団体と比較すると悪い状況にある。
⑧水洗化率は、73.14％で年々微増となっている。類似団体と比較すると低くなっており、水洗化を促進する必要がある。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1" eb="4">
      <t>シュウエキテキ</t>
    </rPh>
    <rPh sb="4" eb="6">
      <t>シュウシ</t>
    </rPh>
    <rPh sb="6" eb="8">
      <t>ヒリツ</t>
    </rPh>
    <rPh sb="52" eb="55">
      <t>ゼンネンド</t>
    </rPh>
    <rPh sb="66" eb="68">
      <t>ゾウカ</t>
    </rPh>
    <rPh sb="75" eb="77">
      <t>キギョウ</t>
    </rPh>
    <rPh sb="77" eb="78">
      <t>サイ</t>
    </rPh>
    <rPh sb="78" eb="80">
      <t>ザンダカ</t>
    </rPh>
    <rPh sb="80" eb="81">
      <t>タイ</t>
    </rPh>
    <rPh sb="81" eb="83">
      <t>ジギョウ</t>
    </rPh>
    <rPh sb="83" eb="85">
      <t>キボ</t>
    </rPh>
    <rPh sb="85" eb="87">
      <t>ヒリツ</t>
    </rPh>
    <rPh sb="104" eb="105">
      <t>カン</t>
    </rPh>
    <rPh sb="105" eb="106">
      <t>キョ</t>
    </rPh>
    <rPh sb="106" eb="108">
      <t>コウジ</t>
    </rPh>
    <rPh sb="109" eb="111">
      <t>コウシン</t>
    </rPh>
    <rPh sb="111" eb="113">
      <t>コウジ</t>
    </rPh>
    <rPh sb="114" eb="117">
      <t>ジギョウヒ</t>
    </rPh>
    <rPh sb="118" eb="120">
      <t>タガク</t>
    </rPh>
    <rPh sb="124" eb="126">
      <t>キギョウ</t>
    </rPh>
    <rPh sb="126" eb="127">
      <t>サイ</t>
    </rPh>
    <rPh sb="128" eb="130">
      <t>イゾン</t>
    </rPh>
    <rPh sb="132" eb="134">
      <t>ケイエイ</t>
    </rPh>
    <rPh sb="143" eb="145">
      <t>ケイヒ</t>
    </rPh>
    <rPh sb="145" eb="147">
      <t>カイシュウ</t>
    </rPh>
    <rPh sb="147" eb="148">
      <t>リツ</t>
    </rPh>
    <rPh sb="150" eb="151">
      <t>ウ</t>
    </rPh>
    <rPh sb="152" eb="153">
      <t>キ</t>
    </rPh>
    <rPh sb="154" eb="156">
      <t>ケッサン</t>
    </rPh>
    <rPh sb="159" eb="160">
      <t>カ</t>
    </rPh>
    <rPh sb="164" eb="166">
      <t>オスイ</t>
    </rPh>
    <rPh sb="166" eb="168">
      <t>ショリ</t>
    </rPh>
    <rPh sb="168" eb="169">
      <t>ヒ</t>
    </rPh>
    <rPh sb="170" eb="172">
      <t>ミバラ</t>
    </rPh>
    <rPh sb="172" eb="173">
      <t>キン</t>
    </rPh>
    <rPh sb="174" eb="177">
      <t>トクレイテキ</t>
    </rPh>
    <rPh sb="177" eb="179">
      <t>シシュツ</t>
    </rPh>
    <rPh sb="181" eb="183">
      <t>ハッセイ</t>
    </rPh>
    <rPh sb="202" eb="204">
      <t>オスイ</t>
    </rPh>
    <rPh sb="204" eb="206">
      <t>ショリ</t>
    </rPh>
    <rPh sb="206" eb="208">
      <t>ゲンカ</t>
    </rPh>
    <rPh sb="254" eb="255">
      <t>エン</t>
    </rPh>
    <rPh sb="264" eb="266">
      <t>シセツ</t>
    </rPh>
    <rPh sb="266" eb="269">
      <t>リヨウリツ</t>
    </rPh>
    <rPh sb="275" eb="277">
      <t>ルイジ</t>
    </rPh>
    <rPh sb="277" eb="279">
      <t>ダンタイ</t>
    </rPh>
    <rPh sb="280" eb="282">
      <t>ヒカク</t>
    </rPh>
    <rPh sb="285" eb="286">
      <t>ワル</t>
    </rPh>
    <rPh sb="287" eb="289">
      <t>ジョウキョウ</t>
    </rPh>
    <rPh sb="295" eb="298">
      <t>スイセンカ</t>
    </rPh>
    <rPh sb="298" eb="299">
      <t>リツ</t>
    </rPh>
    <rPh sb="310" eb="312">
      <t>ビゾウ</t>
    </rPh>
    <rPh sb="319" eb="321">
      <t>ルイジ</t>
    </rPh>
    <rPh sb="321" eb="323">
      <t>ダンタイ</t>
    </rPh>
    <rPh sb="324" eb="326">
      <t>ヒカク</t>
    </rPh>
    <rPh sb="329" eb="330">
      <t>ヒク</t>
    </rPh>
    <rPh sb="337" eb="340">
      <t>スイセンカ</t>
    </rPh>
    <rPh sb="341" eb="343">
      <t>ソクシン</t>
    </rPh>
    <rPh sb="345" eb="347">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</si>
</sst>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1.73</c:v>
                </c:pt>
                <c:pt idx="3" formatCode="#,##0.00;&quot;△&quot;#,##0.00;&quot;-&quot;">
                  <c:v>2.75</c:v>
                </c:pt>
                <c:pt idx="4" formatCode="#,##0.00;&quot;△&quot;#,##0.00;&quot;-&quot;">
                  <c:v>1.74</c:v>
                </c:pt>
              </c:numCache>
            </c:numRef>
          </c:val>
          <c:extLst xmlns:c16r2="http://schemas.microsoft.com/office/drawing/2015/06/chart">
            <c:ext xmlns:c16="http://schemas.microsoft.com/office/drawing/2014/chart" uri="{C3380CC4-5D6E-409C-BE32-E72D297353CC}">
              <c16:uniqueId val="{00000000-E373-436B-BA25-9637A1B66607}"/>
            </c:ext>
          </c:extLst>
        </c:ser>
        <c:dLbls>
          <c:showLegendKey val="0"/>
          <c:showVal val="0"/>
          <c:showCatName val="0"/>
          <c:showSerName val="0"/>
          <c:showPercent val="0"/>
          <c:showBubbleSize val="0"/>
        </c:dLbls>
        <c:gapWidth val="150"/>
        <c:axId val="104680448"/>
        <c:axId val="10469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0.04</c:v>
                </c:pt>
                <c:pt idx="2">
                  <c:v>0.11</c:v>
                </c:pt>
                <c:pt idx="3">
                  <c:v>0.15</c:v>
                </c:pt>
                <c:pt idx="4">
                  <c:v>0.16</c:v>
                </c:pt>
              </c:numCache>
            </c:numRef>
          </c:val>
          <c:smooth val="0"/>
          <c:extLst xmlns:c16r2="http://schemas.microsoft.com/office/drawing/2015/06/chart">
            <c:ext xmlns:c16="http://schemas.microsoft.com/office/drawing/2014/chart" uri="{C3380CC4-5D6E-409C-BE32-E72D297353CC}">
              <c16:uniqueId val="{00000001-E373-436B-BA25-9637A1B66607}"/>
            </c:ext>
          </c:extLst>
        </c:ser>
        <c:dLbls>
          <c:showLegendKey val="0"/>
          <c:showVal val="0"/>
          <c:showCatName val="0"/>
          <c:showSerName val="0"/>
          <c:showPercent val="0"/>
          <c:showBubbleSize val="0"/>
        </c:dLbls>
        <c:marker val="1"/>
        <c:smooth val="0"/>
        <c:axId val="104680448"/>
        <c:axId val="104690816"/>
      </c:lineChart>
      <c:dateAx>
        <c:axId val="104680448"/>
        <c:scaling>
          <c:orientation val="minMax"/>
        </c:scaling>
        <c:delete val="1"/>
        <c:axPos val="b"/>
        <c:numFmt formatCode="ge" sourceLinked="1"/>
        <c:majorTickMark val="none"/>
        <c:minorTickMark val="none"/>
        <c:tickLblPos val="none"/>
        <c:crossAx val="104690816"/>
        <c:crosses val="autoZero"/>
        <c:auto val="1"/>
        <c:lblOffset val="100"/>
        <c:baseTimeUnit val="years"/>
      </c:dateAx>
      <c:valAx>
        <c:axId val="104690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8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33.590000000000003</c:v>
                </c:pt>
                <c:pt idx="1">
                  <c:v>32.53</c:v>
                </c:pt>
                <c:pt idx="2">
                  <c:v>32.47</c:v>
                </c:pt>
                <c:pt idx="3">
                  <c:v>33</c:v>
                </c:pt>
                <c:pt idx="4">
                  <c:v>33.94</c:v>
                </c:pt>
              </c:numCache>
            </c:numRef>
          </c:val>
          <c:extLst xmlns:c16r2="http://schemas.microsoft.com/office/drawing/2015/06/chart">
            <c:ext xmlns:c16="http://schemas.microsoft.com/office/drawing/2014/chart" uri="{C3380CC4-5D6E-409C-BE32-E72D297353CC}">
              <c16:uniqueId val="{00000000-210D-4D01-A1C7-9CB29D2DF363}"/>
            </c:ext>
          </c:extLst>
        </c:ser>
        <c:dLbls>
          <c:showLegendKey val="0"/>
          <c:showVal val="0"/>
          <c:showCatName val="0"/>
          <c:showSerName val="0"/>
          <c:showPercent val="0"/>
          <c:showBubbleSize val="0"/>
        </c:dLbls>
        <c:gapWidth val="150"/>
        <c:axId val="118241920"/>
        <c:axId val="11825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54.44</c:v>
                </c:pt>
                <c:pt idx="2">
                  <c:v>54.67</c:v>
                </c:pt>
                <c:pt idx="3">
                  <c:v>53.51</c:v>
                </c:pt>
                <c:pt idx="4">
                  <c:v>53.5</c:v>
                </c:pt>
              </c:numCache>
            </c:numRef>
          </c:val>
          <c:smooth val="0"/>
          <c:extLst xmlns:c16r2="http://schemas.microsoft.com/office/drawing/2015/06/chart">
            <c:ext xmlns:c16="http://schemas.microsoft.com/office/drawing/2014/chart" uri="{C3380CC4-5D6E-409C-BE32-E72D297353CC}">
              <c16:uniqueId val="{00000001-210D-4D01-A1C7-9CB29D2DF363}"/>
            </c:ext>
          </c:extLst>
        </c:ser>
        <c:dLbls>
          <c:showLegendKey val="0"/>
          <c:showVal val="0"/>
          <c:showCatName val="0"/>
          <c:showSerName val="0"/>
          <c:showPercent val="0"/>
          <c:showBubbleSize val="0"/>
        </c:dLbls>
        <c:marker val="1"/>
        <c:smooth val="0"/>
        <c:axId val="118241920"/>
        <c:axId val="118252288"/>
      </c:lineChart>
      <c:dateAx>
        <c:axId val="118241920"/>
        <c:scaling>
          <c:orientation val="minMax"/>
        </c:scaling>
        <c:delete val="1"/>
        <c:axPos val="b"/>
        <c:numFmt formatCode="ge" sourceLinked="1"/>
        <c:majorTickMark val="none"/>
        <c:minorTickMark val="none"/>
        <c:tickLblPos val="none"/>
        <c:crossAx val="118252288"/>
        <c:crosses val="autoZero"/>
        <c:auto val="1"/>
        <c:lblOffset val="100"/>
        <c:baseTimeUnit val="years"/>
      </c:dateAx>
      <c:valAx>
        <c:axId val="11825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4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65.180000000000007</c:v>
                </c:pt>
                <c:pt idx="1">
                  <c:v>67.5</c:v>
                </c:pt>
                <c:pt idx="2">
                  <c:v>70.39</c:v>
                </c:pt>
                <c:pt idx="3">
                  <c:v>72.02</c:v>
                </c:pt>
                <c:pt idx="4">
                  <c:v>73.14</c:v>
                </c:pt>
              </c:numCache>
            </c:numRef>
          </c:val>
          <c:extLst xmlns:c16r2="http://schemas.microsoft.com/office/drawing/2015/06/chart">
            <c:ext xmlns:c16="http://schemas.microsoft.com/office/drawing/2014/chart" uri="{C3380CC4-5D6E-409C-BE32-E72D297353CC}">
              <c16:uniqueId val="{00000000-3DC5-42C4-A05F-E09E98441A26}"/>
            </c:ext>
          </c:extLst>
        </c:ser>
        <c:dLbls>
          <c:showLegendKey val="0"/>
          <c:showVal val="0"/>
          <c:showCatName val="0"/>
          <c:showSerName val="0"/>
          <c:showPercent val="0"/>
          <c:showBubbleSize val="0"/>
        </c:dLbls>
        <c:gapWidth val="150"/>
        <c:axId val="118287360"/>
        <c:axId val="12694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84.2</c:v>
                </c:pt>
                <c:pt idx="2">
                  <c:v>83.8</c:v>
                </c:pt>
                <c:pt idx="3">
                  <c:v>83.91</c:v>
                </c:pt>
                <c:pt idx="4">
                  <c:v>83.51</c:v>
                </c:pt>
              </c:numCache>
            </c:numRef>
          </c:val>
          <c:smooth val="0"/>
          <c:extLst xmlns:c16r2="http://schemas.microsoft.com/office/drawing/2015/06/chart">
            <c:ext xmlns:c16="http://schemas.microsoft.com/office/drawing/2014/chart" uri="{C3380CC4-5D6E-409C-BE32-E72D297353CC}">
              <c16:uniqueId val="{00000001-3DC5-42C4-A05F-E09E98441A26}"/>
            </c:ext>
          </c:extLst>
        </c:ser>
        <c:dLbls>
          <c:showLegendKey val="0"/>
          <c:showVal val="0"/>
          <c:showCatName val="0"/>
          <c:showSerName val="0"/>
          <c:showPercent val="0"/>
          <c:showBubbleSize val="0"/>
        </c:dLbls>
        <c:marker val="1"/>
        <c:smooth val="0"/>
        <c:axId val="118287360"/>
        <c:axId val="126944384"/>
      </c:lineChart>
      <c:dateAx>
        <c:axId val="118287360"/>
        <c:scaling>
          <c:orientation val="minMax"/>
        </c:scaling>
        <c:delete val="1"/>
        <c:axPos val="b"/>
        <c:numFmt formatCode="ge" sourceLinked="1"/>
        <c:majorTickMark val="none"/>
        <c:minorTickMark val="none"/>
        <c:tickLblPos val="none"/>
        <c:crossAx val="126944384"/>
        <c:crosses val="autoZero"/>
        <c:auto val="1"/>
        <c:lblOffset val="100"/>
        <c:baseTimeUnit val="years"/>
      </c:dateAx>
      <c:valAx>
        <c:axId val="12694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8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67.069999999999993</c:v>
                </c:pt>
                <c:pt idx="1">
                  <c:v>66.010000000000005</c:v>
                </c:pt>
                <c:pt idx="2">
                  <c:v>65.72</c:v>
                </c:pt>
                <c:pt idx="3">
                  <c:v>65.05</c:v>
                </c:pt>
                <c:pt idx="4">
                  <c:v>77.89</c:v>
                </c:pt>
              </c:numCache>
            </c:numRef>
          </c:val>
          <c:extLst xmlns:c16r2="http://schemas.microsoft.com/office/drawing/2015/06/chart">
            <c:ext xmlns:c16="http://schemas.microsoft.com/office/drawing/2014/chart" uri="{C3380CC4-5D6E-409C-BE32-E72D297353CC}">
              <c16:uniqueId val="{00000000-39A2-40ED-B99A-D2785547BFD3}"/>
            </c:ext>
          </c:extLst>
        </c:ser>
        <c:dLbls>
          <c:showLegendKey val="0"/>
          <c:showVal val="0"/>
          <c:showCatName val="0"/>
          <c:showSerName val="0"/>
          <c:showPercent val="0"/>
          <c:showBubbleSize val="0"/>
        </c:dLbls>
        <c:gapWidth val="150"/>
        <c:axId val="108072320"/>
        <c:axId val="10807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9A2-40ED-B99A-D2785547BFD3}"/>
            </c:ext>
          </c:extLst>
        </c:ser>
        <c:dLbls>
          <c:showLegendKey val="0"/>
          <c:showVal val="0"/>
          <c:showCatName val="0"/>
          <c:showSerName val="0"/>
          <c:showPercent val="0"/>
          <c:showBubbleSize val="0"/>
        </c:dLbls>
        <c:marker val="1"/>
        <c:smooth val="0"/>
        <c:axId val="108072320"/>
        <c:axId val="108078592"/>
      </c:lineChart>
      <c:dateAx>
        <c:axId val="108072320"/>
        <c:scaling>
          <c:orientation val="minMax"/>
        </c:scaling>
        <c:delete val="1"/>
        <c:axPos val="b"/>
        <c:numFmt formatCode="ge" sourceLinked="1"/>
        <c:majorTickMark val="none"/>
        <c:minorTickMark val="none"/>
        <c:tickLblPos val="none"/>
        <c:crossAx val="108078592"/>
        <c:crosses val="autoZero"/>
        <c:auto val="1"/>
        <c:lblOffset val="100"/>
        <c:baseTimeUnit val="years"/>
      </c:dateAx>
      <c:valAx>
        <c:axId val="10807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7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D04-40B7-963B-CA6E743CFFFA}"/>
            </c:ext>
          </c:extLst>
        </c:ser>
        <c:dLbls>
          <c:showLegendKey val="0"/>
          <c:showVal val="0"/>
          <c:showCatName val="0"/>
          <c:showSerName val="0"/>
          <c:showPercent val="0"/>
          <c:showBubbleSize val="0"/>
        </c:dLbls>
        <c:gapWidth val="150"/>
        <c:axId val="108126208"/>
        <c:axId val="10812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D04-40B7-963B-CA6E743CFFFA}"/>
            </c:ext>
          </c:extLst>
        </c:ser>
        <c:dLbls>
          <c:showLegendKey val="0"/>
          <c:showVal val="0"/>
          <c:showCatName val="0"/>
          <c:showSerName val="0"/>
          <c:showPercent val="0"/>
          <c:showBubbleSize val="0"/>
        </c:dLbls>
        <c:marker val="1"/>
        <c:smooth val="0"/>
        <c:axId val="108126208"/>
        <c:axId val="108128128"/>
      </c:lineChart>
      <c:dateAx>
        <c:axId val="108126208"/>
        <c:scaling>
          <c:orientation val="minMax"/>
        </c:scaling>
        <c:delete val="1"/>
        <c:axPos val="b"/>
        <c:numFmt formatCode="ge" sourceLinked="1"/>
        <c:majorTickMark val="none"/>
        <c:minorTickMark val="none"/>
        <c:tickLblPos val="none"/>
        <c:crossAx val="108128128"/>
        <c:crosses val="autoZero"/>
        <c:auto val="1"/>
        <c:lblOffset val="100"/>
        <c:baseTimeUnit val="years"/>
      </c:dateAx>
      <c:valAx>
        <c:axId val="10812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2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418-40E7-B3FA-2ADA0C491D0D}"/>
            </c:ext>
          </c:extLst>
        </c:ser>
        <c:dLbls>
          <c:showLegendKey val="0"/>
          <c:showVal val="0"/>
          <c:showCatName val="0"/>
          <c:showSerName val="0"/>
          <c:showPercent val="0"/>
          <c:showBubbleSize val="0"/>
        </c:dLbls>
        <c:gapWidth val="150"/>
        <c:axId val="117858688"/>
        <c:axId val="11786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418-40E7-B3FA-2ADA0C491D0D}"/>
            </c:ext>
          </c:extLst>
        </c:ser>
        <c:dLbls>
          <c:showLegendKey val="0"/>
          <c:showVal val="0"/>
          <c:showCatName val="0"/>
          <c:showSerName val="0"/>
          <c:showPercent val="0"/>
          <c:showBubbleSize val="0"/>
        </c:dLbls>
        <c:marker val="1"/>
        <c:smooth val="0"/>
        <c:axId val="117858688"/>
        <c:axId val="117860608"/>
      </c:lineChart>
      <c:dateAx>
        <c:axId val="117858688"/>
        <c:scaling>
          <c:orientation val="minMax"/>
        </c:scaling>
        <c:delete val="1"/>
        <c:axPos val="b"/>
        <c:numFmt formatCode="ge" sourceLinked="1"/>
        <c:majorTickMark val="none"/>
        <c:minorTickMark val="none"/>
        <c:tickLblPos val="none"/>
        <c:crossAx val="117860608"/>
        <c:crosses val="autoZero"/>
        <c:auto val="1"/>
        <c:lblOffset val="100"/>
        <c:baseTimeUnit val="years"/>
      </c:dateAx>
      <c:valAx>
        <c:axId val="11786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85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7D4-4C61-991C-9FA48964C436}"/>
            </c:ext>
          </c:extLst>
        </c:ser>
        <c:dLbls>
          <c:showLegendKey val="0"/>
          <c:showVal val="0"/>
          <c:showCatName val="0"/>
          <c:showSerName val="0"/>
          <c:showPercent val="0"/>
          <c:showBubbleSize val="0"/>
        </c:dLbls>
        <c:gapWidth val="150"/>
        <c:axId val="117912704"/>
        <c:axId val="11791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7D4-4C61-991C-9FA48964C436}"/>
            </c:ext>
          </c:extLst>
        </c:ser>
        <c:dLbls>
          <c:showLegendKey val="0"/>
          <c:showVal val="0"/>
          <c:showCatName val="0"/>
          <c:showSerName val="0"/>
          <c:showPercent val="0"/>
          <c:showBubbleSize val="0"/>
        </c:dLbls>
        <c:marker val="1"/>
        <c:smooth val="0"/>
        <c:axId val="117912704"/>
        <c:axId val="117914624"/>
      </c:lineChart>
      <c:dateAx>
        <c:axId val="117912704"/>
        <c:scaling>
          <c:orientation val="minMax"/>
        </c:scaling>
        <c:delete val="1"/>
        <c:axPos val="b"/>
        <c:numFmt formatCode="ge" sourceLinked="1"/>
        <c:majorTickMark val="none"/>
        <c:minorTickMark val="none"/>
        <c:tickLblPos val="none"/>
        <c:crossAx val="117914624"/>
        <c:crosses val="autoZero"/>
        <c:auto val="1"/>
        <c:lblOffset val="100"/>
        <c:baseTimeUnit val="years"/>
      </c:dateAx>
      <c:valAx>
        <c:axId val="11791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91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5B1-4CAF-AEBB-91160E37BF0B}"/>
            </c:ext>
          </c:extLst>
        </c:ser>
        <c:dLbls>
          <c:showLegendKey val="0"/>
          <c:showVal val="0"/>
          <c:showCatName val="0"/>
          <c:showSerName val="0"/>
          <c:showPercent val="0"/>
          <c:showBubbleSize val="0"/>
        </c:dLbls>
        <c:gapWidth val="150"/>
        <c:axId val="117951872"/>
        <c:axId val="11796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5B1-4CAF-AEBB-91160E37BF0B}"/>
            </c:ext>
          </c:extLst>
        </c:ser>
        <c:dLbls>
          <c:showLegendKey val="0"/>
          <c:showVal val="0"/>
          <c:showCatName val="0"/>
          <c:showSerName val="0"/>
          <c:showPercent val="0"/>
          <c:showBubbleSize val="0"/>
        </c:dLbls>
        <c:marker val="1"/>
        <c:smooth val="0"/>
        <c:axId val="117951872"/>
        <c:axId val="117962240"/>
      </c:lineChart>
      <c:dateAx>
        <c:axId val="117951872"/>
        <c:scaling>
          <c:orientation val="minMax"/>
        </c:scaling>
        <c:delete val="1"/>
        <c:axPos val="b"/>
        <c:numFmt formatCode="ge" sourceLinked="1"/>
        <c:majorTickMark val="none"/>
        <c:minorTickMark val="none"/>
        <c:tickLblPos val="none"/>
        <c:crossAx val="117962240"/>
        <c:crosses val="autoZero"/>
        <c:auto val="1"/>
        <c:lblOffset val="100"/>
        <c:baseTimeUnit val="years"/>
      </c:dateAx>
      <c:valAx>
        <c:axId val="11796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95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1381.69</c:v>
                </c:pt>
                <c:pt idx="1">
                  <c:v>1405.59</c:v>
                </c:pt>
                <c:pt idx="2">
                  <c:v>1868.16</c:v>
                </c:pt>
                <c:pt idx="3">
                  <c:v>1833.75</c:v>
                </c:pt>
                <c:pt idx="4">
                  <c:v>2027.51</c:v>
                </c:pt>
              </c:numCache>
            </c:numRef>
          </c:val>
          <c:extLst xmlns:c16r2="http://schemas.microsoft.com/office/drawing/2015/06/chart">
            <c:ext xmlns:c16="http://schemas.microsoft.com/office/drawing/2014/chart" uri="{C3380CC4-5D6E-409C-BE32-E72D297353CC}">
              <c16:uniqueId val="{00000000-9467-4513-A5EC-861E3170FA03}"/>
            </c:ext>
          </c:extLst>
        </c:ser>
        <c:dLbls>
          <c:showLegendKey val="0"/>
          <c:showVal val="0"/>
          <c:showCatName val="0"/>
          <c:showSerName val="0"/>
          <c:showPercent val="0"/>
          <c:showBubbleSize val="0"/>
        </c:dLbls>
        <c:gapWidth val="150"/>
        <c:axId val="117993472"/>
        <c:axId val="11799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1136.5</c:v>
                </c:pt>
                <c:pt idx="2">
                  <c:v>1118.56</c:v>
                </c:pt>
                <c:pt idx="3">
                  <c:v>1111.31</c:v>
                </c:pt>
                <c:pt idx="4">
                  <c:v>966.33</c:v>
                </c:pt>
              </c:numCache>
            </c:numRef>
          </c:val>
          <c:smooth val="0"/>
          <c:extLst xmlns:c16r2="http://schemas.microsoft.com/office/drawing/2015/06/chart">
            <c:ext xmlns:c16="http://schemas.microsoft.com/office/drawing/2014/chart" uri="{C3380CC4-5D6E-409C-BE32-E72D297353CC}">
              <c16:uniqueId val="{00000001-9467-4513-A5EC-861E3170FA03}"/>
            </c:ext>
          </c:extLst>
        </c:ser>
        <c:dLbls>
          <c:showLegendKey val="0"/>
          <c:showVal val="0"/>
          <c:showCatName val="0"/>
          <c:showSerName val="0"/>
          <c:showPercent val="0"/>
          <c:showBubbleSize val="0"/>
        </c:dLbls>
        <c:marker val="1"/>
        <c:smooth val="0"/>
        <c:axId val="117993472"/>
        <c:axId val="117995392"/>
      </c:lineChart>
      <c:dateAx>
        <c:axId val="117993472"/>
        <c:scaling>
          <c:orientation val="minMax"/>
        </c:scaling>
        <c:delete val="1"/>
        <c:axPos val="b"/>
        <c:numFmt formatCode="ge" sourceLinked="1"/>
        <c:majorTickMark val="none"/>
        <c:minorTickMark val="none"/>
        <c:tickLblPos val="none"/>
        <c:crossAx val="117995392"/>
        <c:crosses val="autoZero"/>
        <c:auto val="1"/>
        <c:lblOffset val="100"/>
        <c:baseTimeUnit val="years"/>
      </c:dateAx>
      <c:valAx>
        <c:axId val="11799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99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59.19</c:v>
                </c:pt>
                <c:pt idx="1">
                  <c:v>60.76</c:v>
                </c:pt>
                <c:pt idx="2">
                  <c:v>63.75</c:v>
                </c:pt>
                <c:pt idx="3">
                  <c:v>63.41</c:v>
                </c:pt>
                <c:pt idx="4">
                  <c:v>100</c:v>
                </c:pt>
              </c:numCache>
            </c:numRef>
          </c:val>
          <c:extLst xmlns:c16r2="http://schemas.microsoft.com/office/drawing/2015/06/chart">
            <c:ext xmlns:c16="http://schemas.microsoft.com/office/drawing/2014/chart" uri="{C3380CC4-5D6E-409C-BE32-E72D297353CC}">
              <c16:uniqueId val="{00000000-5EC3-4836-959F-37771A152A5A}"/>
            </c:ext>
          </c:extLst>
        </c:ser>
        <c:dLbls>
          <c:showLegendKey val="0"/>
          <c:showVal val="0"/>
          <c:showCatName val="0"/>
          <c:showSerName val="0"/>
          <c:showPercent val="0"/>
          <c:showBubbleSize val="0"/>
        </c:dLbls>
        <c:gapWidth val="150"/>
        <c:axId val="118012160"/>
        <c:axId val="118161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71.650000000000006</c:v>
                </c:pt>
                <c:pt idx="2">
                  <c:v>72.33</c:v>
                </c:pt>
                <c:pt idx="3">
                  <c:v>75.540000000000006</c:v>
                </c:pt>
                <c:pt idx="4">
                  <c:v>81.739999999999995</c:v>
                </c:pt>
              </c:numCache>
            </c:numRef>
          </c:val>
          <c:smooth val="0"/>
          <c:extLst xmlns:c16r2="http://schemas.microsoft.com/office/drawing/2015/06/chart">
            <c:ext xmlns:c16="http://schemas.microsoft.com/office/drawing/2014/chart" uri="{C3380CC4-5D6E-409C-BE32-E72D297353CC}">
              <c16:uniqueId val="{00000001-5EC3-4836-959F-37771A152A5A}"/>
            </c:ext>
          </c:extLst>
        </c:ser>
        <c:dLbls>
          <c:showLegendKey val="0"/>
          <c:showVal val="0"/>
          <c:showCatName val="0"/>
          <c:showSerName val="0"/>
          <c:showPercent val="0"/>
          <c:showBubbleSize val="0"/>
        </c:dLbls>
        <c:marker val="1"/>
        <c:smooth val="0"/>
        <c:axId val="118012160"/>
        <c:axId val="118161792"/>
      </c:lineChart>
      <c:dateAx>
        <c:axId val="118012160"/>
        <c:scaling>
          <c:orientation val="minMax"/>
        </c:scaling>
        <c:delete val="1"/>
        <c:axPos val="b"/>
        <c:numFmt formatCode="ge" sourceLinked="1"/>
        <c:majorTickMark val="none"/>
        <c:minorTickMark val="none"/>
        <c:tickLblPos val="none"/>
        <c:crossAx val="118161792"/>
        <c:crosses val="autoZero"/>
        <c:auto val="1"/>
        <c:lblOffset val="100"/>
        <c:baseTimeUnit val="years"/>
      </c:dateAx>
      <c:valAx>
        <c:axId val="11816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01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300.61</c:v>
                </c:pt>
                <c:pt idx="1">
                  <c:v>303.43</c:v>
                </c:pt>
                <c:pt idx="2">
                  <c:v>290.25</c:v>
                </c:pt>
                <c:pt idx="3">
                  <c:v>292.48</c:v>
                </c:pt>
                <c:pt idx="4">
                  <c:v>159.66</c:v>
                </c:pt>
              </c:numCache>
            </c:numRef>
          </c:val>
          <c:extLst xmlns:c16r2="http://schemas.microsoft.com/office/drawing/2015/06/chart">
            <c:ext xmlns:c16="http://schemas.microsoft.com/office/drawing/2014/chart" uri="{C3380CC4-5D6E-409C-BE32-E72D297353CC}">
              <c16:uniqueId val="{00000000-3F79-4BE2-B978-BA98E6AB9285}"/>
            </c:ext>
          </c:extLst>
        </c:ser>
        <c:dLbls>
          <c:showLegendKey val="0"/>
          <c:showVal val="0"/>
          <c:showCatName val="0"/>
          <c:showSerName val="0"/>
          <c:showPercent val="0"/>
          <c:showBubbleSize val="0"/>
        </c:dLbls>
        <c:gapWidth val="150"/>
        <c:axId val="118200576"/>
        <c:axId val="11820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217.82</c:v>
                </c:pt>
                <c:pt idx="2">
                  <c:v>215.28</c:v>
                </c:pt>
                <c:pt idx="3">
                  <c:v>207.96</c:v>
                </c:pt>
                <c:pt idx="4">
                  <c:v>194.31</c:v>
                </c:pt>
              </c:numCache>
            </c:numRef>
          </c:val>
          <c:smooth val="0"/>
          <c:extLst xmlns:c16r2="http://schemas.microsoft.com/office/drawing/2015/06/chart">
            <c:ext xmlns:c16="http://schemas.microsoft.com/office/drawing/2014/chart" uri="{C3380CC4-5D6E-409C-BE32-E72D297353CC}">
              <c16:uniqueId val="{00000001-3F79-4BE2-B978-BA98E6AB9285}"/>
            </c:ext>
          </c:extLst>
        </c:ser>
        <c:dLbls>
          <c:showLegendKey val="0"/>
          <c:showVal val="0"/>
          <c:showCatName val="0"/>
          <c:showSerName val="0"/>
          <c:showPercent val="0"/>
          <c:showBubbleSize val="0"/>
        </c:dLbls>
        <c:marker val="1"/>
        <c:smooth val="0"/>
        <c:axId val="118200576"/>
        <c:axId val="118206848"/>
      </c:lineChart>
      <c:dateAx>
        <c:axId val="118200576"/>
        <c:scaling>
          <c:orientation val="minMax"/>
        </c:scaling>
        <c:delete val="1"/>
        <c:axPos val="b"/>
        <c:numFmt formatCode="ge" sourceLinked="1"/>
        <c:majorTickMark val="none"/>
        <c:minorTickMark val="none"/>
        <c:tickLblPos val="none"/>
        <c:crossAx val="118206848"/>
        <c:crosses val="autoZero"/>
        <c:auto val="1"/>
        <c:lblOffset val="100"/>
        <c:baseTimeUnit val="years"/>
      </c:dateAx>
      <c:valAx>
        <c:axId val="11820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0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大仙市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Cc2</v>
      </c>
      <c r="X8" s="47"/>
      <c r="Y8" s="47"/>
      <c r="Z8" s="47"/>
      <c r="AA8" s="47"/>
      <c r="AB8" s="47"/>
      <c r="AC8" s="47"/>
      <c r="AD8" s="48" t="str">
        <f>データ!$M$6</f>
        <v>非設置</v>
      </c>
      <c r="AE8" s="48"/>
      <c r="AF8" s="48"/>
      <c r="AG8" s="48"/>
      <c r="AH8" s="48"/>
      <c r="AI8" s="48"/>
      <c r="AJ8" s="48"/>
      <c r="AK8" s="3"/>
      <c r="AL8" s="49">
        <f>データ!S6</f>
        <v>83014</v>
      </c>
      <c r="AM8" s="49"/>
      <c r="AN8" s="49"/>
      <c r="AO8" s="49"/>
      <c r="AP8" s="49"/>
      <c r="AQ8" s="49"/>
      <c r="AR8" s="49"/>
      <c r="AS8" s="49"/>
      <c r="AT8" s="44">
        <f>データ!T6</f>
        <v>866.77</v>
      </c>
      <c r="AU8" s="44"/>
      <c r="AV8" s="44"/>
      <c r="AW8" s="44"/>
      <c r="AX8" s="44"/>
      <c r="AY8" s="44"/>
      <c r="AZ8" s="44"/>
      <c r="BA8" s="44"/>
      <c r="BB8" s="44">
        <f>データ!U6</f>
        <v>95.77</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29.59</v>
      </c>
      <c r="Q10" s="44"/>
      <c r="R10" s="44"/>
      <c r="S10" s="44"/>
      <c r="T10" s="44"/>
      <c r="U10" s="44"/>
      <c r="V10" s="44"/>
      <c r="W10" s="44">
        <f>データ!Q6</f>
        <v>81.42</v>
      </c>
      <c r="X10" s="44"/>
      <c r="Y10" s="44"/>
      <c r="Z10" s="44"/>
      <c r="AA10" s="44"/>
      <c r="AB10" s="44"/>
      <c r="AC10" s="44"/>
      <c r="AD10" s="49">
        <f>データ!R6</f>
        <v>3160</v>
      </c>
      <c r="AE10" s="49"/>
      <c r="AF10" s="49"/>
      <c r="AG10" s="49"/>
      <c r="AH10" s="49"/>
      <c r="AI10" s="49"/>
      <c r="AJ10" s="49"/>
      <c r="AK10" s="2"/>
      <c r="AL10" s="49">
        <f>データ!V6</f>
        <v>24400</v>
      </c>
      <c r="AM10" s="49"/>
      <c r="AN10" s="49"/>
      <c r="AO10" s="49"/>
      <c r="AP10" s="49"/>
      <c r="AQ10" s="49"/>
      <c r="AR10" s="49"/>
      <c r="AS10" s="49"/>
      <c r="AT10" s="44">
        <f>データ!W6</f>
        <v>8.16</v>
      </c>
      <c r="AU10" s="44"/>
      <c r="AV10" s="44"/>
      <c r="AW10" s="44"/>
      <c r="AX10" s="44"/>
      <c r="AY10" s="44"/>
      <c r="AZ10" s="44"/>
      <c r="BA10" s="44"/>
      <c r="BB10" s="44">
        <f>データ!X6</f>
        <v>2990.2</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skPmOKxtBRdT03A/jLF4SWBqeNpnpDUOhjtlulRCtUP0Z4hkrpk9V0oQa3gePoPMa7ZCKyoJk9dJS+NAWsJBiw==" saltValue="o02VlplVCeuMclliG5nT0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52124</v>
      </c>
      <c r="D6" s="32">
        <f t="shared" si="3"/>
        <v>47</v>
      </c>
      <c r="E6" s="32">
        <f t="shared" si="3"/>
        <v>17</v>
      </c>
      <c r="F6" s="32">
        <f t="shared" si="3"/>
        <v>1</v>
      </c>
      <c r="G6" s="32">
        <f t="shared" si="3"/>
        <v>0</v>
      </c>
      <c r="H6" s="32" t="str">
        <f t="shared" si="3"/>
        <v>秋田県　大仙市</v>
      </c>
      <c r="I6" s="32" t="str">
        <f t="shared" si="3"/>
        <v>法非適用</v>
      </c>
      <c r="J6" s="32" t="str">
        <f t="shared" si="3"/>
        <v>下水道事業</v>
      </c>
      <c r="K6" s="32" t="str">
        <f t="shared" si="3"/>
        <v>公共下水道</v>
      </c>
      <c r="L6" s="32" t="str">
        <f t="shared" si="3"/>
        <v>Cc2</v>
      </c>
      <c r="M6" s="32" t="str">
        <f t="shared" si="3"/>
        <v>非設置</v>
      </c>
      <c r="N6" s="33" t="str">
        <f t="shared" si="3"/>
        <v>-</v>
      </c>
      <c r="O6" s="33" t="str">
        <f t="shared" si="3"/>
        <v>該当数値なし</v>
      </c>
      <c r="P6" s="33">
        <f t="shared" si="3"/>
        <v>29.59</v>
      </c>
      <c r="Q6" s="33">
        <f t="shared" si="3"/>
        <v>81.42</v>
      </c>
      <c r="R6" s="33">
        <f t="shared" si="3"/>
        <v>3160</v>
      </c>
      <c r="S6" s="33">
        <f t="shared" si="3"/>
        <v>83014</v>
      </c>
      <c r="T6" s="33">
        <f t="shared" si="3"/>
        <v>866.77</v>
      </c>
      <c r="U6" s="33">
        <f t="shared" si="3"/>
        <v>95.77</v>
      </c>
      <c r="V6" s="33">
        <f t="shared" si="3"/>
        <v>24400</v>
      </c>
      <c r="W6" s="33">
        <f t="shared" si="3"/>
        <v>8.16</v>
      </c>
      <c r="X6" s="33">
        <f t="shared" si="3"/>
        <v>2990.2</v>
      </c>
      <c r="Y6" s="34">
        <f>IF(Y7="",NA(),Y7)</f>
        <v>67.069999999999993</v>
      </c>
      <c r="Z6" s="34">
        <f t="shared" ref="Z6:AH6" si="4">IF(Z7="",NA(),Z7)</f>
        <v>66.010000000000005</v>
      </c>
      <c r="AA6" s="34">
        <f t="shared" si="4"/>
        <v>65.72</v>
      </c>
      <c r="AB6" s="34">
        <f t="shared" si="4"/>
        <v>65.05</v>
      </c>
      <c r="AC6" s="34">
        <f t="shared" si="4"/>
        <v>77.89</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1381.69</v>
      </c>
      <c r="BG6" s="34">
        <f t="shared" ref="BG6:BO6" si="7">IF(BG7="",NA(),BG7)</f>
        <v>1405.59</v>
      </c>
      <c r="BH6" s="34">
        <f t="shared" si="7"/>
        <v>1868.16</v>
      </c>
      <c r="BI6" s="34">
        <f t="shared" si="7"/>
        <v>1833.75</v>
      </c>
      <c r="BJ6" s="34">
        <f t="shared" si="7"/>
        <v>2027.51</v>
      </c>
      <c r="BK6" s="34">
        <f t="shared" si="7"/>
        <v>1209.95</v>
      </c>
      <c r="BL6" s="34">
        <f t="shared" si="7"/>
        <v>1136.5</v>
      </c>
      <c r="BM6" s="34">
        <f t="shared" si="7"/>
        <v>1118.56</v>
      </c>
      <c r="BN6" s="34">
        <f t="shared" si="7"/>
        <v>1111.31</v>
      </c>
      <c r="BO6" s="34">
        <f t="shared" si="7"/>
        <v>966.33</v>
      </c>
      <c r="BP6" s="33" t="str">
        <f>IF(BP7="","",IF(BP7="-","【-】","【"&amp;SUBSTITUTE(TEXT(BP7,"#,##0.00"),"-","△")&amp;"】"))</f>
        <v>【707.33】</v>
      </c>
      <c r="BQ6" s="34">
        <f>IF(BQ7="",NA(),BQ7)</f>
        <v>59.19</v>
      </c>
      <c r="BR6" s="34">
        <f t="shared" ref="BR6:BZ6" si="8">IF(BR7="",NA(),BR7)</f>
        <v>60.76</v>
      </c>
      <c r="BS6" s="34">
        <f t="shared" si="8"/>
        <v>63.75</v>
      </c>
      <c r="BT6" s="34">
        <f t="shared" si="8"/>
        <v>63.41</v>
      </c>
      <c r="BU6" s="34">
        <f t="shared" si="8"/>
        <v>100</v>
      </c>
      <c r="BV6" s="34">
        <f t="shared" si="8"/>
        <v>69.48</v>
      </c>
      <c r="BW6" s="34">
        <f t="shared" si="8"/>
        <v>71.650000000000006</v>
      </c>
      <c r="BX6" s="34">
        <f t="shared" si="8"/>
        <v>72.33</v>
      </c>
      <c r="BY6" s="34">
        <f t="shared" si="8"/>
        <v>75.540000000000006</v>
      </c>
      <c r="BZ6" s="34">
        <f t="shared" si="8"/>
        <v>81.739999999999995</v>
      </c>
      <c r="CA6" s="33" t="str">
        <f>IF(CA7="","",IF(CA7="-","【-】","【"&amp;SUBSTITUTE(TEXT(CA7,"#,##0.00"),"-","△")&amp;"】"))</f>
        <v>【101.26】</v>
      </c>
      <c r="CB6" s="34">
        <f>IF(CB7="",NA(),CB7)</f>
        <v>300.61</v>
      </c>
      <c r="CC6" s="34">
        <f t="shared" ref="CC6:CK6" si="9">IF(CC7="",NA(),CC7)</f>
        <v>303.43</v>
      </c>
      <c r="CD6" s="34">
        <f t="shared" si="9"/>
        <v>290.25</v>
      </c>
      <c r="CE6" s="34">
        <f t="shared" si="9"/>
        <v>292.48</v>
      </c>
      <c r="CF6" s="34">
        <f t="shared" si="9"/>
        <v>159.66</v>
      </c>
      <c r="CG6" s="34">
        <f t="shared" si="9"/>
        <v>220.67</v>
      </c>
      <c r="CH6" s="34">
        <f t="shared" si="9"/>
        <v>217.82</v>
      </c>
      <c r="CI6" s="34">
        <f t="shared" si="9"/>
        <v>215.28</v>
      </c>
      <c r="CJ6" s="34">
        <f t="shared" si="9"/>
        <v>207.96</v>
      </c>
      <c r="CK6" s="34">
        <f t="shared" si="9"/>
        <v>194.31</v>
      </c>
      <c r="CL6" s="33" t="str">
        <f>IF(CL7="","",IF(CL7="-","【-】","【"&amp;SUBSTITUTE(TEXT(CL7,"#,##0.00"),"-","△")&amp;"】"))</f>
        <v>【136.39】</v>
      </c>
      <c r="CM6" s="34">
        <f>IF(CM7="",NA(),CM7)</f>
        <v>33.590000000000003</v>
      </c>
      <c r="CN6" s="34">
        <f t="shared" ref="CN6:CV6" si="10">IF(CN7="",NA(),CN7)</f>
        <v>32.53</v>
      </c>
      <c r="CO6" s="34">
        <f t="shared" si="10"/>
        <v>32.47</v>
      </c>
      <c r="CP6" s="34">
        <f t="shared" si="10"/>
        <v>33</v>
      </c>
      <c r="CQ6" s="34">
        <f t="shared" si="10"/>
        <v>33.94</v>
      </c>
      <c r="CR6" s="34">
        <f t="shared" si="10"/>
        <v>55.81</v>
      </c>
      <c r="CS6" s="34">
        <f t="shared" si="10"/>
        <v>54.44</v>
      </c>
      <c r="CT6" s="34">
        <f t="shared" si="10"/>
        <v>54.67</v>
      </c>
      <c r="CU6" s="34">
        <f t="shared" si="10"/>
        <v>53.51</v>
      </c>
      <c r="CV6" s="34">
        <f t="shared" si="10"/>
        <v>53.5</v>
      </c>
      <c r="CW6" s="33" t="str">
        <f>IF(CW7="","",IF(CW7="-","【-】","【"&amp;SUBSTITUTE(TEXT(CW7,"#,##0.00"),"-","△")&amp;"】"))</f>
        <v>【60.13】</v>
      </c>
      <c r="CX6" s="34">
        <f>IF(CX7="",NA(),CX7)</f>
        <v>65.180000000000007</v>
      </c>
      <c r="CY6" s="34">
        <f t="shared" ref="CY6:DG6" si="11">IF(CY7="",NA(),CY7)</f>
        <v>67.5</v>
      </c>
      <c r="CZ6" s="34">
        <f t="shared" si="11"/>
        <v>70.39</v>
      </c>
      <c r="DA6" s="34">
        <f t="shared" si="11"/>
        <v>72.02</v>
      </c>
      <c r="DB6" s="34">
        <f t="shared" si="11"/>
        <v>73.14</v>
      </c>
      <c r="DC6" s="34">
        <f t="shared" si="11"/>
        <v>84.41</v>
      </c>
      <c r="DD6" s="34">
        <f t="shared" si="11"/>
        <v>84.2</v>
      </c>
      <c r="DE6" s="34">
        <f t="shared" si="11"/>
        <v>83.8</v>
      </c>
      <c r="DF6" s="34">
        <f t="shared" si="11"/>
        <v>83.91</v>
      </c>
      <c r="DG6" s="34">
        <f t="shared" si="11"/>
        <v>83.51</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4">
        <f t="shared" si="14"/>
        <v>1.73</v>
      </c>
      <c r="EH6" s="34">
        <f t="shared" si="14"/>
        <v>2.75</v>
      </c>
      <c r="EI6" s="34">
        <f t="shared" si="14"/>
        <v>1.74</v>
      </c>
      <c r="EJ6" s="34">
        <f t="shared" si="14"/>
        <v>7.0000000000000007E-2</v>
      </c>
      <c r="EK6" s="34">
        <f t="shared" si="14"/>
        <v>0.04</v>
      </c>
      <c r="EL6" s="34">
        <f t="shared" si="14"/>
        <v>0.11</v>
      </c>
      <c r="EM6" s="34">
        <f t="shared" si="14"/>
        <v>0.15</v>
      </c>
      <c r="EN6" s="34">
        <f t="shared" si="14"/>
        <v>0.16</v>
      </c>
      <c r="EO6" s="33" t="str">
        <f>IF(EO7="","",IF(EO7="-","【-】","【"&amp;SUBSTITUTE(TEXT(EO7,"#,##0.00"),"-","△")&amp;"】"))</f>
        <v>【0.23】</v>
      </c>
    </row>
    <row r="7" spans="1:145" s="35" customFormat="1">
      <c r="A7" s="27"/>
      <c r="B7" s="36">
        <v>2017</v>
      </c>
      <c r="C7" s="36">
        <v>52124</v>
      </c>
      <c r="D7" s="36">
        <v>47</v>
      </c>
      <c r="E7" s="36">
        <v>17</v>
      </c>
      <c r="F7" s="36">
        <v>1</v>
      </c>
      <c r="G7" s="36">
        <v>0</v>
      </c>
      <c r="H7" s="36" t="s">
        <v>110</v>
      </c>
      <c r="I7" s="36" t="s">
        <v>111</v>
      </c>
      <c r="J7" s="36" t="s">
        <v>112</v>
      </c>
      <c r="K7" s="36" t="s">
        <v>113</v>
      </c>
      <c r="L7" s="36" t="s">
        <v>114</v>
      </c>
      <c r="M7" s="36" t="s">
        <v>115</v>
      </c>
      <c r="N7" s="37" t="s">
        <v>116</v>
      </c>
      <c r="O7" s="37" t="s">
        <v>117</v>
      </c>
      <c r="P7" s="37">
        <v>29.59</v>
      </c>
      <c r="Q7" s="37">
        <v>81.42</v>
      </c>
      <c r="R7" s="37">
        <v>3160</v>
      </c>
      <c r="S7" s="37">
        <v>83014</v>
      </c>
      <c r="T7" s="37">
        <v>866.77</v>
      </c>
      <c r="U7" s="37">
        <v>95.77</v>
      </c>
      <c r="V7" s="37">
        <v>24400</v>
      </c>
      <c r="W7" s="37">
        <v>8.16</v>
      </c>
      <c r="X7" s="37">
        <v>2990.2</v>
      </c>
      <c r="Y7" s="37">
        <v>67.069999999999993</v>
      </c>
      <c r="Z7" s="37">
        <v>66.010000000000005</v>
      </c>
      <c r="AA7" s="37">
        <v>65.72</v>
      </c>
      <c r="AB7" s="37">
        <v>65.05</v>
      </c>
      <c r="AC7" s="37">
        <v>77.89</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1381.69</v>
      </c>
      <c r="BG7" s="37">
        <v>1405.59</v>
      </c>
      <c r="BH7" s="37">
        <v>1868.16</v>
      </c>
      <c r="BI7" s="37">
        <v>1833.75</v>
      </c>
      <c r="BJ7" s="37">
        <v>2027.51</v>
      </c>
      <c r="BK7" s="37">
        <v>1209.95</v>
      </c>
      <c r="BL7" s="37">
        <v>1136.5</v>
      </c>
      <c r="BM7" s="37">
        <v>1118.56</v>
      </c>
      <c r="BN7" s="37">
        <v>1111.31</v>
      </c>
      <c r="BO7" s="37">
        <v>966.33</v>
      </c>
      <c r="BP7" s="37">
        <v>707.33</v>
      </c>
      <c r="BQ7" s="37">
        <v>59.19</v>
      </c>
      <c r="BR7" s="37">
        <v>60.76</v>
      </c>
      <c r="BS7" s="37">
        <v>63.75</v>
      </c>
      <c r="BT7" s="37">
        <v>63.41</v>
      </c>
      <c r="BU7" s="37">
        <v>100</v>
      </c>
      <c r="BV7" s="37">
        <v>69.48</v>
      </c>
      <c r="BW7" s="37">
        <v>71.650000000000006</v>
      </c>
      <c r="BX7" s="37">
        <v>72.33</v>
      </c>
      <c r="BY7" s="37">
        <v>75.540000000000006</v>
      </c>
      <c r="BZ7" s="37">
        <v>81.739999999999995</v>
      </c>
      <c r="CA7" s="37">
        <v>101.26</v>
      </c>
      <c r="CB7" s="37">
        <v>300.61</v>
      </c>
      <c r="CC7" s="37">
        <v>303.43</v>
      </c>
      <c r="CD7" s="37">
        <v>290.25</v>
      </c>
      <c r="CE7" s="37">
        <v>292.48</v>
      </c>
      <c r="CF7" s="37">
        <v>159.66</v>
      </c>
      <c r="CG7" s="37">
        <v>220.67</v>
      </c>
      <c r="CH7" s="37">
        <v>217.82</v>
      </c>
      <c r="CI7" s="37">
        <v>215.28</v>
      </c>
      <c r="CJ7" s="37">
        <v>207.96</v>
      </c>
      <c r="CK7" s="37">
        <v>194.31</v>
      </c>
      <c r="CL7" s="37">
        <v>136.38999999999999</v>
      </c>
      <c r="CM7" s="37">
        <v>33.590000000000003</v>
      </c>
      <c r="CN7" s="37">
        <v>32.53</v>
      </c>
      <c r="CO7" s="37">
        <v>32.47</v>
      </c>
      <c r="CP7" s="37">
        <v>33</v>
      </c>
      <c r="CQ7" s="37">
        <v>33.94</v>
      </c>
      <c r="CR7" s="37">
        <v>55.81</v>
      </c>
      <c r="CS7" s="37">
        <v>54.44</v>
      </c>
      <c r="CT7" s="37">
        <v>54.67</v>
      </c>
      <c r="CU7" s="37">
        <v>53.51</v>
      </c>
      <c r="CV7" s="37">
        <v>53.5</v>
      </c>
      <c r="CW7" s="37">
        <v>60.13</v>
      </c>
      <c r="CX7" s="37">
        <v>65.180000000000007</v>
      </c>
      <c r="CY7" s="37">
        <v>67.5</v>
      </c>
      <c r="CZ7" s="37">
        <v>70.39</v>
      </c>
      <c r="DA7" s="37">
        <v>72.02</v>
      </c>
      <c r="DB7" s="37">
        <v>73.14</v>
      </c>
      <c r="DC7" s="37">
        <v>84.41</v>
      </c>
      <c r="DD7" s="37">
        <v>84.2</v>
      </c>
      <c r="DE7" s="37">
        <v>83.8</v>
      </c>
      <c r="DF7" s="37">
        <v>83.91</v>
      </c>
      <c r="DG7" s="37">
        <v>83.51</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1.73</v>
      </c>
      <c r="EH7" s="37">
        <v>2.75</v>
      </c>
      <c r="EI7" s="37">
        <v>1.74</v>
      </c>
      <c r="EJ7" s="37">
        <v>7.0000000000000007E-2</v>
      </c>
      <c r="EK7" s="37">
        <v>0.04</v>
      </c>
      <c r="EL7" s="37">
        <v>0.11</v>
      </c>
      <c r="EM7" s="37">
        <v>0.15</v>
      </c>
      <c r="EN7" s="37">
        <v>0.16</v>
      </c>
      <c r="EO7" s="37">
        <v>0.23</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2018-12-03T08:59:41Z</dcterms:created>
  <dcterms:modified xsi:type="dcterms:W3CDTF">2019-01-17T01:46:49Z</dcterms:modified>
  <cp:category/>
</cp:coreProperties>
</file>