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hhpfi01\由利本荘市\1000000000-市長部局\1035000000-建設部\1035200000-上下水道課\移行\経営比較分析表\【29年度決算】H31.1経営比較分析表\02.提出\"/>
    </mc:Choice>
  </mc:AlternateContent>
  <workbookProtection workbookAlgorithmName="SHA-512" workbookHashValue="ZluZMHUPJWCrTKTncVt0xHPGJP7h+WdhidLmqOfk4yyn9fHw3UmoYN48PzaGDPkOGKDaSXQ70bjy2V+g3xYqfw==" workbookSaltValue="LfNXtJDfBC/SSi9WKaKiwg==" workbookSpinCount="100000" lockStructure="1"/>
  <bookViews>
    <workbookView xWindow="0" yWindow="0" windowWidth="15360" windowHeight="763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0" i="5" l="1"/>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S6" i="5"/>
  <c r="AL8" i="4" s="1"/>
  <c r="R6" i="5"/>
  <c r="Q6" i="5"/>
  <c r="W10" i="4" s="1"/>
  <c r="P6" i="5"/>
  <c r="O6" i="5"/>
  <c r="I10" i="4" s="1"/>
  <c r="N6" i="5"/>
  <c r="M6" i="5"/>
  <c r="L6" i="5"/>
  <c r="W8" i="4" s="1"/>
  <c r="K6" i="5"/>
  <c r="P8" i="4" s="1"/>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AL10" i="4"/>
  <c r="AD10" i="4"/>
  <c r="P10" i="4"/>
  <c r="B10" i="4"/>
  <c r="AT8" i="4"/>
  <c r="AD8" i="4"/>
  <c r="I8" i="4"/>
  <c r="B8" i="4"/>
  <c r="D10" i="5" l="1"/>
  <c r="E10" i="5"/>
  <c r="B10" i="5"/>
</calcChain>
</file>

<file path=xl/sharedStrings.xml><?xml version="1.0" encoding="utf-8"?>
<sst xmlns="http://schemas.openxmlformats.org/spreadsheetml/2006/main" count="240" uniqueCount="125">
  <si>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</si>
  <si>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</si>
  <si>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</si>
  <si>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</si>
  <si>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</si>
  <si>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</si>
  <si>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</si>
  <si>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</si>
  <si>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</si>
  <si>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</si>
  <si>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</si>
  <si>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</si>
  <si>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</si>
  <si>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</si>
  <si>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</si>
  <si>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</si>
  <si>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</si>
  <si>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</si>
  <si>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</si>
  <si>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</si>
  <si>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</si>
  <si>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</si>
  <si>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</si>
  <si>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</si>
  <si>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</si>
  <si>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</si>
  <si>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</si>
  <si>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</si>
  <si>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</si>
  <si>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</si>
  <si>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</si>
  <si>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</si>
  <si>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</si>
  <si>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</si>
  <si>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</si>
  <si>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</si>
  <si>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</si>
  <si>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</si>
  <si>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</si>
  <si>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</si>
  <si>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</si>
  <si>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</si>
  <si>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</si>
  <si>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</si>
  <si>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</si>
  <si>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</si>
  <si>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</si>
  <si>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</si>
  <si>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</si>
  <si>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</si>
  <si>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</si>
  <si>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</si>
  <si>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</si>
  <si>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</si>
  <si>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</si>
  <si>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</si>
  <si>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</si>
  <si>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</si>
  <si>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</si>
  <si>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</si>
  <si>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</si>
  <si>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</si>
  <si>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</si>
  <si>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</si>
  <si>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</si>
  <si>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</si>
  <si>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</si>
  <si>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</si>
  <si>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</si>
  <si>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</si>
  <si>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</si>
  <si>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</si>
  <si>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</si>
  <si>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</si>
  <si>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</si>
  <si>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</si>
  <si>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</si>
  <si>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</si>
  <si>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</si>
  <si>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</si>
  <si>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</si>
  <si>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</si>
  <si>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</si>
  <si>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</si>
  <si>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</si>
  <si>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</si>
  <si>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</si>
  <si>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</si>
  <si>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</si>
  <si>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</si>
  <si>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</si>
  <si>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</si>
  <si>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</si>
  <si>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</si>
  <si>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</si>
  <si>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</si>
  <si>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</si>
  <si>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</si>
  <si>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</si>
  <si>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</si>
  <si>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</si>
  <si>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</si>
  <si>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</si>
  <si>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</si>
  <si>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</si>
  <si>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</si>
  <si>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</si>
  <si>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</si>
  <si>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</si>
  <si>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</si>
  <si>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法非適用</t>
  </si>
  <si>
    <t>下水道事業</t>
  </si>
  <si>
    <t>簡易排水</t>
  </si>
  <si>
    <t>J2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</si>
  <si>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</si>
  <si>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</si>
  <si>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</si>
  <si>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</si>
  <si>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</si>
  <si>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</si>
  <si>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</si>
  <si>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</si>
  <si>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管渠耐用年数まで至っていないが、将来の改築等を見据え財源を確保しつつ、投資計画に沿った更新を行う必要がある。</t>
    <phoneticPr fontId="4"/>
  </si>
  <si>
    <t xml:space="preserve"> 人口減少社会を迎え使用料の増加は見込みにくい状況にあるため、施設の老朽化に伴う更新事業が増加することを踏まえると、更新に係る費用と経営状況を的確に把握し、健全・効率的な経営を維持しつつ計画的な施設の更新を行う必要がある。
 また、平成32年度より公営企業会計へ移行を予定しており、経営状況を的確に把握し経営改善や経営判断を行いつつ、水洗化率の向上や処理施設の統廃合による維持管理費の削減等を積極的に推進することが必要である。</t>
    <phoneticPr fontId="4"/>
  </si>
  <si>
    <t>①収益的収支比率は前年度に比較し改善。これは元金償還の減少と繰入金の増加によるものである。今後は更なる費用削減を図り安定した経営を行う。
④前年度に比較し、分流式下水道に要する経費の増加により改善したものである。今後事業実施の際は、企業債残高の推移を確認しながら事業を行う必要がある。
⑤⑥前年度に比較し、基準内繰入金の分流式下水道に要する経費の増加により改善したものである。類似団体平均値と比べて優位となっているが、今後も処理施設の統廃合等による維持管理費の削減や接続率の向上による有収水量を増加させる取組など経営改善を図る必要がある。
⑦は類似団体平均値と比べて高くなっているが、引き続き水洗化率向上に努め利用率の増加に努める。
⑧は類似団体平均値と比べて変わらないが、今後も引き続き排水設備に対する補助金交付や広報掲載、戸別訪問による普及活動を行い水洗化率向上に努める。</t>
    <rPh sb="9" eb="12">
      <t>ゼンネンド</t>
    </rPh>
    <rPh sb="13" eb="15">
      <t>ヒカク</t>
    </rPh>
    <rPh sb="16" eb="18">
      <t>カイゼン</t>
    </rPh>
    <rPh sb="22" eb="24">
      <t>ガンキン</t>
    </rPh>
    <rPh sb="24" eb="26">
      <t>ショウカン</t>
    </rPh>
    <rPh sb="27" eb="29">
      <t>ゲンショウ</t>
    </rPh>
    <rPh sb="30" eb="32">
      <t>クリイレ</t>
    </rPh>
    <rPh sb="32" eb="33">
      <t>キン</t>
    </rPh>
    <rPh sb="34" eb="36">
      <t>ゾウカ</t>
    </rPh>
    <rPh sb="58" eb="60">
      <t>アンテイ</t>
    </rPh>
    <rPh sb="65" eb="66">
      <t>オコナ</t>
    </rPh>
    <rPh sb="201" eb="203">
      <t>ユウイ</t>
    </rPh>
    <rPh sb="295" eb="296">
      <t>ヒ</t>
    </rPh>
    <rPh sb="297" eb="298">
      <t>ツヅ</t>
    </rPh>
    <rPh sb="299" eb="302">
      <t>スイセンカ</t>
    </rPh>
    <rPh sb="302" eb="303">
      <t>リツ</t>
    </rPh>
    <rPh sb="303" eb="305">
      <t>コウジョウ</t>
    </rPh>
    <rPh sb="306" eb="307">
      <t>ツト</t>
    </rPh>
    <rPh sb="308" eb="311">
      <t>リヨウリツ</t>
    </rPh>
    <rPh sb="312" eb="314">
      <t>ゾウカ</t>
    </rPh>
    <rPh sb="315" eb="316">
      <t>ツト</t>
    </rPh>
    <rPh sb="334" eb="335">
      <t>カ</t>
    </rPh>
    <rPh sb="341" eb="343">
      <t>コンゴ</t>
    </rPh>
    <rPh sb="344" eb="345">
      <t>ヒ</t>
    </rPh>
    <rPh sb="346" eb="347">
      <t>ツヅ</t>
    </rPh>
    <rPh sb="348" eb="350">
      <t>ハイスイ</t>
    </rPh>
    <rPh sb="350" eb="352">
      <t>セツビ</t>
    </rPh>
    <rPh sb="353" eb="354">
      <t>タイ</t>
    </rPh>
    <rPh sb="356" eb="359">
      <t>ホジョキン</t>
    </rPh>
    <rPh sb="359" eb="361">
      <t>コウフ</t>
    </rPh>
    <rPh sb="381" eb="384">
      <t>スイセンカ</t>
    </rPh>
    <rPh sb="384" eb="385">
      <t>リツ</t>
    </rPh>
    <rPh sb="385" eb="387">
      <t>コウジョウ</t>
    </rPh>
    <rPh sb="388" eb="389">
      <t>ツト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</si>
</sst>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AC8-4A4E-8FE5-56EBBBBBB423}"/>
            </c:ext>
          </c:extLst>
        </c:ser>
        <c:dLbls>
          <c:showLegendKey val="0"/>
          <c:showVal val="0"/>
          <c:showCatName val="0"/>
          <c:showSerName val="0"/>
          <c:showPercent val="0"/>
          <c:showBubbleSize val="0"/>
        </c:dLbls>
        <c:gapWidth val="150"/>
        <c:axId val="520132840"/>
        <c:axId val="520133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6AC8-4A4E-8FE5-56EBBBBBB423}"/>
            </c:ext>
          </c:extLst>
        </c:ser>
        <c:dLbls>
          <c:showLegendKey val="0"/>
          <c:showVal val="0"/>
          <c:showCatName val="0"/>
          <c:showSerName val="0"/>
          <c:showPercent val="0"/>
          <c:showBubbleSize val="0"/>
        </c:dLbls>
        <c:marker val="1"/>
        <c:smooth val="0"/>
        <c:axId val="520132840"/>
        <c:axId val="520133232"/>
      </c:lineChart>
      <c:dateAx>
        <c:axId val="520132840"/>
        <c:scaling>
          <c:orientation val="minMax"/>
        </c:scaling>
        <c:delete val="1"/>
        <c:axPos val="b"/>
        <c:numFmt formatCode="ge" sourceLinked="1"/>
        <c:majorTickMark val="none"/>
        <c:minorTickMark val="none"/>
        <c:tickLblPos val="none"/>
        <c:crossAx val="520133232"/>
        <c:crosses val="autoZero"/>
        <c:auto val="1"/>
        <c:lblOffset val="100"/>
        <c:baseTimeUnit val="years"/>
      </c:dateAx>
      <c:valAx>
        <c:axId val="520133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0132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49.38</c:v>
                </c:pt>
                <c:pt idx="1">
                  <c:v>49.38</c:v>
                </c:pt>
                <c:pt idx="2">
                  <c:v>49.38</c:v>
                </c:pt>
                <c:pt idx="3">
                  <c:v>48.15</c:v>
                </c:pt>
                <c:pt idx="4">
                  <c:v>39.51</c:v>
                </c:pt>
              </c:numCache>
            </c:numRef>
          </c:val>
          <c:extLst xmlns:c16r2="http://schemas.microsoft.com/office/drawing/2015/06/chart">
            <c:ext xmlns:c16="http://schemas.microsoft.com/office/drawing/2014/chart" uri="{C3380CC4-5D6E-409C-BE32-E72D297353CC}">
              <c16:uniqueId val="{00000000-643C-42F6-BC10-E81604785DE4}"/>
            </c:ext>
          </c:extLst>
        </c:ser>
        <c:dLbls>
          <c:showLegendKey val="0"/>
          <c:showVal val="0"/>
          <c:showCatName val="0"/>
          <c:showSerName val="0"/>
          <c:showPercent val="0"/>
          <c:showBubbleSize val="0"/>
        </c:dLbls>
        <c:gapWidth val="150"/>
        <c:axId val="545432624"/>
        <c:axId val="545432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33.1</c:v>
                </c:pt>
                <c:pt idx="1">
                  <c:v>31.72</c:v>
                </c:pt>
                <c:pt idx="2">
                  <c:v>27.46</c:v>
                </c:pt>
                <c:pt idx="3">
                  <c:v>27.55</c:v>
                </c:pt>
                <c:pt idx="4">
                  <c:v>27.26</c:v>
                </c:pt>
              </c:numCache>
            </c:numRef>
          </c:val>
          <c:smooth val="0"/>
          <c:extLst xmlns:c16r2="http://schemas.microsoft.com/office/drawing/2015/06/chart">
            <c:ext xmlns:c16="http://schemas.microsoft.com/office/drawing/2014/chart" uri="{C3380CC4-5D6E-409C-BE32-E72D297353CC}">
              <c16:uniqueId val="{00000001-643C-42F6-BC10-E81604785DE4}"/>
            </c:ext>
          </c:extLst>
        </c:ser>
        <c:dLbls>
          <c:showLegendKey val="0"/>
          <c:showVal val="0"/>
          <c:showCatName val="0"/>
          <c:showSerName val="0"/>
          <c:showPercent val="0"/>
          <c:showBubbleSize val="0"/>
        </c:dLbls>
        <c:marker val="1"/>
        <c:smooth val="0"/>
        <c:axId val="545432624"/>
        <c:axId val="545432232"/>
      </c:lineChart>
      <c:dateAx>
        <c:axId val="545432624"/>
        <c:scaling>
          <c:orientation val="minMax"/>
        </c:scaling>
        <c:delete val="1"/>
        <c:axPos val="b"/>
        <c:numFmt formatCode="ge" sourceLinked="1"/>
        <c:majorTickMark val="none"/>
        <c:minorTickMark val="none"/>
        <c:tickLblPos val="none"/>
        <c:crossAx val="545432232"/>
        <c:crosses val="autoZero"/>
        <c:auto val="1"/>
        <c:lblOffset val="100"/>
        <c:baseTimeUnit val="years"/>
      </c:dateAx>
      <c:valAx>
        <c:axId val="545432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45432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80</c:v>
                </c:pt>
                <c:pt idx="1">
                  <c:v>78.569999999999993</c:v>
                </c:pt>
                <c:pt idx="2">
                  <c:v>80.34</c:v>
                </c:pt>
                <c:pt idx="3">
                  <c:v>81.87</c:v>
                </c:pt>
                <c:pt idx="4">
                  <c:v>82.7</c:v>
                </c:pt>
              </c:numCache>
            </c:numRef>
          </c:val>
          <c:extLst xmlns:c16r2="http://schemas.microsoft.com/office/drawing/2015/06/chart">
            <c:ext xmlns:c16="http://schemas.microsoft.com/office/drawing/2014/chart" uri="{C3380CC4-5D6E-409C-BE32-E72D297353CC}">
              <c16:uniqueId val="{00000000-096A-44F4-88ED-6F3A79043A81}"/>
            </c:ext>
          </c:extLst>
        </c:ser>
        <c:dLbls>
          <c:showLegendKey val="0"/>
          <c:showVal val="0"/>
          <c:showCatName val="0"/>
          <c:showSerName val="0"/>
          <c:showPercent val="0"/>
          <c:showBubbleSize val="0"/>
        </c:dLbls>
        <c:gapWidth val="150"/>
        <c:axId val="545431448"/>
        <c:axId val="5454310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83.94</c:v>
                </c:pt>
                <c:pt idx="1">
                  <c:v>84.31</c:v>
                </c:pt>
                <c:pt idx="2">
                  <c:v>94.81</c:v>
                </c:pt>
                <c:pt idx="3">
                  <c:v>94.87</c:v>
                </c:pt>
                <c:pt idx="4">
                  <c:v>94.93</c:v>
                </c:pt>
              </c:numCache>
            </c:numRef>
          </c:val>
          <c:smooth val="0"/>
          <c:extLst xmlns:c16r2="http://schemas.microsoft.com/office/drawing/2015/06/chart">
            <c:ext xmlns:c16="http://schemas.microsoft.com/office/drawing/2014/chart" uri="{C3380CC4-5D6E-409C-BE32-E72D297353CC}">
              <c16:uniqueId val="{00000001-096A-44F4-88ED-6F3A79043A81}"/>
            </c:ext>
          </c:extLst>
        </c:ser>
        <c:dLbls>
          <c:showLegendKey val="0"/>
          <c:showVal val="0"/>
          <c:showCatName val="0"/>
          <c:showSerName val="0"/>
          <c:showPercent val="0"/>
          <c:showBubbleSize val="0"/>
        </c:dLbls>
        <c:marker val="1"/>
        <c:smooth val="0"/>
        <c:axId val="545431448"/>
        <c:axId val="545431056"/>
      </c:lineChart>
      <c:dateAx>
        <c:axId val="545431448"/>
        <c:scaling>
          <c:orientation val="minMax"/>
        </c:scaling>
        <c:delete val="1"/>
        <c:axPos val="b"/>
        <c:numFmt formatCode="ge" sourceLinked="1"/>
        <c:majorTickMark val="none"/>
        <c:minorTickMark val="none"/>
        <c:tickLblPos val="none"/>
        <c:crossAx val="545431056"/>
        <c:crosses val="autoZero"/>
        <c:auto val="1"/>
        <c:lblOffset val="100"/>
        <c:baseTimeUnit val="years"/>
      </c:dateAx>
      <c:valAx>
        <c:axId val="545431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45431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62.67</c:v>
                </c:pt>
                <c:pt idx="1">
                  <c:v>96.14</c:v>
                </c:pt>
                <c:pt idx="2">
                  <c:v>76.53</c:v>
                </c:pt>
                <c:pt idx="3">
                  <c:v>71.55</c:v>
                </c:pt>
                <c:pt idx="4">
                  <c:v>100.79</c:v>
                </c:pt>
              </c:numCache>
            </c:numRef>
          </c:val>
          <c:extLst xmlns:c16r2="http://schemas.microsoft.com/office/drawing/2015/06/chart">
            <c:ext xmlns:c16="http://schemas.microsoft.com/office/drawing/2014/chart" uri="{C3380CC4-5D6E-409C-BE32-E72D297353CC}">
              <c16:uniqueId val="{00000000-38BA-47B7-90B1-14C6DBC44DB7}"/>
            </c:ext>
          </c:extLst>
        </c:ser>
        <c:dLbls>
          <c:showLegendKey val="0"/>
          <c:showVal val="0"/>
          <c:showCatName val="0"/>
          <c:showSerName val="0"/>
          <c:showPercent val="0"/>
          <c:showBubbleSize val="0"/>
        </c:dLbls>
        <c:gapWidth val="150"/>
        <c:axId val="520134408"/>
        <c:axId val="520134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8BA-47B7-90B1-14C6DBC44DB7}"/>
            </c:ext>
          </c:extLst>
        </c:ser>
        <c:dLbls>
          <c:showLegendKey val="0"/>
          <c:showVal val="0"/>
          <c:showCatName val="0"/>
          <c:showSerName val="0"/>
          <c:showPercent val="0"/>
          <c:showBubbleSize val="0"/>
        </c:dLbls>
        <c:marker val="1"/>
        <c:smooth val="0"/>
        <c:axId val="520134408"/>
        <c:axId val="520134800"/>
      </c:lineChart>
      <c:dateAx>
        <c:axId val="520134408"/>
        <c:scaling>
          <c:orientation val="minMax"/>
        </c:scaling>
        <c:delete val="1"/>
        <c:axPos val="b"/>
        <c:numFmt formatCode="ge" sourceLinked="1"/>
        <c:majorTickMark val="none"/>
        <c:minorTickMark val="none"/>
        <c:tickLblPos val="none"/>
        <c:crossAx val="520134800"/>
        <c:crosses val="autoZero"/>
        <c:auto val="1"/>
        <c:lblOffset val="100"/>
        <c:baseTimeUnit val="years"/>
      </c:dateAx>
      <c:valAx>
        <c:axId val="520134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0134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E4B-4205-97AA-CBCB5CFB1BF7}"/>
            </c:ext>
          </c:extLst>
        </c:ser>
        <c:dLbls>
          <c:showLegendKey val="0"/>
          <c:showVal val="0"/>
          <c:showCatName val="0"/>
          <c:showSerName val="0"/>
          <c:showPercent val="0"/>
          <c:showBubbleSize val="0"/>
        </c:dLbls>
        <c:gapWidth val="150"/>
        <c:axId val="520135976"/>
        <c:axId val="520136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E4B-4205-97AA-CBCB5CFB1BF7}"/>
            </c:ext>
          </c:extLst>
        </c:ser>
        <c:dLbls>
          <c:showLegendKey val="0"/>
          <c:showVal val="0"/>
          <c:showCatName val="0"/>
          <c:showSerName val="0"/>
          <c:showPercent val="0"/>
          <c:showBubbleSize val="0"/>
        </c:dLbls>
        <c:marker val="1"/>
        <c:smooth val="0"/>
        <c:axId val="520135976"/>
        <c:axId val="520136368"/>
      </c:lineChart>
      <c:dateAx>
        <c:axId val="520135976"/>
        <c:scaling>
          <c:orientation val="minMax"/>
        </c:scaling>
        <c:delete val="1"/>
        <c:axPos val="b"/>
        <c:numFmt formatCode="ge" sourceLinked="1"/>
        <c:majorTickMark val="none"/>
        <c:minorTickMark val="none"/>
        <c:tickLblPos val="none"/>
        <c:crossAx val="520136368"/>
        <c:crosses val="autoZero"/>
        <c:auto val="1"/>
        <c:lblOffset val="100"/>
        <c:baseTimeUnit val="years"/>
      </c:dateAx>
      <c:valAx>
        <c:axId val="520136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0135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B67-4746-BB37-DBE6318C4BB3}"/>
            </c:ext>
          </c:extLst>
        </c:ser>
        <c:dLbls>
          <c:showLegendKey val="0"/>
          <c:showVal val="0"/>
          <c:showCatName val="0"/>
          <c:showSerName val="0"/>
          <c:showPercent val="0"/>
          <c:showBubbleSize val="0"/>
        </c:dLbls>
        <c:gapWidth val="150"/>
        <c:axId val="520137544"/>
        <c:axId val="520137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B67-4746-BB37-DBE6318C4BB3}"/>
            </c:ext>
          </c:extLst>
        </c:ser>
        <c:dLbls>
          <c:showLegendKey val="0"/>
          <c:showVal val="0"/>
          <c:showCatName val="0"/>
          <c:showSerName val="0"/>
          <c:showPercent val="0"/>
          <c:showBubbleSize val="0"/>
        </c:dLbls>
        <c:marker val="1"/>
        <c:smooth val="0"/>
        <c:axId val="520137544"/>
        <c:axId val="520137936"/>
      </c:lineChart>
      <c:dateAx>
        <c:axId val="520137544"/>
        <c:scaling>
          <c:orientation val="minMax"/>
        </c:scaling>
        <c:delete val="1"/>
        <c:axPos val="b"/>
        <c:numFmt formatCode="ge" sourceLinked="1"/>
        <c:majorTickMark val="none"/>
        <c:minorTickMark val="none"/>
        <c:tickLblPos val="none"/>
        <c:crossAx val="520137936"/>
        <c:crosses val="autoZero"/>
        <c:auto val="1"/>
        <c:lblOffset val="100"/>
        <c:baseTimeUnit val="years"/>
      </c:dateAx>
      <c:valAx>
        <c:axId val="520137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0137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4AC-47CC-9459-4C0F4567B99B}"/>
            </c:ext>
          </c:extLst>
        </c:ser>
        <c:dLbls>
          <c:showLegendKey val="0"/>
          <c:showVal val="0"/>
          <c:showCatName val="0"/>
          <c:showSerName val="0"/>
          <c:showPercent val="0"/>
          <c:showBubbleSize val="0"/>
        </c:dLbls>
        <c:gapWidth val="150"/>
        <c:axId val="520139112"/>
        <c:axId val="52013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4AC-47CC-9459-4C0F4567B99B}"/>
            </c:ext>
          </c:extLst>
        </c:ser>
        <c:dLbls>
          <c:showLegendKey val="0"/>
          <c:showVal val="0"/>
          <c:showCatName val="0"/>
          <c:showSerName val="0"/>
          <c:showPercent val="0"/>
          <c:showBubbleSize val="0"/>
        </c:dLbls>
        <c:marker val="1"/>
        <c:smooth val="0"/>
        <c:axId val="520139112"/>
        <c:axId val="520139504"/>
      </c:lineChart>
      <c:dateAx>
        <c:axId val="520139112"/>
        <c:scaling>
          <c:orientation val="minMax"/>
        </c:scaling>
        <c:delete val="1"/>
        <c:axPos val="b"/>
        <c:numFmt formatCode="ge" sourceLinked="1"/>
        <c:majorTickMark val="none"/>
        <c:minorTickMark val="none"/>
        <c:tickLblPos val="none"/>
        <c:crossAx val="520139504"/>
        <c:crosses val="autoZero"/>
        <c:auto val="1"/>
        <c:lblOffset val="100"/>
        <c:baseTimeUnit val="years"/>
      </c:dateAx>
      <c:valAx>
        <c:axId val="520139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0139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94F-48CB-892E-32329CF66089}"/>
            </c:ext>
          </c:extLst>
        </c:ser>
        <c:dLbls>
          <c:showLegendKey val="0"/>
          <c:showVal val="0"/>
          <c:showCatName val="0"/>
          <c:showSerName val="0"/>
          <c:showPercent val="0"/>
          <c:showBubbleSize val="0"/>
        </c:dLbls>
        <c:gapWidth val="150"/>
        <c:axId val="520140680"/>
        <c:axId val="531918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94F-48CB-892E-32329CF66089}"/>
            </c:ext>
          </c:extLst>
        </c:ser>
        <c:dLbls>
          <c:showLegendKey val="0"/>
          <c:showVal val="0"/>
          <c:showCatName val="0"/>
          <c:showSerName val="0"/>
          <c:showPercent val="0"/>
          <c:showBubbleSize val="0"/>
        </c:dLbls>
        <c:marker val="1"/>
        <c:smooth val="0"/>
        <c:axId val="520140680"/>
        <c:axId val="531918848"/>
      </c:lineChart>
      <c:dateAx>
        <c:axId val="520140680"/>
        <c:scaling>
          <c:orientation val="minMax"/>
        </c:scaling>
        <c:delete val="1"/>
        <c:axPos val="b"/>
        <c:numFmt formatCode="ge" sourceLinked="1"/>
        <c:majorTickMark val="none"/>
        <c:minorTickMark val="none"/>
        <c:tickLblPos val="none"/>
        <c:crossAx val="531918848"/>
        <c:crosses val="autoZero"/>
        <c:auto val="1"/>
        <c:lblOffset val="100"/>
        <c:baseTimeUnit val="years"/>
      </c:dateAx>
      <c:valAx>
        <c:axId val="531918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0140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1092.29</c:v>
                </c:pt>
                <c:pt idx="1">
                  <c:v>819.73</c:v>
                </c:pt>
                <c:pt idx="2">
                  <c:v>548.79999999999995</c:v>
                </c:pt>
                <c:pt idx="3">
                  <c:v>293.66000000000003</c:v>
                </c:pt>
                <c:pt idx="4" formatCode="#,##0.00;&quot;△&quot;#,##0.00">
                  <c:v>0</c:v>
                </c:pt>
              </c:numCache>
            </c:numRef>
          </c:val>
          <c:extLst xmlns:c16r2="http://schemas.microsoft.com/office/drawing/2015/06/chart">
            <c:ext xmlns:c16="http://schemas.microsoft.com/office/drawing/2014/chart" uri="{C3380CC4-5D6E-409C-BE32-E72D297353CC}">
              <c16:uniqueId val="{00000000-20EC-43ED-9E09-A94DDBDDC239}"/>
            </c:ext>
          </c:extLst>
        </c:ser>
        <c:dLbls>
          <c:showLegendKey val="0"/>
          <c:showVal val="0"/>
          <c:showCatName val="0"/>
          <c:showSerName val="0"/>
          <c:showPercent val="0"/>
          <c:showBubbleSize val="0"/>
        </c:dLbls>
        <c:gapWidth val="150"/>
        <c:axId val="531923944"/>
        <c:axId val="5319259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1262.73</c:v>
                </c:pt>
                <c:pt idx="1">
                  <c:v>1045.48</c:v>
                </c:pt>
                <c:pt idx="2">
                  <c:v>332.28</c:v>
                </c:pt>
                <c:pt idx="3">
                  <c:v>274.07</c:v>
                </c:pt>
                <c:pt idx="4">
                  <c:v>243.02</c:v>
                </c:pt>
              </c:numCache>
            </c:numRef>
          </c:val>
          <c:smooth val="0"/>
          <c:extLst xmlns:c16r2="http://schemas.microsoft.com/office/drawing/2015/06/chart">
            <c:ext xmlns:c16="http://schemas.microsoft.com/office/drawing/2014/chart" uri="{C3380CC4-5D6E-409C-BE32-E72D297353CC}">
              <c16:uniqueId val="{00000001-20EC-43ED-9E09-A94DDBDDC239}"/>
            </c:ext>
          </c:extLst>
        </c:ser>
        <c:dLbls>
          <c:showLegendKey val="0"/>
          <c:showVal val="0"/>
          <c:showCatName val="0"/>
          <c:showSerName val="0"/>
          <c:showPercent val="0"/>
          <c:showBubbleSize val="0"/>
        </c:dLbls>
        <c:marker val="1"/>
        <c:smooth val="0"/>
        <c:axId val="531923944"/>
        <c:axId val="531925904"/>
      </c:lineChart>
      <c:dateAx>
        <c:axId val="531923944"/>
        <c:scaling>
          <c:orientation val="minMax"/>
        </c:scaling>
        <c:delete val="1"/>
        <c:axPos val="b"/>
        <c:numFmt formatCode="ge" sourceLinked="1"/>
        <c:majorTickMark val="none"/>
        <c:minorTickMark val="none"/>
        <c:tickLblPos val="none"/>
        <c:crossAx val="531925904"/>
        <c:crosses val="autoZero"/>
        <c:auto val="1"/>
        <c:lblOffset val="100"/>
        <c:baseTimeUnit val="years"/>
      </c:dateAx>
      <c:valAx>
        <c:axId val="531925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31923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45.59</c:v>
                </c:pt>
                <c:pt idx="1">
                  <c:v>45.92</c:v>
                </c:pt>
                <c:pt idx="2">
                  <c:v>44.52</c:v>
                </c:pt>
                <c:pt idx="3">
                  <c:v>42.93</c:v>
                </c:pt>
                <c:pt idx="4">
                  <c:v>45.94</c:v>
                </c:pt>
              </c:numCache>
            </c:numRef>
          </c:val>
          <c:extLst xmlns:c16r2="http://schemas.microsoft.com/office/drawing/2015/06/chart">
            <c:ext xmlns:c16="http://schemas.microsoft.com/office/drawing/2014/chart" uri="{C3380CC4-5D6E-409C-BE32-E72D297353CC}">
              <c16:uniqueId val="{00000000-9000-4F62-A534-8689A6E41EFF}"/>
            </c:ext>
          </c:extLst>
        </c:ser>
        <c:dLbls>
          <c:showLegendKey val="0"/>
          <c:showVal val="0"/>
          <c:showCatName val="0"/>
          <c:showSerName val="0"/>
          <c:showPercent val="0"/>
          <c:showBubbleSize val="0"/>
        </c:dLbls>
        <c:gapWidth val="150"/>
        <c:axId val="531920808"/>
        <c:axId val="5454353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41.82</c:v>
                </c:pt>
                <c:pt idx="1">
                  <c:v>39.07</c:v>
                </c:pt>
                <c:pt idx="2">
                  <c:v>35.83</c:v>
                </c:pt>
                <c:pt idx="3">
                  <c:v>37.06</c:v>
                </c:pt>
                <c:pt idx="4">
                  <c:v>41.35</c:v>
                </c:pt>
              </c:numCache>
            </c:numRef>
          </c:val>
          <c:smooth val="0"/>
          <c:extLst xmlns:c16r2="http://schemas.microsoft.com/office/drawing/2015/06/chart">
            <c:ext xmlns:c16="http://schemas.microsoft.com/office/drawing/2014/chart" uri="{C3380CC4-5D6E-409C-BE32-E72D297353CC}">
              <c16:uniqueId val="{00000001-9000-4F62-A534-8689A6E41EFF}"/>
            </c:ext>
          </c:extLst>
        </c:ser>
        <c:dLbls>
          <c:showLegendKey val="0"/>
          <c:showVal val="0"/>
          <c:showCatName val="0"/>
          <c:showSerName val="0"/>
          <c:showPercent val="0"/>
          <c:showBubbleSize val="0"/>
        </c:dLbls>
        <c:marker val="1"/>
        <c:smooth val="0"/>
        <c:axId val="531920808"/>
        <c:axId val="545435368"/>
      </c:lineChart>
      <c:dateAx>
        <c:axId val="531920808"/>
        <c:scaling>
          <c:orientation val="minMax"/>
        </c:scaling>
        <c:delete val="1"/>
        <c:axPos val="b"/>
        <c:numFmt formatCode="ge" sourceLinked="1"/>
        <c:majorTickMark val="none"/>
        <c:minorTickMark val="none"/>
        <c:tickLblPos val="none"/>
        <c:crossAx val="545435368"/>
        <c:crosses val="autoZero"/>
        <c:auto val="1"/>
        <c:lblOffset val="100"/>
        <c:baseTimeUnit val="years"/>
      </c:dateAx>
      <c:valAx>
        <c:axId val="545435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31920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363.89</c:v>
                </c:pt>
                <c:pt idx="1">
                  <c:v>370.89</c:v>
                </c:pt>
                <c:pt idx="2">
                  <c:v>378.64</c:v>
                </c:pt>
                <c:pt idx="3">
                  <c:v>400.26</c:v>
                </c:pt>
                <c:pt idx="4">
                  <c:v>374.47</c:v>
                </c:pt>
              </c:numCache>
            </c:numRef>
          </c:val>
          <c:extLst xmlns:c16r2="http://schemas.microsoft.com/office/drawing/2015/06/chart">
            <c:ext xmlns:c16="http://schemas.microsoft.com/office/drawing/2014/chart" uri="{C3380CC4-5D6E-409C-BE32-E72D297353CC}">
              <c16:uniqueId val="{00000000-CA67-4E6A-A561-6F519FD6CFE4}"/>
            </c:ext>
          </c:extLst>
        </c:ser>
        <c:dLbls>
          <c:showLegendKey val="0"/>
          <c:showVal val="0"/>
          <c:showCatName val="0"/>
          <c:showSerName val="0"/>
          <c:showPercent val="0"/>
          <c:showBubbleSize val="0"/>
        </c:dLbls>
        <c:gapWidth val="150"/>
        <c:axId val="545434192"/>
        <c:axId val="545433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413.52</c:v>
                </c:pt>
                <c:pt idx="1">
                  <c:v>441.87</c:v>
                </c:pt>
                <c:pt idx="2">
                  <c:v>528.37</c:v>
                </c:pt>
                <c:pt idx="3">
                  <c:v>514.20000000000005</c:v>
                </c:pt>
                <c:pt idx="4">
                  <c:v>456.7</c:v>
                </c:pt>
              </c:numCache>
            </c:numRef>
          </c:val>
          <c:smooth val="0"/>
          <c:extLst xmlns:c16r2="http://schemas.microsoft.com/office/drawing/2015/06/chart">
            <c:ext xmlns:c16="http://schemas.microsoft.com/office/drawing/2014/chart" uri="{C3380CC4-5D6E-409C-BE32-E72D297353CC}">
              <c16:uniqueId val="{00000001-CA67-4E6A-A561-6F519FD6CFE4}"/>
            </c:ext>
          </c:extLst>
        </c:ser>
        <c:dLbls>
          <c:showLegendKey val="0"/>
          <c:showVal val="0"/>
          <c:showCatName val="0"/>
          <c:showSerName val="0"/>
          <c:showPercent val="0"/>
          <c:showBubbleSize val="0"/>
        </c:dLbls>
        <c:marker val="1"/>
        <c:smooth val="0"/>
        <c:axId val="545434192"/>
        <c:axId val="545433800"/>
      </c:lineChart>
      <c:dateAx>
        <c:axId val="545434192"/>
        <c:scaling>
          <c:orientation val="minMax"/>
        </c:scaling>
        <c:delete val="1"/>
        <c:axPos val="b"/>
        <c:numFmt formatCode="ge" sourceLinked="1"/>
        <c:majorTickMark val="none"/>
        <c:minorTickMark val="none"/>
        <c:tickLblPos val="none"/>
        <c:crossAx val="545433800"/>
        <c:crosses val="autoZero"/>
        <c:auto val="1"/>
        <c:lblOffset val="100"/>
        <c:baseTimeUnit val="years"/>
      </c:dateAx>
      <c:valAx>
        <c:axId val="545433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45434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【27.26】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【456.70】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【41.35】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H54"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由利本荘市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簡易排水</v>
      </c>
      <c r="Q8" s="71"/>
      <c r="R8" s="71"/>
      <c r="S8" s="71"/>
      <c r="T8" s="71"/>
      <c r="U8" s="71"/>
      <c r="V8" s="71"/>
      <c r="W8" s="71" t="str">
        <f>データ!L6</f>
        <v>J2</v>
      </c>
      <c r="X8" s="71"/>
      <c r="Y8" s="71"/>
      <c r="Z8" s="71"/>
      <c r="AA8" s="71"/>
      <c r="AB8" s="71"/>
      <c r="AC8" s="71"/>
      <c r="AD8" s="72" t="str">
        <f>データ!$M$6</f>
        <v>非設置</v>
      </c>
      <c r="AE8" s="72"/>
      <c r="AF8" s="72"/>
      <c r="AG8" s="72"/>
      <c r="AH8" s="72"/>
      <c r="AI8" s="72"/>
      <c r="AJ8" s="72"/>
      <c r="AK8" s="3"/>
      <c r="AL8" s="68">
        <f>データ!S6</f>
        <v>78505</v>
      </c>
      <c r="AM8" s="68"/>
      <c r="AN8" s="68"/>
      <c r="AO8" s="68"/>
      <c r="AP8" s="68"/>
      <c r="AQ8" s="68"/>
      <c r="AR8" s="68"/>
      <c r="AS8" s="68"/>
      <c r="AT8" s="67">
        <f>データ!T6</f>
        <v>1209.5899999999999</v>
      </c>
      <c r="AU8" s="67"/>
      <c r="AV8" s="67"/>
      <c r="AW8" s="67"/>
      <c r="AX8" s="67"/>
      <c r="AY8" s="67"/>
      <c r="AZ8" s="67"/>
      <c r="BA8" s="67"/>
      <c r="BB8" s="67">
        <f>データ!U6</f>
        <v>64.900000000000006</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0.24</v>
      </c>
      <c r="Q10" s="67"/>
      <c r="R10" s="67"/>
      <c r="S10" s="67"/>
      <c r="T10" s="67"/>
      <c r="U10" s="67"/>
      <c r="V10" s="67"/>
      <c r="W10" s="67">
        <f>データ!Q6</f>
        <v>100</v>
      </c>
      <c r="X10" s="67"/>
      <c r="Y10" s="67"/>
      <c r="Z10" s="67"/>
      <c r="AA10" s="67"/>
      <c r="AB10" s="67"/>
      <c r="AC10" s="67"/>
      <c r="AD10" s="68">
        <f>データ!R6</f>
        <v>3284</v>
      </c>
      <c r="AE10" s="68"/>
      <c r="AF10" s="68"/>
      <c r="AG10" s="68"/>
      <c r="AH10" s="68"/>
      <c r="AI10" s="68"/>
      <c r="AJ10" s="68"/>
      <c r="AK10" s="2"/>
      <c r="AL10" s="68">
        <f>データ!V6</f>
        <v>185</v>
      </c>
      <c r="AM10" s="68"/>
      <c r="AN10" s="68"/>
      <c r="AO10" s="68"/>
      <c r="AP10" s="68"/>
      <c r="AQ10" s="68"/>
      <c r="AR10" s="68"/>
      <c r="AS10" s="68"/>
      <c r="AT10" s="67">
        <f>データ!W6</f>
        <v>0.22</v>
      </c>
      <c r="AU10" s="67"/>
      <c r="AV10" s="67"/>
      <c r="AW10" s="67"/>
      <c r="AX10" s="67"/>
      <c r="AY10" s="67"/>
      <c r="AZ10" s="67"/>
      <c r="BA10" s="67"/>
      <c r="BB10" s="67">
        <f>データ!X6</f>
        <v>840.91</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41" t="s">
        <v>26</v>
      </c>
      <c r="BM14" s="42"/>
      <c r="BN14" s="42"/>
      <c r="BO14" s="42"/>
      <c r="BP14" s="42"/>
      <c r="BQ14" s="42"/>
      <c r="BR14" s="42"/>
      <c r="BS14" s="42"/>
      <c r="BT14" s="42"/>
      <c r="BU14" s="42"/>
      <c r="BV14" s="42"/>
      <c r="BW14" s="42"/>
      <c r="BX14" s="42"/>
      <c r="BY14" s="42"/>
      <c r="BZ14" s="43"/>
    </row>
    <row r="15" spans="1:78" ht="13.5" customHeight="1" x14ac:dyDescent="0.15">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124</v>
      </c>
      <c r="BM16" s="48"/>
      <c r="BN16" s="48"/>
      <c r="BO16" s="48"/>
      <c r="BP16" s="48"/>
      <c r="BQ16" s="48"/>
      <c r="BR16" s="48"/>
      <c r="BS16" s="48"/>
      <c r="BT16" s="48"/>
      <c r="BU16" s="48"/>
      <c r="BV16" s="48"/>
      <c r="BW16" s="48"/>
      <c r="BX16" s="48"/>
      <c r="BY16" s="48"/>
      <c r="BZ16" s="49"/>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x14ac:dyDescent="0.15">
      <c r="A34" s="2"/>
      <c r="B34" s="16"/>
      <c r="C34" s="53" t="s">
        <v>27</v>
      </c>
      <c r="D34" s="53"/>
      <c r="E34" s="53"/>
      <c r="F34" s="53"/>
      <c r="G34" s="53"/>
      <c r="H34" s="53"/>
      <c r="I34" s="53"/>
      <c r="J34" s="53"/>
      <c r="K34" s="53"/>
      <c r="L34" s="53"/>
      <c r="M34" s="53"/>
      <c r="N34" s="53"/>
      <c r="O34" s="53"/>
      <c r="P34" s="53"/>
      <c r="Q34" s="19"/>
      <c r="R34" s="53" t="s">
        <v>28</v>
      </c>
      <c r="S34" s="53"/>
      <c r="T34" s="53"/>
      <c r="U34" s="53"/>
      <c r="V34" s="53"/>
      <c r="W34" s="53"/>
      <c r="X34" s="53"/>
      <c r="Y34" s="53"/>
      <c r="Z34" s="53"/>
      <c r="AA34" s="53"/>
      <c r="AB34" s="53"/>
      <c r="AC34" s="53"/>
      <c r="AD34" s="53"/>
      <c r="AE34" s="53"/>
      <c r="AF34" s="19"/>
      <c r="AG34" s="53" t="s">
        <v>29</v>
      </c>
      <c r="AH34" s="53"/>
      <c r="AI34" s="53"/>
      <c r="AJ34" s="53"/>
      <c r="AK34" s="53"/>
      <c r="AL34" s="53"/>
      <c r="AM34" s="53"/>
      <c r="AN34" s="53"/>
      <c r="AO34" s="53"/>
      <c r="AP34" s="53"/>
      <c r="AQ34" s="53"/>
      <c r="AR34" s="53"/>
      <c r="AS34" s="53"/>
      <c r="AT34" s="53"/>
      <c r="AU34" s="19"/>
      <c r="AV34" s="53" t="s">
        <v>30</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x14ac:dyDescent="0.15">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0"/>
      <c r="BM44" s="51"/>
      <c r="BN44" s="51"/>
      <c r="BO44" s="51"/>
      <c r="BP44" s="51"/>
      <c r="BQ44" s="51"/>
      <c r="BR44" s="51"/>
      <c r="BS44" s="51"/>
      <c r="BT44" s="51"/>
      <c r="BU44" s="51"/>
      <c r="BV44" s="51"/>
      <c r="BW44" s="51"/>
      <c r="BX44" s="51"/>
      <c r="BY44" s="51"/>
      <c r="BZ44" s="52"/>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31</v>
      </c>
      <c r="BM45" s="42"/>
      <c r="BN45" s="42"/>
      <c r="BO45" s="42"/>
      <c r="BP45" s="42"/>
      <c r="BQ45" s="42"/>
      <c r="BR45" s="42"/>
      <c r="BS45" s="42"/>
      <c r="BT45" s="42"/>
      <c r="BU45" s="42"/>
      <c r="BV45" s="42"/>
      <c r="BW45" s="42"/>
      <c r="BX45" s="42"/>
      <c r="BY45" s="42"/>
      <c r="BZ45" s="4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122</v>
      </c>
      <c r="BM47" s="48"/>
      <c r="BN47" s="48"/>
      <c r="BO47" s="48"/>
      <c r="BP47" s="48"/>
      <c r="BQ47" s="48"/>
      <c r="BR47" s="48"/>
      <c r="BS47" s="48"/>
      <c r="BT47" s="48"/>
      <c r="BU47" s="48"/>
      <c r="BV47" s="48"/>
      <c r="BW47" s="48"/>
      <c r="BX47" s="48"/>
      <c r="BY47" s="48"/>
      <c r="BZ47" s="49"/>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x14ac:dyDescent="0.15">
      <c r="A56" s="2"/>
      <c r="B56" s="16"/>
      <c r="C56" s="53" t="s">
        <v>32</v>
      </c>
      <c r="D56" s="53"/>
      <c r="E56" s="53"/>
      <c r="F56" s="53"/>
      <c r="G56" s="53"/>
      <c r="H56" s="53"/>
      <c r="I56" s="53"/>
      <c r="J56" s="53"/>
      <c r="K56" s="53"/>
      <c r="L56" s="53"/>
      <c r="M56" s="53"/>
      <c r="N56" s="53"/>
      <c r="O56" s="53"/>
      <c r="P56" s="53"/>
      <c r="Q56" s="19"/>
      <c r="R56" s="53" t="s">
        <v>33</v>
      </c>
      <c r="S56" s="53"/>
      <c r="T56" s="53"/>
      <c r="U56" s="53"/>
      <c r="V56" s="53"/>
      <c r="W56" s="53"/>
      <c r="X56" s="53"/>
      <c r="Y56" s="53"/>
      <c r="Z56" s="53"/>
      <c r="AA56" s="53"/>
      <c r="AB56" s="53"/>
      <c r="AC56" s="53"/>
      <c r="AD56" s="53"/>
      <c r="AE56" s="53"/>
      <c r="AF56" s="19"/>
      <c r="AG56" s="53" t="s">
        <v>34</v>
      </c>
      <c r="AH56" s="53"/>
      <c r="AI56" s="53"/>
      <c r="AJ56" s="53"/>
      <c r="AK56" s="53"/>
      <c r="AL56" s="53"/>
      <c r="AM56" s="53"/>
      <c r="AN56" s="53"/>
      <c r="AO56" s="53"/>
      <c r="AP56" s="53"/>
      <c r="AQ56" s="53"/>
      <c r="AR56" s="53"/>
      <c r="AS56" s="53"/>
      <c r="AT56" s="53"/>
      <c r="AU56" s="19"/>
      <c r="AV56" s="53" t="s">
        <v>35</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x14ac:dyDescent="0.15">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x14ac:dyDescent="0.15">
      <c r="A60" s="2"/>
      <c r="B60" s="54" t="s">
        <v>36</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x14ac:dyDescent="0.15">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0"/>
      <c r="BM63" s="51"/>
      <c r="BN63" s="51"/>
      <c r="BO63" s="51"/>
      <c r="BP63" s="51"/>
      <c r="BQ63" s="51"/>
      <c r="BR63" s="51"/>
      <c r="BS63" s="51"/>
      <c r="BT63" s="51"/>
      <c r="BU63" s="51"/>
      <c r="BV63" s="51"/>
      <c r="BW63" s="51"/>
      <c r="BX63" s="51"/>
      <c r="BY63" s="51"/>
      <c r="BZ63" s="52"/>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37</v>
      </c>
      <c r="BM64" s="42"/>
      <c r="BN64" s="42"/>
      <c r="BO64" s="42"/>
      <c r="BP64" s="42"/>
      <c r="BQ64" s="42"/>
      <c r="BR64" s="42"/>
      <c r="BS64" s="42"/>
      <c r="BT64" s="42"/>
      <c r="BU64" s="42"/>
      <c r="BV64" s="42"/>
      <c r="BW64" s="42"/>
      <c r="BX64" s="42"/>
      <c r="BY64" s="42"/>
      <c r="BZ64" s="4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123</v>
      </c>
      <c r="BM66" s="48"/>
      <c r="BN66" s="48"/>
      <c r="BO66" s="48"/>
      <c r="BP66" s="48"/>
      <c r="BQ66" s="48"/>
      <c r="BR66" s="48"/>
      <c r="BS66" s="48"/>
      <c r="BT66" s="48"/>
      <c r="BU66" s="48"/>
      <c r="BV66" s="48"/>
      <c r="BW66" s="48"/>
      <c r="BX66" s="48"/>
      <c r="BY66" s="48"/>
      <c r="BZ66" s="4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x14ac:dyDescent="0.15">
      <c r="A79" s="2"/>
      <c r="B79" s="16"/>
      <c r="C79" s="53" t="s">
        <v>38</v>
      </c>
      <c r="D79" s="53"/>
      <c r="E79" s="53"/>
      <c r="F79" s="53"/>
      <c r="G79" s="53"/>
      <c r="H79" s="53"/>
      <c r="I79" s="53"/>
      <c r="J79" s="53"/>
      <c r="K79" s="53"/>
      <c r="L79" s="53"/>
      <c r="M79" s="53"/>
      <c r="N79" s="53"/>
      <c r="O79" s="53"/>
      <c r="P79" s="53"/>
      <c r="Q79" s="53"/>
      <c r="R79" s="53"/>
      <c r="S79" s="53"/>
      <c r="T79" s="53"/>
      <c r="U79" s="19"/>
      <c r="V79" s="19"/>
      <c r="W79" s="53" t="s">
        <v>39</v>
      </c>
      <c r="X79" s="53"/>
      <c r="Y79" s="53"/>
      <c r="Z79" s="53"/>
      <c r="AA79" s="53"/>
      <c r="AB79" s="53"/>
      <c r="AC79" s="53"/>
      <c r="AD79" s="53"/>
      <c r="AE79" s="53"/>
      <c r="AF79" s="53"/>
      <c r="AG79" s="53"/>
      <c r="AH79" s="53"/>
      <c r="AI79" s="53"/>
      <c r="AJ79" s="53"/>
      <c r="AK79" s="53"/>
      <c r="AL79" s="53"/>
      <c r="AM79" s="53"/>
      <c r="AN79" s="53"/>
      <c r="AO79" s="19"/>
      <c r="AP79" s="19"/>
      <c r="AQ79" s="53" t="s">
        <v>40</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x14ac:dyDescent="0.15">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【243.02】</v>
      </c>
      <c r="I86" s="25" t="str">
        <f>データ!CA6</f>
        <v>【41.35】</v>
      </c>
      <c r="J86" s="25" t="str">
        <f>データ!CL6</f>
        <v>【456.70】</v>
      </c>
      <c r="K86" s="25" t="str">
        <f>データ!CW6</f>
        <v>【27.26】</v>
      </c>
      <c r="L86" s="25" t="str">
        <f>データ!DH6</f>
        <v>【94.93】</v>
      </c>
      <c r="M86" s="25" t="s">
        <v>55</v>
      </c>
      <c r="N86" s="25" t="s">
        <v>55</v>
      </c>
      <c r="O86" s="25" t="str">
        <f>データ!EO6</f>
        <v>【0.00】</v>
      </c>
    </row>
  </sheetData>
  <sheetProtection algorithmName="SHA-512" hashValue="GmWe0R1Kda+lI4Dz10YnuI0XSkBqqrFvYAA4Tvfjxk7gaL7t5vWF/dj+PXAjx+pjk0U2A/8diCo8SZN+G3+C3Q==" saltValue="sqZI4CZydFaVGqBvKnuu+g=="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56</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57</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58</v>
      </c>
      <c r="B3" s="28" t="s">
        <v>59</v>
      </c>
      <c r="C3" s="28" t="s">
        <v>60</v>
      </c>
      <c r="D3" s="28" t="s">
        <v>61</v>
      </c>
      <c r="E3" s="28" t="s">
        <v>62</v>
      </c>
      <c r="F3" s="28" t="s">
        <v>63</v>
      </c>
      <c r="G3" s="28" t="s">
        <v>64</v>
      </c>
      <c r="H3" s="76" t="s">
        <v>65</v>
      </c>
      <c r="I3" s="77"/>
      <c r="J3" s="77"/>
      <c r="K3" s="77"/>
      <c r="L3" s="77"/>
      <c r="M3" s="77"/>
      <c r="N3" s="77"/>
      <c r="O3" s="77"/>
      <c r="P3" s="77"/>
      <c r="Q3" s="77"/>
      <c r="R3" s="77"/>
      <c r="S3" s="77"/>
      <c r="T3" s="77"/>
      <c r="U3" s="77"/>
      <c r="V3" s="77"/>
      <c r="W3" s="77"/>
      <c r="X3" s="78"/>
      <c r="Y3" s="82" t="s">
        <v>66</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67</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68</v>
      </c>
      <c r="B4" s="29"/>
      <c r="C4" s="29"/>
      <c r="D4" s="29"/>
      <c r="E4" s="29"/>
      <c r="F4" s="29"/>
      <c r="G4" s="29"/>
      <c r="H4" s="79"/>
      <c r="I4" s="80"/>
      <c r="J4" s="80"/>
      <c r="K4" s="80"/>
      <c r="L4" s="80"/>
      <c r="M4" s="80"/>
      <c r="N4" s="80"/>
      <c r="O4" s="80"/>
      <c r="P4" s="80"/>
      <c r="Q4" s="80"/>
      <c r="R4" s="80"/>
      <c r="S4" s="80"/>
      <c r="T4" s="80"/>
      <c r="U4" s="80"/>
      <c r="V4" s="80"/>
      <c r="W4" s="80"/>
      <c r="X4" s="81"/>
      <c r="Y4" s="75" t="s">
        <v>69</v>
      </c>
      <c r="Z4" s="75"/>
      <c r="AA4" s="75"/>
      <c r="AB4" s="75"/>
      <c r="AC4" s="75"/>
      <c r="AD4" s="75"/>
      <c r="AE4" s="75"/>
      <c r="AF4" s="75"/>
      <c r="AG4" s="75"/>
      <c r="AH4" s="75"/>
      <c r="AI4" s="75"/>
      <c r="AJ4" s="75" t="s">
        <v>70</v>
      </c>
      <c r="AK4" s="75"/>
      <c r="AL4" s="75"/>
      <c r="AM4" s="75"/>
      <c r="AN4" s="75"/>
      <c r="AO4" s="75"/>
      <c r="AP4" s="75"/>
      <c r="AQ4" s="75"/>
      <c r="AR4" s="75"/>
      <c r="AS4" s="75"/>
      <c r="AT4" s="75"/>
      <c r="AU4" s="75" t="s">
        <v>71</v>
      </c>
      <c r="AV4" s="75"/>
      <c r="AW4" s="75"/>
      <c r="AX4" s="75"/>
      <c r="AY4" s="75"/>
      <c r="AZ4" s="75"/>
      <c r="BA4" s="75"/>
      <c r="BB4" s="75"/>
      <c r="BC4" s="75"/>
      <c r="BD4" s="75"/>
      <c r="BE4" s="75"/>
      <c r="BF4" s="75" t="s">
        <v>72</v>
      </c>
      <c r="BG4" s="75"/>
      <c r="BH4" s="75"/>
      <c r="BI4" s="75"/>
      <c r="BJ4" s="75"/>
      <c r="BK4" s="75"/>
      <c r="BL4" s="75"/>
      <c r="BM4" s="75"/>
      <c r="BN4" s="75"/>
      <c r="BO4" s="75"/>
      <c r="BP4" s="75"/>
      <c r="BQ4" s="75" t="s">
        <v>73</v>
      </c>
      <c r="BR4" s="75"/>
      <c r="BS4" s="75"/>
      <c r="BT4" s="75"/>
      <c r="BU4" s="75"/>
      <c r="BV4" s="75"/>
      <c r="BW4" s="75"/>
      <c r="BX4" s="75"/>
      <c r="BY4" s="75"/>
      <c r="BZ4" s="75"/>
      <c r="CA4" s="75"/>
      <c r="CB4" s="75" t="s">
        <v>74</v>
      </c>
      <c r="CC4" s="75"/>
      <c r="CD4" s="75"/>
      <c r="CE4" s="75"/>
      <c r="CF4" s="75"/>
      <c r="CG4" s="75"/>
      <c r="CH4" s="75"/>
      <c r="CI4" s="75"/>
      <c r="CJ4" s="75"/>
      <c r="CK4" s="75"/>
      <c r="CL4" s="75"/>
      <c r="CM4" s="75" t="s">
        <v>75</v>
      </c>
      <c r="CN4" s="75"/>
      <c r="CO4" s="75"/>
      <c r="CP4" s="75"/>
      <c r="CQ4" s="75"/>
      <c r="CR4" s="75"/>
      <c r="CS4" s="75"/>
      <c r="CT4" s="75"/>
      <c r="CU4" s="75"/>
      <c r="CV4" s="75"/>
      <c r="CW4" s="75"/>
      <c r="CX4" s="75" t="s">
        <v>76</v>
      </c>
      <c r="CY4" s="75"/>
      <c r="CZ4" s="75"/>
      <c r="DA4" s="75"/>
      <c r="DB4" s="75"/>
      <c r="DC4" s="75"/>
      <c r="DD4" s="75"/>
      <c r="DE4" s="75"/>
      <c r="DF4" s="75"/>
      <c r="DG4" s="75"/>
      <c r="DH4" s="75"/>
      <c r="DI4" s="75" t="s">
        <v>77</v>
      </c>
      <c r="DJ4" s="75"/>
      <c r="DK4" s="75"/>
      <c r="DL4" s="75"/>
      <c r="DM4" s="75"/>
      <c r="DN4" s="75"/>
      <c r="DO4" s="75"/>
      <c r="DP4" s="75"/>
      <c r="DQ4" s="75"/>
      <c r="DR4" s="75"/>
      <c r="DS4" s="75"/>
      <c r="DT4" s="75" t="s">
        <v>78</v>
      </c>
      <c r="DU4" s="75"/>
      <c r="DV4" s="75"/>
      <c r="DW4" s="75"/>
      <c r="DX4" s="75"/>
      <c r="DY4" s="75"/>
      <c r="DZ4" s="75"/>
      <c r="EA4" s="75"/>
      <c r="EB4" s="75"/>
      <c r="EC4" s="75"/>
      <c r="ED4" s="75"/>
      <c r="EE4" s="75" t="s">
        <v>79</v>
      </c>
      <c r="EF4" s="75"/>
      <c r="EG4" s="75"/>
      <c r="EH4" s="75"/>
      <c r="EI4" s="75"/>
      <c r="EJ4" s="75"/>
      <c r="EK4" s="75"/>
      <c r="EL4" s="75"/>
      <c r="EM4" s="75"/>
      <c r="EN4" s="75"/>
      <c r="EO4" s="75"/>
    </row>
    <row r="5" spans="1:145" x14ac:dyDescent="0.15">
      <c r="A5" s="27" t="s">
        <v>80</v>
      </c>
      <c r="B5" s="30"/>
      <c r="C5" s="30"/>
      <c r="D5" s="30"/>
      <c r="E5" s="30"/>
      <c r="F5" s="30"/>
      <c r="G5" s="30"/>
      <c r="H5" s="31" t="s">
        <v>81</v>
      </c>
      <c r="I5" s="31" t="s">
        <v>82</v>
      </c>
      <c r="J5" s="31" t="s">
        <v>83</v>
      </c>
      <c r="K5" s="31" t="s">
        <v>84</v>
      </c>
      <c r="L5" s="31" t="s">
        <v>85</v>
      </c>
      <c r="M5" s="31" t="s">
        <v>5</v>
      </c>
      <c r="N5" s="31" t="s">
        <v>86</v>
      </c>
      <c r="O5" s="31" t="s">
        <v>87</v>
      </c>
      <c r="P5" s="31" t="s">
        <v>88</v>
      </c>
      <c r="Q5" s="31" t="s">
        <v>89</v>
      </c>
      <c r="R5" s="31" t="s">
        <v>90</v>
      </c>
      <c r="S5" s="31" t="s">
        <v>91</v>
      </c>
      <c r="T5" s="31" t="s">
        <v>92</v>
      </c>
      <c r="U5" s="31" t="s">
        <v>93</v>
      </c>
      <c r="V5" s="31" t="s">
        <v>94</v>
      </c>
      <c r="W5" s="31" t="s">
        <v>95</v>
      </c>
      <c r="X5" s="31" t="s">
        <v>96</v>
      </c>
      <c r="Y5" s="31" t="s">
        <v>97</v>
      </c>
      <c r="Z5" s="31" t="s">
        <v>98</v>
      </c>
      <c r="AA5" s="31" t="s">
        <v>99</v>
      </c>
      <c r="AB5" s="31" t="s">
        <v>100</v>
      </c>
      <c r="AC5" s="31" t="s">
        <v>101</v>
      </c>
      <c r="AD5" s="31" t="s">
        <v>102</v>
      </c>
      <c r="AE5" s="31" t="s">
        <v>103</v>
      </c>
      <c r="AF5" s="31" t="s">
        <v>104</v>
      </c>
      <c r="AG5" s="31" t="s">
        <v>105</v>
      </c>
      <c r="AH5" s="31" t="s">
        <v>106</v>
      </c>
      <c r="AI5" s="31" t="s">
        <v>43</v>
      </c>
      <c r="AJ5" s="31" t="s">
        <v>97</v>
      </c>
      <c r="AK5" s="31" t="s">
        <v>98</v>
      </c>
      <c r="AL5" s="31" t="s">
        <v>99</v>
      </c>
      <c r="AM5" s="31" t="s">
        <v>100</v>
      </c>
      <c r="AN5" s="31" t="s">
        <v>101</v>
      </c>
      <c r="AO5" s="31" t="s">
        <v>102</v>
      </c>
      <c r="AP5" s="31" t="s">
        <v>103</v>
      </c>
      <c r="AQ5" s="31" t="s">
        <v>104</v>
      </c>
      <c r="AR5" s="31" t="s">
        <v>105</v>
      </c>
      <c r="AS5" s="31" t="s">
        <v>106</v>
      </c>
      <c r="AT5" s="31" t="s">
        <v>107</v>
      </c>
      <c r="AU5" s="31" t="s">
        <v>97</v>
      </c>
      <c r="AV5" s="31" t="s">
        <v>98</v>
      </c>
      <c r="AW5" s="31" t="s">
        <v>99</v>
      </c>
      <c r="AX5" s="31" t="s">
        <v>100</v>
      </c>
      <c r="AY5" s="31" t="s">
        <v>101</v>
      </c>
      <c r="AZ5" s="31" t="s">
        <v>102</v>
      </c>
      <c r="BA5" s="31" t="s">
        <v>103</v>
      </c>
      <c r="BB5" s="31" t="s">
        <v>104</v>
      </c>
      <c r="BC5" s="31" t="s">
        <v>105</v>
      </c>
      <c r="BD5" s="31" t="s">
        <v>106</v>
      </c>
      <c r="BE5" s="31" t="s">
        <v>107</v>
      </c>
      <c r="BF5" s="31" t="s">
        <v>97</v>
      </c>
      <c r="BG5" s="31" t="s">
        <v>98</v>
      </c>
      <c r="BH5" s="31" t="s">
        <v>99</v>
      </c>
      <c r="BI5" s="31" t="s">
        <v>100</v>
      </c>
      <c r="BJ5" s="31" t="s">
        <v>101</v>
      </c>
      <c r="BK5" s="31" t="s">
        <v>102</v>
      </c>
      <c r="BL5" s="31" t="s">
        <v>103</v>
      </c>
      <c r="BM5" s="31" t="s">
        <v>104</v>
      </c>
      <c r="BN5" s="31" t="s">
        <v>105</v>
      </c>
      <c r="BO5" s="31" t="s">
        <v>106</v>
      </c>
      <c r="BP5" s="31" t="s">
        <v>107</v>
      </c>
      <c r="BQ5" s="31" t="s">
        <v>97</v>
      </c>
      <c r="BR5" s="31" t="s">
        <v>98</v>
      </c>
      <c r="BS5" s="31" t="s">
        <v>99</v>
      </c>
      <c r="BT5" s="31" t="s">
        <v>100</v>
      </c>
      <c r="BU5" s="31" t="s">
        <v>101</v>
      </c>
      <c r="BV5" s="31" t="s">
        <v>102</v>
      </c>
      <c r="BW5" s="31" t="s">
        <v>103</v>
      </c>
      <c r="BX5" s="31" t="s">
        <v>104</v>
      </c>
      <c r="BY5" s="31" t="s">
        <v>105</v>
      </c>
      <c r="BZ5" s="31" t="s">
        <v>106</v>
      </c>
      <c r="CA5" s="31" t="s">
        <v>107</v>
      </c>
      <c r="CB5" s="31" t="s">
        <v>97</v>
      </c>
      <c r="CC5" s="31" t="s">
        <v>98</v>
      </c>
      <c r="CD5" s="31" t="s">
        <v>99</v>
      </c>
      <c r="CE5" s="31" t="s">
        <v>100</v>
      </c>
      <c r="CF5" s="31" t="s">
        <v>101</v>
      </c>
      <c r="CG5" s="31" t="s">
        <v>102</v>
      </c>
      <c r="CH5" s="31" t="s">
        <v>103</v>
      </c>
      <c r="CI5" s="31" t="s">
        <v>104</v>
      </c>
      <c r="CJ5" s="31" t="s">
        <v>105</v>
      </c>
      <c r="CK5" s="31" t="s">
        <v>106</v>
      </c>
      <c r="CL5" s="31" t="s">
        <v>107</v>
      </c>
      <c r="CM5" s="31" t="s">
        <v>97</v>
      </c>
      <c r="CN5" s="31" t="s">
        <v>98</v>
      </c>
      <c r="CO5" s="31" t="s">
        <v>99</v>
      </c>
      <c r="CP5" s="31" t="s">
        <v>100</v>
      </c>
      <c r="CQ5" s="31" t="s">
        <v>101</v>
      </c>
      <c r="CR5" s="31" t="s">
        <v>102</v>
      </c>
      <c r="CS5" s="31" t="s">
        <v>103</v>
      </c>
      <c r="CT5" s="31" t="s">
        <v>104</v>
      </c>
      <c r="CU5" s="31" t="s">
        <v>105</v>
      </c>
      <c r="CV5" s="31" t="s">
        <v>106</v>
      </c>
      <c r="CW5" s="31" t="s">
        <v>107</v>
      </c>
      <c r="CX5" s="31" t="s">
        <v>97</v>
      </c>
      <c r="CY5" s="31" t="s">
        <v>98</v>
      </c>
      <c r="CZ5" s="31" t="s">
        <v>99</v>
      </c>
      <c r="DA5" s="31" t="s">
        <v>100</v>
      </c>
      <c r="DB5" s="31" t="s">
        <v>101</v>
      </c>
      <c r="DC5" s="31" t="s">
        <v>102</v>
      </c>
      <c r="DD5" s="31" t="s">
        <v>103</v>
      </c>
      <c r="DE5" s="31" t="s">
        <v>104</v>
      </c>
      <c r="DF5" s="31" t="s">
        <v>105</v>
      </c>
      <c r="DG5" s="31" t="s">
        <v>106</v>
      </c>
      <c r="DH5" s="31" t="s">
        <v>107</v>
      </c>
      <c r="DI5" s="31" t="s">
        <v>97</v>
      </c>
      <c r="DJ5" s="31" t="s">
        <v>98</v>
      </c>
      <c r="DK5" s="31" t="s">
        <v>99</v>
      </c>
      <c r="DL5" s="31" t="s">
        <v>100</v>
      </c>
      <c r="DM5" s="31" t="s">
        <v>101</v>
      </c>
      <c r="DN5" s="31" t="s">
        <v>102</v>
      </c>
      <c r="DO5" s="31" t="s">
        <v>103</v>
      </c>
      <c r="DP5" s="31" t="s">
        <v>104</v>
      </c>
      <c r="DQ5" s="31" t="s">
        <v>105</v>
      </c>
      <c r="DR5" s="31" t="s">
        <v>106</v>
      </c>
      <c r="DS5" s="31" t="s">
        <v>107</v>
      </c>
      <c r="DT5" s="31" t="s">
        <v>97</v>
      </c>
      <c r="DU5" s="31" t="s">
        <v>98</v>
      </c>
      <c r="DV5" s="31" t="s">
        <v>99</v>
      </c>
      <c r="DW5" s="31" t="s">
        <v>100</v>
      </c>
      <c r="DX5" s="31" t="s">
        <v>101</v>
      </c>
      <c r="DY5" s="31" t="s">
        <v>102</v>
      </c>
      <c r="DZ5" s="31" t="s">
        <v>103</v>
      </c>
      <c r="EA5" s="31" t="s">
        <v>104</v>
      </c>
      <c r="EB5" s="31" t="s">
        <v>105</v>
      </c>
      <c r="EC5" s="31" t="s">
        <v>106</v>
      </c>
      <c r="ED5" s="31" t="s">
        <v>107</v>
      </c>
      <c r="EE5" s="31" t="s">
        <v>97</v>
      </c>
      <c r="EF5" s="31" t="s">
        <v>98</v>
      </c>
      <c r="EG5" s="31" t="s">
        <v>99</v>
      </c>
      <c r="EH5" s="31" t="s">
        <v>100</v>
      </c>
      <c r="EI5" s="31" t="s">
        <v>101</v>
      </c>
      <c r="EJ5" s="31" t="s">
        <v>102</v>
      </c>
      <c r="EK5" s="31" t="s">
        <v>103</v>
      </c>
      <c r="EL5" s="31" t="s">
        <v>104</v>
      </c>
      <c r="EM5" s="31" t="s">
        <v>105</v>
      </c>
      <c r="EN5" s="31" t="s">
        <v>106</v>
      </c>
      <c r="EO5" s="31" t="s">
        <v>107</v>
      </c>
    </row>
    <row r="6" spans="1:145" s="35" customFormat="1" x14ac:dyDescent="0.15">
      <c r="A6" s="27" t="s">
        <v>108</v>
      </c>
      <c r="B6" s="32">
        <f>B7</f>
        <v>2017</v>
      </c>
      <c r="C6" s="32">
        <f t="shared" ref="C6:X6" si="3">C7</f>
        <v>52108</v>
      </c>
      <c r="D6" s="32">
        <f t="shared" si="3"/>
        <v>47</v>
      </c>
      <c r="E6" s="32">
        <f t="shared" si="3"/>
        <v>17</v>
      </c>
      <c r="F6" s="32">
        <f t="shared" si="3"/>
        <v>8</v>
      </c>
      <c r="G6" s="32">
        <f t="shared" si="3"/>
        <v>0</v>
      </c>
      <c r="H6" s="32" t="str">
        <f t="shared" si="3"/>
        <v>秋田県　由利本荘市</v>
      </c>
      <c r="I6" s="32" t="str">
        <f t="shared" si="3"/>
        <v>法非適用</v>
      </c>
      <c r="J6" s="32" t="str">
        <f t="shared" si="3"/>
        <v>下水道事業</v>
      </c>
      <c r="K6" s="32" t="str">
        <f t="shared" si="3"/>
        <v>簡易排水</v>
      </c>
      <c r="L6" s="32" t="str">
        <f t="shared" si="3"/>
        <v>J2</v>
      </c>
      <c r="M6" s="32" t="str">
        <f t="shared" si="3"/>
        <v>非設置</v>
      </c>
      <c r="N6" s="33" t="str">
        <f t="shared" si="3"/>
        <v>-</v>
      </c>
      <c r="O6" s="33" t="str">
        <f t="shared" si="3"/>
        <v>該当数値なし</v>
      </c>
      <c r="P6" s="33">
        <f t="shared" si="3"/>
        <v>0.24</v>
      </c>
      <c r="Q6" s="33">
        <f t="shared" si="3"/>
        <v>100</v>
      </c>
      <c r="R6" s="33">
        <f t="shared" si="3"/>
        <v>3284</v>
      </c>
      <c r="S6" s="33">
        <f t="shared" si="3"/>
        <v>78505</v>
      </c>
      <c r="T6" s="33">
        <f t="shared" si="3"/>
        <v>1209.5899999999999</v>
      </c>
      <c r="U6" s="33">
        <f t="shared" si="3"/>
        <v>64.900000000000006</v>
      </c>
      <c r="V6" s="33">
        <f t="shared" si="3"/>
        <v>185</v>
      </c>
      <c r="W6" s="33">
        <f t="shared" si="3"/>
        <v>0.22</v>
      </c>
      <c r="X6" s="33">
        <f t="shared" si="3"/>
        <v>840.91</v>
      </c>
      <c r="Y6" s="34">
        <f>IF(Y7="",NA(),Y7)</f>
        <v>62.67</v>
      </c>
      <c r="Z6" s="34">
        <f t="shared" ref="Z6:AH6" si="4">IF(Z7="",NA(),Z7)</f>
        <v>96.14</v>
      </c>
      <c r="AA6" s="34">
        <f t="shared" si="4"/>
        <v>76.53</v>
      </c>
      <c r="AB6" s="34">
        <f t="shared" si="4"/>
        <v>71.55</v>
      </c>
      <c r="AC6" s="34">
        <f t="shared" si="4"/>
        <v>100.79</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1092.29</v>
      </c>
      <c r="BG6" s="34">
        <f t="shared" ref="BG6:BO6" si="7">IF(BG7="",NA(),BG7)</f>
        <v>819.73</v>
      </c>
      <c r="BH6" s="34">
        <f t="shared" si="7"/>
        <v>548.79999999999995</v>
      </c>
      <c r="BI6" s="34">
        <f t="shared" si="7"/>
        <v>293.66000000000003</v>
      </c>
      <c r="BJ6" s="33">
        <f t="shared" si="7"/>
        <v>0</v>
      </c>
      <c r="BK6" s="34">
        <f t="shared" si="7"/>
        <v>1262.73</v>
      </c>
      <c r="BL6" s="34">
        <f t="shared" si="7"/>
        <v>1045.48</v>
      </c>
      <c r="BM6" s="34">
        <f t="shared" si="7"/>
        <v>332.28</v>
      </c>
      <c r="BN6" s="34">
        <f t="shared" si="7"/>
        <v>274.07</v>
      </c>
      <c r="BO6" s="34">
        <f t="shared" si="7"/>
        <v>243.02</v>
      </c>
      <c r="BP6" s="33" t="str">
        <f>IF(BP7="","",IF(BP7="-","【-】","【"&amp;SUBSTITUTE(TEXT(BP7,"#,##0.00"),"-","△")&amp;"】"))</f>
        <v>【243.02】</v>
      </c>
      <c r="BQ6" s="34">
        <f>IF(BQ7="",NA(),BQ7)</f>
        <v>45.59</v>
      </c>
      <c r="BR6" s="34">
        <f t="shared" ref="BR6:BZ6" si="8">IF(BR7="",NA(),BR7)</f>
        <v>45.92</v>
      </c>
      <c r="BS6" s="34">
        <f t="shared" si="8"/>
        <v>44.52</v>
      </c>
      <c r="BT6" s="34">
        <f t="shared" si="8"/>
        <v>42.93</v>
      </c>
      <c r="BU6" s="34">
        <f t="shared" si="8"/>
        <v>45.94</v>
      </c>
      <c r="BV6" s="34">
        <f t="shared" si="8"/>
        <v>41.82</v>
      </c>
      <c r="BW6" s="34">
        <f t="shared" si="8"/>
        <v>39.07</v>
      </c>
      <c r="BX6" s="34">
        <f t="shared" si="8"/>
        <v>35.83</v>
      </c>
      <c r="BY6" s="34">
        <f t="shared" si="8"/>
        <v>37.06</v>
      </c>
      <c r="BZ6" s="34">
        <f t="shared" si="8"/>
        <v>41.35</v>
      </c>
      <c r="CA6" s="33" t="str">
        <f>IF(CA7="","",IF(CA7="-","【-】","【"&amp;SUBSTITUTE(TEXT(CA7,"#,##0.00"),"-","△")&amp;"】"))</f>
        <v>【41.35】</v>
      </c>
      <c r="CB6" s="34">
        <f>IF(CB7="",NA(),CB7)</f>
        <v>363.89</v>
      </c>
      <c r="CC6" s="34">
        <f t="shared" ref="CC6:CK6" si="9">IF(CC7="",NA(),CC7)</f>
        <v>370.89</v>
      </c>
      <c r="CD6" s="34">
        <f t="shared" si="9"/>
        <v>378.64</v>
      </c>
      <c r="CE6" s="34">
        <f t="shared" si="9"/>
        <v>400.26</v>
      </c>
      <c r="CF6" s="34">
        <f t="shared" si="9"/>
        <v>374.47</v>
      </c>
      <c r="CG6" s="34">
        <f t="shared" si="9"/>
        <v>413.52</v>
      </c>
      <c r="CH6" s="34">
        <f t="shared" si="9"/>
        <v>441.87</v>
      </c>
      <c r="CI6" s="34">
        <f t="shared" si="9"/>
        <v>528.37</v>
      </c>
      <c r="CJ6" s="34">
        <f t="shared" si="9"/>
        <v>514.20000000000005</v>
      </c>
      <c r="CK6" s="34">
        <f t="shared" si="9"/>
        <v>456.7</v>
      </c>
      <c r="CL6" s="33" t="str">
        <f>IF(CL7="","",IF(CL7="-","【-】","【"&amp;SUBSTITUTE(TEXT(CL7,"#,##0.00"),"-","△")&amp;"】"))</f>
        <v>【456.70】</v>
      </c>
      <c r="CM6" s="34">
        <f>IF(CM7="",NA(),CM7)</f>
        <v>49.38</v>
      </c>
      <c r="CN6" s="34">
        <f t="shared" ref="CN6:CV6" si="10">IF(CN7="",NA(),CN7)</f>
        <v>49.38</v>
      </c>
      <c r="CO6" s="34">
        <f t="shared" si="10"/>
        <v>49.38</v>
      </c>
      <c r="CP6" s="34">
        <f t="shared" si="10"/>
        <v>48.15</v>
      </c>
      <c r="CQ6" s="34">
        <f t="shared" si="10"/>
        <v>39.51</v>
      </c>
      <c r="CR6" s="34">
        <f t="shared" si="10"/>
        <v>33.1</v>
      </c>
      <c r="CS6" s="34">
        <f t="shared" si="10"/>
        <v>31.72</v>
      </c>
      <c r="CT6" s="34">
        <f t="shared" si="10"/>
        <v>27.46</v>
      </c>
      <c r="CU6" s="34">
        <f t="shared" si="10"/>
        <v>27.55</v>
      </c>
      <c r="CV6" s="34">
        <f t="shared" si="10"/>
        <v>27.26</v>
      </c>
      <c r="CW6" s="33" t="str">
        <f>IF(CW7="","",IF(CW7="-","【-】","【"&amp;SUBSTITUTE(TEXT(CW7,"#,##0.00"),"-","△")&amp;"】"))</f>
        <v>【27.26】</v>
      </c>
      <c r="CX6" s="34">
        <f>IF(CX7="",NA(),CX7)</f>
        <v>80</v>
      </c>
      <c r="CY6" s="34">
        <f t="shared" ref="CY6:DG6" si="11">IF(CY7="",NA(),CY7)</f>
        <v>78.569999999999993</v>
      </c>
      <c r="CZ6" s="34">
        <f t="shared" si="11"/>
        <v>80.34</v>
      </c>
      <c r="DA6" s="34">
        <f t="shared" si="11"/>
        <v>81.87</v>
      </c>
      <c r="DB6" s="34">
        <f t="shared" si="11"/>
        <v>82.7</v>
      </c>
      <c r="DC6" s="34">
        <f t="shared" si="11"/>
        <v>83.94</v>
      </c>
      <c r="DD6" s="34">
        <f t="shared" si="11"/>
        <v>84.31</v>
      </c>
      <c r="DE6" s="34">
        <f t="shared" si="11"/>
        <v>94.81</v>
      </c>
      <c r="DF6" s="34">
        <f t="shared" si="11"/>
        <v>94.87</v>
      </c>
      <c r="DG6" s="34">
        <f t="shared" si="11"/>
        <v>94.93</v>
      </c>
      <c r="DH6" s="33" t="str">
        <f>IF(DH7="","",IF(DH7="-","【-】","【"&amp;SUBSTITUTE(TEXT(DH7,"#,##0.00"),"-","△")&amp;"】"))</f>
        <v>【94.93】</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3">
        <f t="shared" si="14"/>
        <v>0</v>
      </c>
      <c r="EK6" s="33">
        <f t="shared" si="14"/>
        <v>0</v>
      </c>
      <c r="EL6" s="33">
        <f t="shared" si="14"/>
        <v>0</v>
      </c>
      <c r="EM6" s="33">
        <f t="shared" si="14"/>
        <v>0</v>
      </c>
      <c r="EN6" s="33">
        <f t="shared" si="14"/>
        <v>0</v>
      </c>
      <c r="EO6" s="33" t="str">
        <f>IF(EO7="","",IF(EO7="-","【-】","【"&amp;SUBSTITUTE(TEXT(EO7,"#,##0.00"),"-","△")&amp;"】"))</f>
        <v>【0.00】</v>
      </c>
    </row>
    <row r="7" spans="1:145" s="35" customFormat="1" x14ac:dyDescent="0.15">
      <c r="A7" s="27"/>
      <c r="B7" s="36">
        <v>2017</v>
      </c>
      <c r="C7" s="36">
        <v>52108</v>
      </c>
      <c r="D7" s="36">
        <v>47</v>
      </c>
      <c r="E7" s="36">
        <v>17</v>
      </c>
      <c r="F7" s="36">
        <v>8</v>
      </c>
      <c r="G7" s="36">
        <v>0</v>
      </c>
      <c r="H7" s="36" t="s">
        <v>109</v>
      </c>
      <c r="I7" s="36" t="s">
        <v>110</v>
      </c>
      <c r="J7" s="36" t="s">
        <v>111</v>
      </c>
      <c r="K7" s="36" t="s">
        <v>112</v>
      </c>
      <c r="L7" s="36" t="s">
        <v>113</v>
      </c>
      <c r="M7" s="36" t="s">
        <v>114</v>
      </c>
      <c r="N7" s="37" t="s">
        <v>115</v>
      </c>
      <c r="O7" s="37" t="s">
        <v>116</v>
      </c>
      <c r="P7" s="37">
        <v>0.24</v>
      </c>
      <c r="Q7" s="37">
        <v>100</v>
      </c>
      <c r="R7" s="37">
        <v>3284</v>
      </c>
      <c r="S7" s="37">
        <v>78505</v>
      </c>
      <c r="T7" s="37">
        <v>1209.5899999999999</v>
      </c>
      <c r="U7" s="37">
        <v>64.900000000000006</v>
      </c>
      <c r="V7" s="37">
        <v>185</v>
      </c>
      <c r="W7" s="37">
        <v>0.22</v>
      </c>
      <c r="X7" s="37">
        <v>840.91</v>
      </c>
      <c r="Y7" s="37">
        <v>62.67</v>
      </c>
      <c r="Z7" s="37">
        <v>96.14</v>
      </c>
      <c r="AA7" s="37">
        <v>76.53</v>
      </c>
      <c r="AB7" s="37">
        <v>71.55</v>
      </c>
      <c r="AC7" s="37">
        <v>100.79</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1092.29</v>
      </c>
      <c r="BG7" s="37">
        <v>819.73</v>
      </c>
      <c r="BH7" s="37">
        <v>548.79999999999995</v>
      </c>
      <c r="BI7" s="37">
        <v>293.66000000000003</v>
      </c>
      <c r="BJ7" s="37">
        <v>0</v>
      </c>
      <c r="BK7" s="37">
        <v>1262.73</v>
      </c>
      <c r="BL7" s="37">
        <v>1045.48</v>
      </c>
      <c r="BM7" s="37">
        <v>332.28</v>
      </c>
      <c r="BN7" s="37">
        <v>274.07</v>
      </c>
      <c r="BO7" s="37">
        <v>243.02</v>
      </c>
      <c r="BP7" s="37">
        <v>243.02</v>
      </c>
      <c r="BQ7" s="37">
        <v>45.59</v>
      </c>
      <c r="BR7" s="37">
        <v>45.92</v>
      </c>
      <c r="BS7" s="37">
        <v>44.52</v>
      </c>
      <c r="BT7" s="37">
        <v>42.93</v>
      </c>
      <c r="BU7" s="37">
        <v>45.94</v>
      </c>
      <c r="BV7" s="37">
        <v>41.82</v>
      </c>
      <c r="BW7" s="37">
        <v>39.07</v>
      </c>
      <c r="BX7" s="37">
        <v>35.83</v>
      </c>
      <c r="BY7" s="37">
        <v>37.06</v>
      </c>
      <c r="BZ7" s="37">
        <v>41.35</v>
      </c>
      <c r="CA7" s="37">
        <v>41.35</v>
      </c>
      <c r="CB7" s="37">
        <v>363.89</v>
      </c>
      <c r="CC7" s="37">
        <v>370.89</v>
      </c>
      <c r="CD7" s="37">
        <v>378.64</v>
      </c>
      <c r="CE7" s="37">
        <v>400.26</v>
      </c>
      <c r="CF7" s="37">
        <v>374.47</v>
      </c>
      <c r="CG7" s="37">
        <v>413.52</v>
      </c>
      <c r="CH7" s="37">
        <v>441.87</v>
      </c>
      <c r="CI7" s="37">
        <v>528.37</v>
      </c>
      <c r="CJ7" s="37">
        <v>514.20000000000005</v>
      </c>
      <c r="CK7" s="37">
        <v>456.7</v>
      </c>
      <c r="CL7" s="37">
        <v>456.7</v>
      </c>
      <c r="CM7" s="37">
        <v>49.38</v>
      </c>
      <c r="CN7" s="37">
        <v>49.38</v>
      </c>
      <c r="CO7" s="37">
        <v>49.38</v>
      </c>
      <c r="CP7" s="37">
        <v>48.15</v>
      </c>
      <c r="CQ7" s="37">
        <v>39.51</v>
      </c>
      <c r="CR7" s="37">
        <v>33.1</v>
      </c>
      <c r="CS7" s="37">
        <v>31.72</v>
      </c>
      <c r="CT7" s="37">
        <v>27.46</v>
      </c>
      <c r="CU7" s="37">
        <v>27.55</v>
      </c>
      <c r="CV7" s="37">
        <v>27.26</v>
      </c>
      <c r="CW7" s="37">
        <v>27.26</v>
      </c>
      <c r="CX7" s="37">
        <v>80</v>
      </c>
      <c r="CY7" s="37">
        <v>78.569999999999993</v>
      </c>
      <c r="CZ7" s="37">
        <v>80.34</v>
      </c>
      <c r="DA7" s="37">
        <v>81.87</v>
      </c>
      <c r="DB7" s="37">
        <v>82.7</v>
      </c>
      <c r="DC7" s="37">
        <v>83.94</v>
      </c>
      <c r="DD7" s="37">
        <v>84.31</v>
      </c>
      <c r="DE7" s="37">
        <v>94.81</v>
      </c>
      <c r="DF7" s="37">
        <v>94.87</v>
      </c>
      <c r="DG7" s="37">
        <v>94.93</v>
      </c>
      <c r="DH7" s="37">
        <v>94.93</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v>
      </c>
      <c r="EK7" s="37">
        <v>0</v>
      </c>
      <c r="EL7" s="37">
        <v>0</v>
      </c>
      <c r="EM7" s="37">
        <v>0</v>
      </c>
      <c r="EN7" s="37">
        <v>0</v>
      </c>
      <c r="EO7" s="37">
        <v>0</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117</v>
      </c>
      <c r="C9" s="39" t="s">
        <v>118</v>
      </c>
      <c r="D9" s="39" t="s">
        <v>119</v>
      </c>
      <c r="E9" s="39" t="s">
        <v>120</v>
      </c>
      <c r="F9" s="39" t="s">
        <v>121</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59</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井島　智樹</cp:lastModifiedBy>
  <dcterms:created xsi:type="dcterms:W3CDTF">2018-12-03T09:35:35Z</dcterms:created>
  <dcterms:modified xsi:type="dcterms:W3CDTF">2019-01-21T02:06:37Z</dcterms:modified>
  <cp:category/>
</cp:coreProperties>
</file>