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7wS3IeCQJkkB3tjYuBxoMMiwRcZEnOosGVWCoJytuLqOhz6b2PpL64nJ3z9TcTnEHCiT2pk5IT38VbSZ6E/s/A==" workbookSaltValue="PypQXBKpzxWBIoS4psKd3g==" workbookSpinCount="100000" lockStructure="1"/>
  <bookViews>
    <workbookView xWindow="0" yWindow="0" windowWidth="20490" windowHeight="709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<sst xmlns="http://schemas.openxmlformats.org/spreadsheetml/2006/main" count="232" uniqueCount="120">
  <si>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</si>
  <si>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</si>
  <si>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</si>
  <si>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</si>
  <si>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</si>
  <si>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</si>
  <si>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</si>
  <si>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</si>
  <si>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</si>
  <si>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</si>
  <si>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</si>
  <si>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</si>
  <si>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</si>
  <si>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</si>
  <si>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</si>
  <si>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</si>
  <si>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</si>
  <si>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</si>
  <si>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</si>
  <si>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</si>
  <si>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</si>
  <si>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</si>
  <si>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</si>
  <si>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</si>
  <si>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</si>
  <si>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</si>
  <si>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</si>
  <si>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</si>
  <si>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</si>
  <si>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</si>
  <si>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</si>
  <si>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</si>
  <si>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</si>
  <si>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</si>
  <si>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</si>
  <si>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</si>
  <si>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</si>
  <si>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</si>
  <si>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</si>
  <si>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</si>
  <si>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</si>
  <si>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</si>
  <si>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</si>
  <si>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</si>
  <si>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</si>
  <si>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</si>
  <si>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</si>
  <si>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</si>
  <si>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</si>
  <si>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</si>
  <si>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</si>
  <si>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</si>
  <si>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</si>
  <si>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</si>
  <si>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</si>
  <si>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</si>
  <si>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</si>
  <si>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</si>
  <si>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</si>
  <si>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</si>
  <si>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</si>
  <si>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</si>
  <si>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</si>
  <si>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</si>
  <si>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</si>
  <si>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</si>
  <si>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</si>
  <si>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</si>
  <si>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</si>
  <si>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</si>
  <si>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</si>
  <si>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</si>
  <si>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</si>
  <si>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</si>
  <si>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</si>
  <si>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</si>
  <si>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</si>
  <si>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</si>
  <si>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</si>
  <si>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</si>
  <si>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</si>
  <si>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</si>
  <si>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</si>
  <si>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</si>
  <si>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</si>
  <si>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</si>
  <si>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</si>
  <si>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</si>
  <si>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</si>
  <si>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</si>
  <si>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</si>
  <si>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</si>
  <si>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</si>
  <si>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</si>
  <si>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</si>
  <si>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</si>
  <si>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</si>
  <si>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</si>
  <si>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</si>
  <si>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</si>
  <si>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</si>
  <si>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</si>
  <si>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</si>
  <si>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</si>
  <si>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</si>
  <si>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</si>
  <si>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</si>
  <si>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</si>
  <si>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</si>
  <si>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</si>
  <si>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</si>
  <si>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</si>
  <si>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</si>
  <si>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</si>
  <si>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</si>
  <si>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</si>
  <si>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</si>
  <si>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当水道事業においては、現在累積欠損金はない。
　課題として、給水収益に対する企業債残高の割合である「④企業債残高対給水収益比率」が高いことが挙げられる。そのため今後の設備投資にあたっては、有効な補助金等を活用したり、内部留保資金（減価償却費）を充当したりするなど、安易に企業債に財源を求めることがないよう努め、費用対効果を考慮した適正な投資規模と建設後のランニングコストを考慮した設備計画となるよう十分な精査が必要である。
　また、本年度実施した簡易水道事業統合により「⑥給水原価」が上昇し、「⑤料金回収率」は100％を下回っている。「①経常収支比率」については類似団体平均値をやや上回っているものの、給水に係る費用の一部を一般会計からの繰入金により補填している状況である。この補填は、採算性の低い簡易水道事業統合に伴い増加する経費について、統合を理由とした大幅な料金改定をおこなうことは利用者負担を考慮すると困難であると判断し、財政当局と協議し決定したものであるが、独立採算制を原則とする公営企業における適正な繰入のありかたについて、今後も協議を続け検討していく必要がある。
　今後は給水人口の減少に伴う料金収入の減少、浄水場等の施設改良に伴う減価償却費の増加等が見込まれることから、経常経費についてはより一層のコスト削減が必要である。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5" eb="27">
      <t>カダイ</t>
    </rPh>
    <rPh sb="31" eb="33">
      <t>キュウスイ</t>
    </rPh>
    <rPh sb="33" eb="35">
      <t>シュウエキ</t>
    </rPh>
    <rPh sb="36" eb="37">
      <t>タイ</t>
    </rPh>
    <rPh sb="39" eb="42">
      <t>キギョウサイ</t>
    </rPh>
    <rPh sb="42" eb="44">
      <t>ザンダカ</t>
    </rPh>
    <rPh sb="45" eb="47">
      <t>ワリアイ</t>
    </rPh>
    <rPh sb="52" eb="55">
      <t>キギョウサイ</t>
    </rPh>
    <rPh sb="55" eb="57">
      <t>ザンダカ</t>
    </rPh>
    <rPh sb="57" eb="58">
      <t>タイ</t>
    </rPh>
    <rPh sb="58" eb="60">
      <t>キュウスイ</t>
    </rPh>
    <rPh sb="60" eb="62">
      <t>シュウエキ</t>
    </rPh>
    <rPh sb="62" eb="64">
      <t>ヒリツ</t>
    </rPh>
    <rPh sb="66" eb="67">
      <t>タカ</t>
    </rPh>
    <rPh sb="71" eb="72">
      <t>ア</t>
    </rPh>
    <rPh sb="81" eb="83">
      <t>コンゴ</t>
    </rPh>
    <rPh sb="84" eb="86">
      <t>セツビ</t>
    </rPh>
    <rPh sb="86" eb="88">
      <t>トウシ</t>
    </rPh>
    <rPh sb="95" eb="97">
      <t>ユウコウ</t>
    </rPh>
    <rPh sb="98" eb="101">
      <t>ホジョキン</t>
    </rPh>
    <rPh sb="101" eb="102">
      <t>ナド</t>
    </rPh>
    <rPh sb="103" eb="105">
      <t>カツヨウ</t>
    </rPh>
    <rPh sb="109" eb="111">
      <t>ナイブ</t>
    </rPh>
    <rPh sb="111" eb="113">
      <t>リュウホ</t>
    </rPh>
    <rPh sb="113" eb="115">
      <t>シキン</t>
    </rPh>
    <rPh sb="116" eb="118">
      <t>ゲンカ</t>
    </rPh>
    <rPh sb="118" eb="121">
      <t>ショウキャクヒ</t>
    </rPh>
    <rPh sb="123" eb="125">
      <t>ジュウトウ</t>
    </rPh>
    <rPh sb="133" eb="135">
      <t>アンイ</t>
    </rPh>
    <rPh sb="136" eb="139">
      <t>キギョウサイ</t>
    </rPh>
    <rPh sb="140" eb="142">
      <t>ザイゲン</t>
    </rPh>
    <rPh sb="143" eb="144">
      <t>モト</t>
    </rPh>
    <rPh sb="153" eb="154">
      <t>ツト</t>
    </rPh>
    <rPh sb="156" eb="158">
      <t>ヒヨウ</t>
    </rPh>
    <rPh sb="158" eb="161">
      <t>タイコウカ</t>
    </rPh>
    <rPh sb="162" eb="164">
      <t>コウリョ</t>
    </rPh>
    <rPh sb="166" eb="168">
      <t>テキセイ</t>
    </rPh>
    <rPh sb="169" eb="171">
      <t>トウシ</t>
    </rPh>
    <rPh sb="171" eb="173">
      <t>キボ</t>
    </rPh>
    <rPh sb="174" eb="177">
      <t>ケンセツゴ</t>
    </rPh>
    <rPh sb="187" eb="189">
      <t>コウリョ</t>
    </rPh>
    <rPh sb="191" eb="193">
      <t>セツビ</t>
    </rPh>
    <rPh sb="193" eb="195">
      <t>ケイカク</t>
    </rPh>
    <rPh sb="200" eb="202">
      <t>ジュウブン</t>
    </rPh>
    <rPh sb="203" eb="205">
      <t>セイサ</t>
    </rPh>
    <rPh sb="206" eb="208">
      <t>ヒツヨウ</t>
    </rPh>
    <rPh sb="302" eb="304">
      <t>キュウスイ</t>
    </rPh>
    <rPh sb="305" eb="306">
      <t>カカ</t>
    </rPh>
    <rPh sb="307" eb="309">
      <t>ヒヨウ</t>
    </rPh>
    <rPh sb="310" eb="312">
      <t>イチブ</t>
    </rPh>
    <rPh sb="313" eb="315">
      <t>イッパン</t>
    </rPh>
    <rPh sb="315" eb="317">
      <t>カイケイ</t>
    </rPh>
    <rPh sb="320" eb="323">
      <t>クリイレキン</t>
    </rPh>
    <rPh sb="326" eb="328">
      <t>ホテン</t>
    </rPh>
    <rPh sb="332" eb="334">
      <t>ジョウキョウ</t>
    </rPh>
    <rPh sb="340" eb="342">
      <t>ホテン</t>
    </rPh>
    <rPh sb="344" eb="347">
      <t>サイサンセイ</t>
    </rPh>
    <rPh sb="348" eb="349">
      <t>ヒク</t>
    </rPh>
    <rPh sb="350" eb="352">
      <t>カンイ</t>
    </rPh>
    <rPh sb="352" eb="354">
      <t>スイドウ</t>
    </rPh>
    <rPh sb="354" eb="356">
      <t>ジギョウ</t>
    </rPh>
    <rPh sb="356" eb="358">
      <t>トウゴウ</t>
    </rPh>
    <rPh sb="359" eb="360">
      <t>トモナ</t>
    </rPh>
    <rPh sb="361" eb="363">
      <t>ゾウカ</t>
    </rPh>
    <rPh sb="365" eb="367">
      <t>ケイヒ</t>
    </rPh>
    <rPh sb="372" eb="374">
      <t>トウゴウ</t>
    </rPh>
    <rPh sb="375" eb="377">
      <t>リユウ</t>
    </rPh>
    <rPh sb="380" eb="382">
      <t>オオハバ</t>
    </rPh>
    <rPh sb="383" eb="385">
      <t>リョウキン</t>
    </rPh>
    <rPh sb="385" eb="387">
      <t>カイテイ</t>
    </rPh>
    <rPh sb="469" eb="471">
      <t>コンゴ</t>
    </rPh>
    <rPh sb="472" eb="474">
      <t>キョウギ</t>
    </rPh>
    <rPh sb="475" eb="476">
      <t>ツヅ</t>
    </rPh>
    <rPh sb="483" eb="485">
      <t>ヒツヨウ</t>
    </rPh>
    <rPh sb="565" eb="567">
      <t>ヒツヨウ</t>
    </rPh>
    <phoneticPr fontId="4"/>
  </si>
  <si>
    <t>　「①有形固定資産減価償却率」「②管路経年化率」は類似団体と比較して低い値であるものの、給水区域が広く「③管路更新率」が低いことが課題である。経営上一度に更新することは難しいことから、「優先的に更新すべき管路を適切に選定する」、「下水道事業等他の事業との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4" eb="35">
      <t>ヒク</t>
    </rPh>
    <rPh sb="36" eb="37">
      <t>アタイ</t>
    </rPh>
    <rPh sb="44" eb="46">
      <t>キュウスイ</t>
    </rPh>
    <rPh sb="46" eb="48">
      <t>クイキ</t>
    </rPh>
    <rPh sb="49" eb="50">
      <t>ヒロ</t>
    </rPh>
    <rPh sb="53" eb="55">
      <t>カンロ</t>
    </rPh>
    <rPh sb="55" eb="57">
      <t>コウシン</t>
    </rPh>
    <rPh sb="57" eb="58">
      <t>リツ</t>
    </rPh>
    <rPh sb="60" eb="61">
      <t>ヒク</t>
    </rPh>
    <rPh sb="65" eb="67">
      <t>カダイ</t>
    </rPh>
    <rPh sb="71" eb="74">
      <t>ケイエイジョウ</t>
    </rPh>
    <rPh sb="74" eb="76">
      <t>イチド</t>
    </rPh>
    <rPh sb="77" eb="79">
      <t>コウシン</t>
    </rPh>
    <rPh sb="84" eb="85">
      <t>ムズカ</t>
    </rPh>
    <rPh sb="93" eb="96">
      <t>ユウセンテキ</t>
    </rPh>
    <rPh sb="97" eb="99">
      <t>コウシン</t>
    </rPh>
    <rPh sb="102" eb="104">
      <t>カンロ</t>
    </rPh>
    <rPh sb="105" eb="107">
      <t>テキセツ</t>
    </rPh>
    <rPh sb="108" eb="110">
      <t>センテイ</t>
    </rPh>
    <rPh sb="115" eb="118">
      <t>ゲスイドウ</t>
    </rPh>
    <rPh sb="118" eb="120">
      <t>ジギョウ</t>
    </rPh>
    <rPh sb="120" eb="121">
      <t>ナド</t>
    </rPh>
    <rPh sb="121" eb="122">
      <t>タ</t>
    </rPh>
    <rPh sb="123" eb="125">
      <t>ジギョウ</t>
    </rPh>
    <rPh sb="127" eb="129">
      <t>チョウセイ</t>
    </rPh>
    <rPh sb="130" eb="131">
      <t>ハカ</t>
    </rPh>
    <rPh sb="135" eb="137">
      <t>コウシン</t>
    </rPh>
    <rPh sb="137" eb="139">
      <t>ヒヨウ</t>
    </rPh>
    <rPh sb="140" eb="141">
      <t>オサ</t>
    </rPh>
    <rPh sb="144" eb="145">
      <t>ナド</t>
    </rPh>
    <rPh sb="146" eb="149">
      <t>コウリツテキ</t>
    </rPh>
    <rPh sb="150" eb="152">
      <t>カンロ</t>
    </rPh>
    <rPh sb="152" eb="154">
      <t>コウシン</t>
    </rPh>
    <rPh sb="162" eb="164">
      <t>ヒツヨウ</t>
    </rPh>
    <phoneticPr fontId="4"/>
  </si>
  <si>
    <t>　当水道事業においては、給水収益に対する企業債残高の割合が高い一方で、管路更新率が低いことが大きな課題である。今後も安定して安全なサービスの提供を継続するためには、企業債残高の増加を抑えながら施設や管路を効率的に更新していく必要があることから、「有効な補助金の活用や内部留保資金の充当など、安易に企業債に財源を求めることがないように努めること。」「優先的に更新していくべき施設や管路を適切に選定し、下水道事業等他事業との連携を図ることで、更新にかかるコストを抑えること。」を徹底していく。
　また、給水に係る費用の一部を一般会計からの繰入金により補填していることから、独立採算制を原則とする公営企業における適正な繰入のありかたについて、財政当局と協議を続け検討し繰入額の減少に努める。</t>
    <rPh sb="1" eb="2">
      <t>トウ</t>
    </rPh>
    <rPh sb="2" eb="4">
      <t>スイドウ</t>
    </rPh>
    <rPh sb="4" eb="6">
      <t>ジギョウ</t>
    </rPh>
    <rPh sb="31" eb="33">
      <t>イッポウ</t>
    </rPh>
    <rPh sb="35" eb="37">
      <t>カンロ</t>
    </rPh>
    <rPh sb="37" eb="39">
      <t>コウシン</t>
    </rPh>
    <rPh sb="39" eb="40">
      <t>リツ</t>
    </rPh>
    <rPh sb="41" eb="42">
      <t>ヒク</t>
    </rPh>
    <rPh sb="46" eb="47">
      <t>オオ</t>
    </rPh>
    <rPh sb="49" eb="51">
      <t>カダイ</t>
    </rPh>
    <rPh sb="55" eb="57">
      <t>コンゴ</t>
    </rPh>
    <rPh sb="96" eb="98">
      <t>シセツ</t>
    </rPh>
    <rPh sb="99" eb="101">
      <t>カンロ</t>
    </rPh>
    <rPh sb="112" eb="114">
      <t>ヒツヨウ</t>
    </rPh>
    <rPh sb="189" eb="191">
      <t>カンロ</t>
    </rPh>
    <rPh sb="192" eb="194">
      <t>テキセツ</t>
    </rPh>
    <rPh sb="237" eb="239">
      <t>テッテイ</t>
    </rPh>
    <rPh sb="257" eb="259">
      <t>イチブ</t>
    </rPh>
    <rPh sb="267" eb="270">
      <t>クリイレキン</t>
    </rPh>
    <rPh sb="331" eb="334">
      <t>クリイレガク</t>
    </rPh>
    <rPh sb="335" eb="337">
      <t>ゲンショウ</t>
    </rPh>
    <rPh sb="338" eb="33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</si>
</sst>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0.61</c:v>
                </c:pt>
                <c:pt idx="1">
                  <c:v>0.61</c:v>
                </c:pt>
                <c:pt idx="2">
                  <c:v>0.27</c:v>
                </c:pt>
                <c:pt idx="3">
                  <c:v>0.23</c:v>
                </c:pt>
                <c:pt idx="4">
                  <c:v>0.3</c:v>
                </c:pt>
              </c:numCache>
            </c:numRef>
          </c:val>
          <c:extLst xmlns:c16r2="http://schemas.microsoft.com/office/drawing/2015/06/chart">
            <c:ext xmlns:c16="http://schemas.microsoft.com/office/drawing/2014/chart" uri="{C3380CC4-5D6E-409C-BE32-E72D297353CC}">
              <c16:uniqueId val="{00000000-6DF2-4D98-8C8E-BC24A64CD7C3}"/>
            </c:ext>
          </c:extLst>
        </c:ser>
        <c:dLbls>
          <c:showLegendKey val="0"/>
          <c:showVal val="0"/>
          <c:showCatName val="0"/>
          <c:showSerName val="0"/>
          <c:showPercent val="0"/>
          <c:showBubbleSize val="0"/>
        </c:dLbls>
        <c:gapWidth val="150"/>
        <c:axId val="184261248"/>
        <c:axId val="184423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0.83</c:v>
                </c:pt>
                <c:pt idx="1">
                  <c:v>0.72</c:v>
                </c:pt>
                <c:pt idx="2">
                  <c:v>0.71</c:v>
                </c:pt>
                <c:pt idx="3">
                  <c:v>0.71</c:v>
                </c:pt>
                <c:pt idx="4">
                  <c:v>0.75</c:v>
                </c:pt>
              </c:numCache>
            </c:numRef>
          </c:val>
          <c:smooth val="0"/>
          <c:extLst xmlns:c16r2="http://schemas.microsoft.com/office/drawing/2015/06/chart">
            <c:ext xmlns:c16="http://schemas.microsoft.com/office/drawing/2014/chart" uri="{C3380CC4-5D6E-409C-BE32-E72D297353CC}">
              <c16:uniqueId val="{00000001-6DF2-4D98-8C8E-BC24A64CD7C3}"/>
            </c:ext>
          </c:extLst>
        </c:ser>
        <c:dLbls>
          <c:showLegendKey val="0"/>
          <c:showVal val="0"/>
          <c:showCatName val="0"/>
          <c:showSerName val="0"/>
          <c:showPercent val="0"/>
          <c:showBubbleSize val="0"/>
        </c:dLbls>
        <c:marker val="1"/>
        <c:smooth val="0"/>
        <c:axId val="184261248"/>
        <c:axId val="184423168"/>
      </c:lineChart>
      <c:dateAx>
        <c:axId val="184261248"/>
        <c:scaling>
          <c:orientation val="minMax"/>
        </c:scaling>
        <c:delete val="1"/>
        <c:axPos val="b"/>
        <c:numFmt formatCode="ge" sourceLinked="1"/>
        <c:majorTickMark val="none"/>
        <c:minorTickMark val="none"/>
        <c:tickLblPos val="none"/>
        <c:crossAx val="184423168"/>
        <c:crosses val="autoZero"/>
        <c:auto val="1"/>
        <c:lblOffset val="100"/>
        <c:baseTimeUnit val="years"/>
      </c:dateAx>
      <c:valAx>
        <c:axId val="18442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26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61.13</c:v>
                </c:pt>
                <c:pt idx="1">
                  <c:v>60.07</c:v>
                </c:pt>
                <c:pt idx="2">
                  <c:v>59.23</c:v>
                </c:pt>
                <c:pt idx="3">
                  <c:v>59.57</c:v>
                </c:pt>
                <c:pt idx="4">
                  <c:v>73.36</c:v>
                </c:pt>
              </c:numCache>
            </c:numRef>
          </c:val>
          <c:extLst xmlns:c16r2="http://schemas.microsoft.com/office/drawing/2015/06/chart">
            <c:ext xmlns:c16="http://schemas.microsoft.com/office/drawing/2014/chart" uri="{C3380CC4-5D6E-409C-BE32-E72D297353CC}">
              <c16:uniqueId val="{00000000-1DCE-406B-8560-3B24BB02122B}"/>
            </c:ext>
          </c:extLst>
        </c:ser>
        <c:dLbls>
          <c:showLegendKey val="0"/>
          <c:showVal val="0"/>
          <c:showCatName val="0"/>
          <c:showSerName val="0"/>
          <c:showPercent val="0"/>
          <c:showBubbleSize val="0"/>
        </c:dLbls>
        <c:gapWidth val="150"/>
        <c:axId val="184914688"/>
        <c:axId val="184916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59.68</c:v>
                </c:pt>
                <c:pt idx="1">
                  <c:v>59.17</c:v>
                </c:pt>
                <c:pt idx="2">
                  <c:v>59.34</c:v>
                </c:pt>
                <c:pt idx="3">
                  <c:v>59.11</c:v>
                </c:pt>
                <c:pt idx="4">
                  <c:v>59.74</c:v>
                </c:pt>
              </c:numCache>
            </c:numRef>
          </c:val>
          <c:smooth val="0"/>
          <c:extLst xmlns:c16r2="http://schemas.microsoft.com/office/drawing/2015/06/chart">
            <c:ext xmlns:c16="http://schemas.microsoft.com/office/drawing/2014/chart" uri="{C3380CC4-5D6E-409C-BE32-E72D297353CC}">
              <c16:uniqueId val="{00000001-1DCE-406B-8560-3B24BB02122B}"/>
            </c:ext>
          </c:extLst>
        </c:ser>
        <c:dLbls>
          <c:showLegendKey val="0"/>
          <c:showVal val="0"/>
          <c:showCatName val="0"/>
          <c:showSerName val="0"/>
          <c:showPercent val="0"/>
          <c:showBubbleSize val="0"/>
        </c:dLbls>
        <c:marker val="1"/>
        <c:smooth val="0"/>
        <c:axId val="184914688"/>
        <c:axId val="184916608"/>
      </c:lineChart>
      <c:dateAx>
        <c:axId val="184914688"/>
        <c:scaling>
          <c:orientation val="minMax"/>
        </c:scaling>
        <c:delete val="1"/>
        <c:axPos val="b"/>
        <c:numFmt formatCode="ge" sourceLinked="1"/>
        <c:majorTickMark val="none"/>
        <c:minorTickMark val="none"/>
        <c:tickLblPos val="none"/>
        <c:crossAx val="184916608"/>
        <c:crosses val="autoZero"/>
        <c:auto val="1"/>
        <c:lblOffset val="100"/>
        <c:baseTimeUnit val="years"/>
      </c:dateAx>
      <c:valAx>
        <c:axId val="18491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91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86.26</c:v>
                </c:pt>
                <c:pt idx="1">
                  <c:v>87.2</c:v>
                </c:pt>
                <c:pt idx="2">
                  <c:v>87.54</c:v>
                </c:pt>
                <c:pt idx="3">
                  <c:v>87.61</c:v>
                </c:pt>
                <c:pt idx="4">
                  <c:v>86.01</c:v>
                </c:pt>
              </c:numCache>
            </c:numRef>
          </c:val>
          <c:extLst xmlns:c16r2="http://schemas.microsoft.com/office/drawing/2015/06/chart">
            <c:ext xmlns:c16="http://schemas.microsoft.com/office/drawing/2014/chart" uri="{C3380CC4-5D6E-409C-BE32-E72D297353CC}">
              <c16:uniqueId val="{00000000-C74D-4891-A994-9B8EB22145AF}"/>
            </c:ext>
          </c:extLst>
        </c:ser>
        <c:dLbls>
          <c:showLegendKey val="0"/>
          <c:showVal val="0"/>
          <c:showCatName val="0"/>
          <c:showSerName val="0"/>
          <c:showPercent val="0"/>
          <c:showBubbleSize val="0"/>
        </c:dLbls>
        <c:gapWidth val="150"/>
        <c:axId val="184951936"/>
        <c:axId val="184953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87.63</c:v>
                </c:pt>
                <c:pt idx="1">
                  <c:v>87.6</c:v>
                </c:pt>
                <c:pt idx="2">
                  <c:v>87.74</c:v>
                </c:pt>
                <c:pt idx="3">
                  <c:v>87.91</c:v>
                </c:pt>
                <c:pt idx="4">
                  <c:v>87.28</c:v>
                </c:pt>
              </c:numCache>
            </c:numRef>
          </c:val>
          <c:smooth val="0"/>
          <c:extLst xmlns:c16r2="http://schemas.microsoft.com/office/drawing/2015/06/chart">
            <c:ext xmlns:c16="http://schemas.microsoft.com/office/drawing/2014/chart" uri="{C3380CC4-5D6E-409C-BE32-E72D297353CC}">
              <c16:uniqueId val="{00000001-C74D-4891-A994-9B8EB22145AF}"/>
            </c:ext>
          </c:extLst>
        </c:ser>
        <c:dLbls>
          <c:showLegendKey val="0"/>
          <c:showVal val="0"/>
          <c:showCatName val="0"/>
          <c:showSerName val="0"/>
          <c:showPercent val="0"/>
          <c:showBubbleSize val="0"/>
        </c:dLbls>
        <c:marker val="1"/>
        <c:smooth val="0"/>
        <c:axId val="184951936"/>
        <c:axId val="184953856"/>
      </c:lineChart>
      <c:dateAx>
        <c:axId val="184951936"/>
        <c:scaling>
          <c:orientation val="minMax"/>
        </c:scaling>
        <c:delete val="1"/>
        <c:axPos val="b"/>
        <c:numFmt formatCode="ge" sourceLinked="1"/>
        <c:majorTickMark val="none"/>
        <c:minorTickMark val="none"/>
        <c:tickLblPos val="none"/>
        <c:crossAx val="184953856"/>
        <c:crosses val="autoZero"/>
        <c:auto val="1"/>
        <c:lblOffset val="100"/>
        <c:baseTimeUnit val="years"/>
      </c:dateAx>
      <c:valAx>
        <c:axId val="18495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95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123.02</c:v>
                </c:pt>
                <c:pt idx="1">
                  <c:v>117.42</c:v>
                </c:pt>
                <c:pt idx="2">
                  <c:v>115.43</c:v>
                </c:pt>
                <c:pt idx="3">
                  <c:v>118.52</c:v>
                </c:pt>
                <c:pt idx="4">
                  <c:v>115.5</c:v>
                </c:pt>
              </c:numCache>
            </c:numRef>
          </c:val>
          <c:extLst xmlns:c16r2="http://schemas.microsoft.com/office/drawing/2015/06/chart">
            <c:ext xmlns:c16="http://schemas.microsoft.com/office/drawing/2014/chart" uri="{C3380CC4-5D6E-409C-BE32-E72D297353CC}">
              <c16:uniqueId val="{00000000-BE24-405B-B3F2-ECA2C58B1BB4}"/>
            </c:ext>
          </c:extLst>
        </c:ser>
        <c:dLbls>
          <c:showLegendKey val="0"/>
          <c:showVal val="0"/>
          <c:showCatName val="0"/>
          <c:showSerName val="0"/>
          <c:showPercent val="0"/>
          <c:showBubbleSize val="0"/>
        </c:dLbls>
        <c:gapWidth val="150"/>
        <c:axId val="184441856"/>
        <c:axId val="18444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107.8</c:v>
                </c:pt>
                <c:pt idx="1">
                  <c:v>111.96</c:v>
                </c:pt>
                <c:pt idx="2">
                  <c:v>112.69</c:v>
                </c:pt>
                <c:pt idx="3">
                  <c:v>113.16</c:v>
                </c:pt>
                <c:pt idx="4">
                  <c:v>112.15</c:v>
                </c:pt>
              </c:numCache>
            </c:numRef>
          </c:val>
          <c:smooth val="0"/>
          <c:extLst xmlns:c16r2="http://schemas.microsoft.com/office/drawing/2015/06/chart">
            <c:ext xmlns:c16="http://schemas.microsoft.com/office/drawing/2014/chart" uri="{C3380CC4-5D6E-409C-BE32-E72D297353CC}">
              <c16:uniqueId val="{00000001-BE24-405B-B3F2-ECA2C58B1BB4}"/>
            </c:ext>
          </c:extLst>
        </c:ser>
        <c:dLbls>
          <c:showLegendKey val="0"/>
          <c:showVal val="0"/>
          <c:showCatName val="0"/>
          <c:showSerName val="0"/>
          <c:showPercent val="0"/>
          <c:showBubbleSize val="0"/>
        </c:dLbls>
        <c:marker val="1"/>
        <c:smooth val="0"/>
        <c:axId val="184441856"/>
        <c:axId val="184448128"/>
      </c:lineChart>
      <c:dateAx>
        <c:axId val="184441856"/>
        <c:scaling>
          <c:orientation val="minMax"/>
        </c:scaling>
        <c:delete val="1"/>
        <c:axPos val="b"/>
        <c:numFmt formatCode="ge" sourceLinked="1"/>
        <c:majorTickMark val="none"/>
        <c:minorTickMark val="none"/>
        <c:tickLblPos val="none"/>
        <c:crossAx val="184448128"/>
        <c:crosses val="autoZero"/>
        <c:auto val="1"/>
        <c:lblOffset val="100"/>
        <c:baseTimeUnit val="years"/>
      </c:dateAx>
      <c:valAx>
        <c:axId val="1844481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444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31.02</c:v>
                </c:pt>
                <c:pt idx="1">
                  <c:v>38.69</c:v>
                </c:pt>
                <c:pt idx="2">
                  <c:v>40.53</c:v>
                </c:pt>
                <c:pt idx="3">
                  <c:v>42.42</c:v>
                </c:pt>
                <c:pt idx="4">
                  <c:v>33.06</c:v>
                </c:pt>
              </c:numCache>
            </c:numRef>
          </c:val>
          <c:extLst xmlns:c16r2="http://schemas.microsoft.com/office/drawing/2015/06/chart">
            <c:ext xmlns:c16="http://schemas.microsoft.com/office/drawing/2014/chart" uri="{C3380CC4-5D6E-409C-BE32-E72D297353CC}">
              <c16:uniqueId val="{00000000-D3FA-4B50-99F3-FA45CDF6A7A9}"/>
            </c:ext>
          </c:extLst>
        </c:ser>
        <c:dLbls>
          <c:showLegendKey val="0"/>
          <c:showVal val="0"/>
          <c:showCatName val="0"/>
          <c:showSerName val="0"/>
          <c:showPercent val="0"/>
          <c:showBubbleSize val="0"/>
        </c:dLbls>
        <c:gapWidth val="150"/>
        <c:axId val="184466816"/>
        <c:axId val="184485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39.65</c:v>
                </c:pt>
                <c:pt idx="1">
                  <c:v>45.25</c:v>
                </c:pt>
                <c:pt idx="2">
                  <c:v>46.27</c:v>
                </c:pt>
                <c:pt idx="3">
                  <c:v>46.88</c:v>
                </c:pt>
                <c:pt idx="4">
                  <c:v>46.94</c:v>
                </c:pt>
              </c:numCache>
            </c:numRef>
          </c:val>
          <c:smooth val="0"/>
          <c:extLst xmlns:c16r2="http://schemas.microsoft.com/office/drawing/2015/06/chart">
            <c:ext xmlns:c16="http://schemas.microsoft.com/office/drawing/2014/chart" uri="{C3380CC4-5D6E-409C-BE32-E72D297353CC}">
              <c16:uniqueId val="{00000001-D3FA-4B50-99F3-FA45CDF6A7A9}"/>
            </c:ext>
          </c:extLst>
        </c:ser>
        <c:dLbls>
          <c:showLegendKey val="0"/>
          <c:showVal val="0"/>
          <c:showCatName val="0"/>
          <c:showSerName val="0"/>
          <c:showPercent val="0"/>
          <c:showBubbleSize val="0"/>
        </c:dLbls>
        <c:marker val="1"/>
        <c:smooth val="0"/>
        <c:axId val="184466816"/>
        <c:axId val="184485376"/>
      </c:lineChart>
      <c:dateAx>
        <c:axId val="184466816"/>
        <c:scaling>
          <c:orientation val="minMax"/>
        </c:scaling>
        <c:delete val="1"/>
        <c:axPos val="b"/>
        <c:numFmt formatCode="ge" sourceLinked="1"/>
        <c:majorTickMark val="none"/>
        <c:minorTickMark val="none"/>
        <c:tickLblPos val="none"/>
        <c:crossAx val="184485376"/>
        <c:crosses val="autoZero"/>
        <c:auto val="1"/>
        <c:lblOffset val="100"/>
        <c:baseTimeUnit val="years"/>
      </c:dateAx>
      <c:valAx>
        <c:axId val="18448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46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4.3899999999999997</c:v>
                </c:pt>
                <c:pt idx="1">
                  <c:v>4.29</c:v>
                </c:pt>
                <c:pt idx="2">
                  <c:v>6.55</c:v>
                </c:pt>
                <c:pt idx="3">
                  <c:v>6.9</c:v>
                </c:pt>
                <c:pt idx="4">
                  <c:v>6.62</c:v>
                </c:pt>
              </c:numCache>
            </c:numRef>
          </c:val>
          <c:extLst xmlns:c16r2="http://schemas.microsoft.com/office/drawing/2015/06/chart">
            <c:ext xmlns:c16="http://schemas.microsoft.com/office/drawing/2014/chart" uri="{C3380CC4-5D6E-409C-BE32-E72D297353CC}">
              <c16:uniqueId val="{00000000-B667-4E29-9807-BADE7F8AD016}"/>
            </c:ext>
          </c:extLst>
        </c:ser>
        <c:dLbls>
          <c:showLegendKey val="0"/>
          <c:showVal val="0"/>
          <c:showCatName val="0"/>
          <c:showSerName val="0"/>
          <c:showPercent val="0"/>
          <c:showBubbleSize val="0"/>
        </c:dLbls>
        <c:gapWidth val="150"/>
        <c:axId val="184516608"/>
        <c:axId val="18451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9.7100000000000009</c:v>
                </c:pt>
                <c:pt idx="1">
                  <c:v>10.71</c:v>
                </c:pt>
                <c:pt idx="2">
                  <c:v>10.93</c:v>
                </c:pt>
                <c:pt idx="3">
                  <c:v>13.39</c:v>
                </c:pt>
                <c:pt idx="4">
                  <c:v>14.48</c:v>
                </c:pt>
              </c:numCache>
            </c:numRef>
          </c:val>
          <c:smooth val="0"/>
          <c:extLst xmlns:c16r2="http://schemas.microsoft.com/office/drawing/2015/06/chart">
            <c:ext xmlns:c16="http://schemas.microsoft.com/office/drawing/2014/chart" uri="{C3380CC4-5D6E-409C-BE32-E72D297353CC}">
              <c16:uniqueId val="{00000001-B667-4E29-9807-BADE7F8AD016}"/>
            </c:ext>
          </c:extLst>
        </c:ser>
        <c:dLbls>
          <c:showLegendKey val="0"/>
          <c:showVal val="0"/>
          <c:showCatName val="0"/>
          <c:showSerName val="0"/>
          <c:showPercent val="0"/>
          <c:showBubbleSize val="0"/>
        </c:dLbls>
        <c:marker val="1"/>
        <c:smooth val="0"/>
        <c:axId val="184516608"/>
        <c:axId val="184518528"/>
      </c:lineChart>
      <c:dateAx>
        <c:axId val="184516608"/>
        <c:scaling>
          <c:orientation val="minMax"/>
        </c:scaling>
        <c:delete val="1"/>
        <c:axPos val="b"/>
        <c:numFmt formatCode="ge" sourceLinked="1"/>
        <c:majorTickMark val="none"/>
        <c:minorTickMark val="none"/>
        <c:tickLblPos val="none"/>
        <c:crossAx val="184518528"/>
        <c:crosses val="autoZero"/>
        <c:auto val="1"/>
        <c:lblOffset val="100"/>
        <c:baseTimeUnit val="years"/>
      </c:dateAx>
      <c:valAx>
        <c:axId val="18451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51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2E1-4EB6-937A-E74735CAF4F1}"/>
            </c:ext>
          </c:extLst>
        </c:ser>
        <c:dLbls>
          <c:showLegendKey val="0"/>
          <c:showVal val="0"/>
          <c:showCatName val="0"/>
          <c:showSerName val="0"/>
          <c:showPercent val="0"/>
          <c:showBubbleSize val="0"/>
        </c:dLbls>
        <c:gapWidth val="150"/>
        <c:axId val="184576256"/>
        <c:axId val="18459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4.3899999999999997</c:v>
                </c:pt>
                <c:pt idx="1">
                  <c:v>0.41</c:v>
                </c:pt>
                <c:pt idx="2">
                  <c:v>0.54</c:v>
                </c:pt>
                <c:pt idx="3">
                  <c:v>0.68</c:v>
                </c:pt>
                <c:pt idx="4">
                  <c:v>1</c:v>
                </c:pt>
              </c:numCache>
            </c:numRef>
          </c:val>
          <c:smooth val="0"/>
          <c:extLst xmlns:c16r2="http://schemas.microsoft.com/office/drawing/2015/06/chart">
            <c:ext xmlns:c16="http://schemas.microsoft.com/office/drawing/2014/chart" uri="{C3380CC4-5D6E-409C-BE32-E72D297353CC}">
              <c16:uniqueId val="{00000001-32E1-4EB6-937A-E74735CAF4F1}"/>
            </c:ext>
          </c:extLst>
        </c:ser>
        <c:dLbls>
          <c:showLegendKey val="0"/>
          <c:showVal val="0"/>
          <c:showCatName val="0"/>
          <c:showSerName val="0"/>
          <c:showPercent val="0"/>
          <c:showBubbleSize val="0"/>
        </c:dLbls>
        <c:marker val="1"/>
        <c:smooth val="0"/>
        <c:axId val="184576256"/>
        <c:axId val="184590720"/>
      </c:lineChart>
      <c:dateAx>
        <c:axId val="184576256"/>
        <c:scaling>
          <c:orientation val="minMax"/>
        </c:scaling>
        <c:delete val="1"/>
        <c:axPos val="b"/>
        <c:numFmt formatCode="ge" sourceLinked="1"/>
        <c:majorTickMark val="none"/>
        <c:minorTickMark val="none"/>
        <c:tickLblPos val="none"/>
        <c:crossAx val="184590720"/>
        <c:crosses val="autoZero"/>
        <c:auto val="1"/>
        <c:lblOffset val="100"/>
        <c:baseTimeUnit val="years"/>
      </c:dateAx>
      <c:valAx>
        <c:axId val="1845907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457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910.41</c:v>
                </c:pt>
                <c:pt idx="1">
                  <c:v>162.66</c:v>
                </c:pt>
                <c:pt idx="2">
                  <c:v>163.6</c:v>
                </c:pt>
                <c:pt idx="3">
                  <c:v>225.44</c:v>
                </c:pt>
                <c:pt idx="4">
                  <c:v>165.55</c:v>
                </c:pt>
              </c:numCache>
            </c:numRef>
          </c:val>
          <c:extLst xmlns:c16r2="http://schemas.microsoft.com/office/drawing/2015/06/chart">
            <c:ext xmlns:c16="http://schemas.microsoft.com/office/drawing/2014/chart" uri="{C3380CC4-5D6E-409C-BE32-E72D297353CC}">
              <c16:uniqueId val="{00000000-46F6-4CD4-BE57-84E7189258F2}"/>
            </c:ext>
          </c:extLst>
        </c:ser>
        <c:dLbls>
          <c:showLegendKey val="0"/>
          <c:showVal val="0"/>
          <c:showCatName val="0"/>
          <c:showSerName val="0"/>
          <c:showPercent val="0"/>
          <c:showBubbleSize val="0"/>
        </c:dLbls>
        <c:gapWidth val="150"/>
        <c:axId val="184634368"/>
        <c:axId val="18464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739.59</c:v>
                </c:pt>
                <c:pt idx="1">
                  <c:v>335.95</c:v>
                </c:pt>
                <c:pt idx="2">
                  <c:v>346.59</c:v>
                </c:pt>
                <c:pt idx="3">
                  <c:v>357.82</c:v>
                </c:pt>
                <c:pt idx="4">
                  <c:v>355.5</c:v>
                </c:pt>
              </c:numCache>
            </c:numRef>
          </c:val>
          <c:smooth val="0"/>
          <c:extLst xmlns:c16r2="http://schemas.microsoft.com/office/drawing/2015/06/chart">
            <c:ext xmlns:c16="http://schemas.microsoft.com/office/drawing/2014/chart" uri="{C3380CC4-5D6E-409C-BE32-E72D297353CC}">
              <c16:uniqueId val="{00000001-46F6-4CD4-BE57-84E7189258F2}"/>
            </c:ext>
          </c:extLst>
        </c:ser>
        <c:dLbls>
          <c:showLegendKey val="0"/>
          <c:showVal val="0"/>
          <c:showCatName val="0"/>
          <c:showSerName val="0"/>
          <c:showPercent val="0"/>
          <c:showBubbleSize val="0"/>
        </c:dLbls>
        <c:marker val="1"/>
        <c:smooth val="0"/>
        <c:axId val="184634368"/>
        <c:axId val="184640640"/>
      </c:lineChart>
      <c:dateAx>
        <c:axId val="184634368"/>
        <c:scaling>
          <c:orientation val="minMax"/>
        </c:scaling>
        <c:delete val="1"/>
        <c:axPos val="b"/>
        <c:numFmt formatCode="ge" sourceLinked="1"/>
        <c:majorTickMark val="none"/>
        <c:minorTickMark val="none"/>
        <c:tickLblPos val="none"/>
        <c:crossAx val="184640640"/>
        <c:crosses val="autoZero"/>
        <c:auto val="1"/>
        <c:lblOffset val="100"/>
        <c:baseTimeUnit val="years"/>
      </c:dateAx>
      <c:valAx>
        <c:axId val="1846406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463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734.9</c:v>
                </c:pt>
                <c:pt idx="1">
                  <c:v>734.49</c:v>
                </c:pt>
                <c:pt idx="2">
                  <c:v>721.47</c:v>
                </c:pt>
                <c:pt idx="3">
                  <c:v>713.07</c:v>
                </c:pt>
                <c:pt idx="4">
                  <c:v>899.43</c:v>
                </c:pt>
              </c:numCache>
            </c:numRef>
          </c:val>
          <c:extLst xmlns:c16r2="http://schemas.microsoft.com/office/drawing/2015/06/chart">
            <c:ext xmlns:c16="http://schemas.microsoft.com/office/drawing/2014/chart" uri="{C3380CC4-5D6E-409C-BE32-E72D297353CC}">
              <c16:uniqueId val="{00000000-4D71-4F18-9DCF-2F7DB65013D8}"/>
            </c:ext>
          </c:extLst>
        </c:ser>
        <c:dLbls>
          <c:showLegendKey val="0"/>
          <c:showVal val="0"/>
          <c:showCatName val="0"/>
          <c:showSerName val="0"/>
          <c:showPercent val="0"/>
          <c:showBubbleSize val="0"/>
        </c:dLbls>
        <c:gapWidth val="150"/>
        <c:axId val="184663424"/>
        <c:axId val="184673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324.08999999999997</c:v>
                </c:pt>
                <c:pt idx="1">
                  <c:v>319.82</c:v>
                </c:pt>
                <c:pt idx="2">
                  <c:v>312.02999999999997</c:v>
                </c:pt>
                <c:pt idx="3">
                  <c:v>307.45999999999998</c:v>
                </c:pt>
                <c:pt idx="4">
                  <c:v>312.58</c:v>
                </c:pt>
              </c:numCache>
            </c:numRef>
          </c:val>
          <c:smooth val="0"/>
          <c:extLst xmlns:c16r2="http://schemas.microsoft.com/office/drawing/2015/06/chart">
            <c:ext xmlns:c16="http://schemas.microsoft.com/office/drawing/2014/chart" uri="{C3380CC4-5D6E-409C-BE32-E72D297353CC}">
              <c16:uniqueId val="{00000001-4D71-4F18-9DCF-2F7DB65013D8}"/>
            </c:ext>
          </c:extLst>
        </c:ser>
        <c:dLbls>
          <c:showLegendKey val="0"/>
          <c:showVal val="0"/>
          <c:showCatName val="0"/>
          <c:showSerName val="0"/>
          <c:showPercent val="0"/>
          <c:showBubbleSize val="0"/>
        </c:dLbls>
        <c:marker val="1"/>
        <c:smooth val="0"/>
        <c:axId val="184663424"/>
        <c:axId val="184673792"/>
      </c:lineChart>
      <c:dateAx>
        <c:axId val="184663424"/>
        <c:scaling>
          <c:orientation val="minMax"/>
        </c:scaling>
        <c:delete val="1"/>
        <c:axPos val="b"/>
        <c:numFmt formatCode="ge" sourceLinked="1"/>
        <c:majorTickMark val="none"/>
        <c:minorTickMark val="none"/>
        <c:tickLblPos val="none"/>
        <c:crossAx val="184673792"/>
        <c:crosses val="autoZero"/>
        <c:auto val="1"/>
        <c:lblOffset val="100"/>
        <c:baseTimeUnit val="years"/>
      </c:dateAx>
      <c:valAx>
        <c:axId val="1846737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466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117.11</c:v>
                </c:pt>
                <c:pt idx="1">
                  <c:v>114.52</c:v>
                </c:pt>
                <c:pt idx="2">
                  <c:v>111.73</c:v>
                </c:pt>
                <c:pt idx="3">
                  <c:v>115.47</c:v>
                </c:pt>
                <c:pt idx="4">
                  <c:v>94.54</c:v>
                </c:pt>
              </c:numCache>
            </c:numRef>
          </c:val>
          <c:extLst xmlns:c16r2="http://schemas.microsoft.com/office/drawing/2015/06/chart">
            <c:ext xmlns:c16="http://schemas.microsoft.com/office/drawing/2014/chart" uri="{C3380CC4-5D6E-409C-BE32-E72D297353CC}">
              <c16:uniqueId val="{00000000-6E75-4320-996C-A2D634709678}"/>
            </c:ext>
          </c:extLst>
        </c:ser>
        <c:dLbls>
          <c:showLegendKey val="0"/>
          <c:showVal val="0"/>
          <c:showCatName val="0"/>
          <c:showSerName val="0"/>
          <c:showPercent val="0"/>
          <c:showBubbleSize val="0"/>
        </c:dLbls>
        <c:gapWidth val="150"/>
        <c:axId val="184844288"/>
        <c:axId val="184846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99.46</c:v>
                </c:pt>
                <c:pt idx="1">
                  <c:v>105.21</c:v>
                </c:pt>
                <c:pt idx="2">
                  <c:v>105.71</c:v>
                </c:pt>
                <c:pt idx="3">
                  <c:v>106.01</c:v>
                </c:pt>
                <c:pt idx="4">
                  <c:v>104.57</c:v>
                </c:pt>
              </c:numCache>
            </c:numRef>
          </c:val>
          <c:smooth val="0"/>
          <c:extLst xmlns:c16r2="http://schemas.microsoft.com/office/drawing/2015/06/chart">
            <c:ext xmlns:c16="http://schemas.microsoft.com/office/drawing/2014/chart" uri="{C3380CC4-5D6E-409C-BE32-E72D297353CC}">
              <c16:uniqueId val="{00000001-6E75-4320-996C-A2D634709678}"/>
            </c:ext>
          </c:extLst>
        </c:ser>
        <c:dLbls>
          <c:showLegendKey val="0"/>
          <c:showVal val="0"/>
          <c:showCatName val="0"/>
          <c:showSerName val="0"/>
          <c:showPercent val="0"/>
          <c:showBubbleSize val="0"/>
        </c:dLbls>
        <c:marker val="1"/>
        <c:smooth val="0"/>
        <c:axId val="184844288"/>
        <c:axId val="184846208"/>
      </c:lineChart>
      <c:dateAx>
        <c:axId val="184844288"/>
        <c:scaling>
          <c:orientation val="minMax"/>
        </c:scaling>
        <c:delete val="1"/>
        <c:axPos val="b"/>
        <c:numFmt formatCode="ge" sourceLinked="1"/>
        <c:majorTickMark val="none"/>
        <c:minorTickMark val="none"/>
        <c:tickLblPos val="none"/>
        <c:crossAx val="184846208"/>
        <c:crosses val="autoZero"/>
        <c:auto val="1"/>
        <c:lblOffset val="100"/>
        <c:baseTimeUnit val="years"/>
      </c:dateAx>
      <c:valAx>
        <c:axId val="18484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84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164.94</c:v>
                </c:pt>
                <c:pt idx="1">
                  <c:v>170.05</c:v>
                </c:pt>
                <c:pt idx="2">
                  <c:v>174.62</c:v>
                </c:pt>
                <c:pt idx="3">
                  <c:v>169.03</c:v>
                </c:pt>
                <c:pt idx="4">
                  <c:v>206.54</c:v>
                </c:pt>
              </c:numCache>
            </c:numRef>
          </c:val>
          <c:extLst xmlns:c16r2="http://schemas.microsoft.com/office/drawing/2015/06/chart">
            <c:ext xmlns:c16="http://schemas.microsoft.com/office/drawing/2014/chart" uri="{C3380CC4-5D6E-409C-BE32-E72D297353CC}">
              <c16:uniqueId val="{00000000-186A-4DB2-BB66-19C767ECC94B}"/>
            </c:ext>
          </c:extLst>
        </c:ser>
        <c:dLbls>
          <c:showLegendKey val="0"/>
          <c:showVal val="0"/>
          <c:showCatName val="0"/>
          <c:showSerName val="0"/>
          <c:showPercent val="0"/>
          <c:showBubbleSize val="0"/>
        </c:dLbls>
        <c:gapWidth val="150"/>
        <c:axId val="184877440"/>
        <c:axId val="184879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171.78</c:v>
                </c:pt>
                <c:pt idx="1">
                  <c:v>162.59</c:v>
                </c:pt>
                <c:pt idx="2">
                  <c:v>162.15</c:v>
                </c:pt>
                <c:pt idx="3">
                  <c:v>162.24</c:v>
                </c:pt>
                <c:pt idx="4">
                  <c:v>165.47</c:v>
                </c:pt>
              </c:numCache>
            </c:numRef>
          </c:val>
          <c:smooth val="0"/>
          <c:extLst xmlns:c16r2="http://schemas.microsoft.com/office/drawing/2015/06/chart">
            <c:ext xmlns:c16="http://schemas.microsoft.com/office/drawing/2014/chart" uri="{C3380CC4-5D6E-409C-BE32-E72D297353CC}">
              <c16:uniqueId val="{00000001-186A-4DB2-BB66-19C767ECC94B}"/>
            </c:ext>
          </c:extLst>
        </c:ser>
        <c:dLbls>
          <c:showLegendKey val="0"/>
          <c:showVal val="0"/>
          <c:showCatName val="0"/>
          <c:showSerName val="0"/>
          <c:showPercent val="0"/>
          <c:showBubbleSize val="0"/>
        </c:dLbls>
        <c:marker val="1"/>
        <c:smooth val="0"/>
        <c:axId val="184877440"/>
        <c:axId val="184879360"/>
      </c:lineChart>
      <c:dateAx>
        <c:axId val="184877440"/>
        <c:scaling>
          <c:orientation val="minMax"/>
        </c:scaling>
        <c:delete val="1"/>
        <c:axPos val="b"/>
        <c:numFmt formatCode="ge" sourceLinked="1"/>
        <c:majorTickMark val="none"/>
        <c:minorTickMark val="none"/>
        <c:tickLblPos val="none"/>
        <c:crossAx val="184879360"/>
        <c:crosses val="autoZero"/>
        <c:auto val="1"/>
        <c:lblOffset val="100"/>
        <c:baseTimeUnit val="years"/>
      </c:dateAx>
      <c:valAx>
        <c:axId val="18487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87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A60" zoomScale="85" zoomScaleNormal="85" workbookViewId="0">
      <selection activeCell="AU96" sqref="AU9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15">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A4</v>
      </c>
      <c r="X8" s="58"/>
      <c r="Y8" s="58"/>
      <c r="Z8" s="58"/>
      <c r="AA8" s="58"/>
      <c r="AB8" s="58"/>
      <c r="AC8" s="58"/>
      <c r="AD8" s="58" t="str">
        <f>データ!$M$6</f>
        <v>自治体職員</v>
      </c>
      <c r="AE8" s="58"/>
      <c r="AF8" s="58"/>
      <c r="AG8" s="58"/>
      <c r="AH8" s="58"/>
      <c r="AI8" s="58"/>
      <c r="AJ8" s="58"/>
      <c r="AK8" s="4"/>
      <c r="AL8" s="59">
        <f>データ!$R$6</f>
        <v>78505</v>
      </c>
      <c r="AM8" s="59"/>
      <c r="AN8" s="59"/>
      <c r="AO8" s="59"/>
      <c r="AP8" s="59"/>
      <c r="AQ8" s="59"/>
      <c r="AR8" s="59"/>
      <c r="AS8" s="59"/>
      <c r="AT8" s="50">
        <f>データ!$S$6</f>
        <v>1209.5899999999999</v>
      </c>
      <c r="AU8" s="51"/>
      <c r="AV8" s="51"/>
      <c r="AW8" s="51"/>
      <c r="AX8" s="51"/>
      <c r="AY8" s="51"/>
      <c r="AZ8" s="51"/>
      <c r="BA8" s="51"/>
      <c r="BB8" s="52">
        <f>データ!$T$6</f>
        <v>64.900000000000006</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15">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15">
      <c r="A10" s="2"/>
      <c r="B10" s="50" t="str">
        <f>データ!$N$6</f>
        <v>-</v>
      </c>
      <c r="C10" s="51"/>
      <c r="D10" s="51"/>
      <c r="E10" s="51"/>
      <c r="F10" s="51"/>
      <c r="G10" s="51"/>
      <c r="H10" s="51"/>
      <c r="I10" s="50">
        <f>データ!$O$6</f>
        <v>46.79</v>
      </c>
      <c r="J10" s="51"/>
      <c r="K10" s="51"/>
      <c r="L10" s="51"/>
      <c r="M10" s="51"/>
      <c r="N10" s="51"/>
      <c r="O10" s="62"/>
      <c r="P10" s="52">
        <f>データ!$P$6</f>
        <v>98.94</v>
      </c>
      <c r="Q10" s="52"/>
      <c r="R10" s="52"/>
      <c r="S10" s="52"/>
      <c r="T10" s="52"/>
      <c r="U10" s="52"/>
      <c r="V10" s="52"/>
      <c r="W10" s="59">
        <f>データ!$Q$6</f>
        <v>3888</v>
      </c>
      <c r="X10" s="59"/>
      <c r="Y10" s="59"/>
      <c r="Z10" s="59"/>
      <c r="AA10" s="59"/>
      <c r="AB10" s="59"/>
      <c r="AC10" s="59"/>
      <c r="AD10" s="2"/>
      <c r="AE10" s="2"/>
      <c r="AF10" s="2"/>
      <c r="AG10" s="2"/>
      <c r="AH10" s="4"/>
      <c r="AI10" s="4"/>
      <c r="AJ10" s="4"/>
      <c r="AK10" s="4"/>
      <c r="AL10" s="59">
        <f>データ!$U$6</f>
        <v>77082</v>
      </c>
      <c r="AM10" s="59"/>
      <c r="AN10" s="59"/>
      <c r="AO10" s="59"/>
      <c r="AP10" s="59"/>
      <c r="AQ10" s="59"/>
      <c r="AR10" s="59"/>
      <c r="AS10" s="59"/>
      <c r="AT10" s="50">
        <f>データ!$V$6</f>
        <v>249.22</v>
      </c>
      <c r="AU10" s="51"/>
      <c r="AV10" s="51"/>
      <c r="AW10" s="51"/>
      <c r="AX10" s="51"/>
      <c r="AY10" s="51"/>
      <c r="AZ10" s="51"/>
      <c r="BA10" s="51"/>
      <c r="BB10" s="52">
        <f>データ!$W$6</f>
        <v>309.29000000000002</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117</v>
      </c>
      <c r="BM16" s="80"/>
      <c r="BN16" s="80"/>
      <c r="BO16" s="80"/>
      <c r="BP16" s="80"/>
      <c r="BQ16" s="80"/>
      <c r="BR16" s="80"/>
      <c r="BS16" s="80"/>
      <c r="BT16" s="80"/>
      <c r="BU16" s="80"/>
      <c r="BV16" s="80"/>
      <c r="BW16" s="80"/>
      <c r="BX16" s="80"/>
      <c r="BY16" s="80"/>
      <c r="BZ16" s="8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x14ac:dyDescent="0.15">
      <c r="A34" s="2"/>
      <c r="B34" s="17"/>
      <c r="C34" s="82" t="s">
        <v>26</v>
      </c>
      <c r="D34" s="82"/>
      <c r="E34" s="82"/>
      <c r="F34" s="82"/>
      <c r="G34" s="82"/>
      <c r="H34" s="82"/>
      <c r="I34" s="82"/>
      <c r="J34" s="82"/>
      <c r="K34" s="82"/>
      <c r="L34" s="82"/>
      <c r="M34" s="82"/>
      <c r="N34" s="82"/>
      <c r="O34" s="82"/>
      <c r="P34" s="82"/>
      <c r="Q34" s="19"/>
      <c r="R34" s="82" t="s">
        <v>27</v>
      </c>
      <c r="S34" s="82"/>
      <c r="T34" s="82"/>
      <c r="U34" s="82"/>
      <c r="V34" s="82"/>
      <c r="W34" s="82"/>
      <c r="X34" s="82"/>
      <c r="Y34" s="82"/>
      <c r="Z34" s="82"/>
      <c r="AA34" s="82"/>
      <c r="AB34" s="82"/>
      <c r="AC34" s="82"/>
      <c r="AD34" s="82"/>
      <c r="AE34" s="82"/>
      <c r="AF34" s="19"/>
      <c r="AG34" s="82" t="s">
        <v>28</v>
      </c>
      <c r="AH34" s="82"/>
      <c r="AI34" s="82"/>
      <c r="AJ34" s="82"/>
      <c r="AK34" s="82"/>
      <c r="AL34" s="82"/>
      <c r="AM34" s="82"/>
      <c r="AN34" s="82"/>
      <c r="AO34" s="82"/>
      <c r="AP34" s="82"/>
      <c r="AQ34" s="82"/>
      <c r="AR34" s="82"/>
      <c r="AS34" s="82"/>
      <c r="AT34" s="82"/>
      <c r="AU34" s="19"/>
      <c r="AV34" s="82" t="s">
        <v>29</v>
      </c>
      <c r="AW34" s="82"/>
      <c r="AX34" s="82"/>
      <c r="AY34" s="82"/>
      <c r="AZ34" s="82"/>
      <c r="BA34" s="82"/>
      <c r="BB34" s="82"/>
      <c r="BC34" s="82"/>
      <c r="BD34" s="82"/>
      <c r="BE34" s="82"/>
      <c r="BF34" s="82"/>
      <c r="BG34" s="82"/>
      <c r="BH34" s="82"/>
      <c r="BI34" s="82"/>
      <c r="BJ34" s="18"/>
      <c r="BK34" s="2"/>
      <c r="BL34" s="79"/>
      <c r="BM34" s="80"/>
      <c r="BN34" s="80"/>
      <c r="BO34" s="80"/>
      <c r="BP34" s="80"/>
      <c r="BQ34" s="80"/>
      <c r="BR34" s="80"/>
      <c r="BS34" s="80"/>
      <c r="BT34" s="80"/>
      <c r="BU34" s="80"/>
      <c r="BV34" s="80"/>
      <c r="BW34" s="80"/>
      <c r="BX34" s="80"/>
      <c r="BY34" s="80"/>
      <c r="BZ34" s="81"/>
    </row>
    <row r="35" spans="1:78" ht="13.5" customHeight="1" x14ac:dyDescent="0.15">
      <c r="A35" s="2"/>
      <c r="B35" s="17"/>
      <c r="C35" s="82"/>
      <c r="D35" s="82"/>
      <c r="E35" s="82"/>
      <c r="F35" s="82"/>
      <c r="G35" s="82"/>
      <c r="H35" s="82"/>
      <c r="I35" s="82"/>
      <c r="J35" s="82"/>
      <c r="K35" s="82"/>
      <c r="L35" s="82"/>
      <c r="M35" s="82"/>
      <c r="N35" s="82"/>
      <c r="O35" s="82"/>
      <c r="P35" s="82"/>
      <c r="Q35" s="19"/>
      <c r="R35" s="82"/>
      <c r="S35" s="82"/>
      <c r="T35" s="82"/>
      <c r="U35" s="82"/>
      <c r="V35" s="82"/>
      <c r="W35" s="82"/>
      <c r="X35" s="82"/>
      <c r="Y35" s="82"/>
      <c r="Z35" s="82"/>
      <c r="AA35" s="82"/>
      <c r="AB35" s="82"/>
      <c r="AC35" s="82"/>
      <c r="AD35" s="82"/>
      <c r="AE35" s="82"/>
      <c r="AF35" s="19"/>
      <c r="AG35" s="82"/>
      <c r="AH35" s="82"/>
      <c r="AI35" s="82"/>
      <c r="AJ35" s="82"/>
      <c r="AK35" s="82"/>
      <c r="AL35" s="82"/>
      <c r="AM35" s="82"/>
      <c r="AN35" s="82"/>
      <c r="AO35" s="82"/>
      <c r="AP35" s="82"/>
      <c r="AQ35" s="82"/>
      <c r="AR35" s="82"/>
      <c r="AS35" s="82"/>
      <c r="AT35" s="82"/>
      <c r="AU35" s="19"/>
      <c r="AV35" s="82"/>
      <c r="AW35" s="82"/>
      <c r="AX35" s="82"/>
      <c r="AY35" s="82"/>
      <c r="AZ35" s="82"/>
      <c r="BA35" s="82"/>
      <c r="BB35" s="82"/>
      <c r="BC35" s="82"/>
      <c r="BD35" s="82"/>
      <c r="BE35" s="82"/>
      <c r="BF35" s="82"/>
      <c r="BG35" s="82"/>
      <c r="BH35" s="82"/>
      <c r="BI35" s="82"/>
      <c r="BJ35" s="18"/>
      <c r="BK35" s="2"/>
      <c r="BL35" s="79"/>
      <c r="BM35" s="80"/>
      <c r="BN35" s="80"/>
      <c r="BO35" s="80"/>
      <c r="BP35" s="80"/>
      <c r="BQ35" s="80"/>
      <c r="BR35" s="80"/>
      <c r="BS35" s="80"/>
      <c r="BT35" s="80"/>
      <c r="BU35" s="80"/>
      <c r="BV35" s="80"/>
      <c r="BW35" s="80"/>
      <c r="BX35" s="80"/>
      <c r="BY35" s="80"/>
      <c r="BZ35" s="8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9" t="s">
        <v>118</v>
      </c>
      <c r="BM47" s="80"/>
      <c r="BN47" s="80"/>
      <c r="BO47" s="80"/>
      <c r="BP47" s="80"/>
      <c r="BQ47" s="80"/>
      <c r="BR47" s="80"/>
      <c r="BS47" s="80"/>
      <c r="BT47" s="80"/>
      <c r="BU47" s="80"/>
      <c r="BV47" s="80"/>
      <c r="BW47" s="80"/>
      <c r="BX47" s="80"/>
      <c r="BY47" s="80"/>
      <c r="BZ47" s="8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9"/>
      <c r="BM48" s="80"/>
      <c r="BN48" s="80"/>
      <c r="BO48" s="80"/>
      <c r="BP48" s="80"/>
      <c r="BQ48" s="80"/>
      <c r="BR48" s="80"/>
      <c r="BS48" s="80"/>
      <c r="BT48" s="80"/>
      <c r="BU48" s="80"/>
      <c r="BV48" s="80"/>
      <c r="BW48" s="80"/>
      <c r="BX48" s="80"/>
      <c r="BY48" s="80"/>
      <c r="BZ48" s="8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9"/>
      <c r="BM49" s="80"/>
      <c r="BN49" s="80"/>
      <c r="BO49" s="80"/>
      <c r="BP49" s="80"/>
      <c r="BQ49" s="80"/>
      <c r="BR49" s="80"/>
      <c r="BS49" s="80"/>
      <c r="BT49" s="80"/>
      <c r="BU49" s="80"/>
      <c r="BV49" s="80"/>
      <c r="BW49" s="80"/>
      <c r="BX49" s="80"/>
      <c r="BY49" s="80"/>
      <c r="BZ49" s="8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9"/>
      <c r="BM50" s="80"/>
      <c r="BN50" s="80"/>
      <c r="BO50" s="80"/>
      <c r="BP50" s="80"/>
      <c r="BQ50" s="80"/>
      <c r="BR50" s="80"/>
      <c r="BS50" s="80"/>
      <c r="BT50" s="80"/>
      <c r="BU50" s="80"/>
      <c r="BV50" s="80"/>
      <c r="BW50" s="80"/>
      <c r="BX50" s="80"/>
      <c r="BY50" s="80"/>
      <c r="BZ50" s="8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9"/>
      <c r="BM51" s="80"/>
      <c r="BN51" s="80"/>
      <c r="BO51" s="80"/>
      <c r="BP51" s="80"/>
      <c r="BQ51" s="80"/>
      <c r="BR51" s="80"/>
      <c r="BS51" s="80"/>
      <c r="BT51" s="80"/>
      <c r="BU51" s="80"/>
      <c r="BV51" s="80"/>
      <c r="BW51" s="80"/>
      <c r="BX51" s="80"/>
      <c r="BY51" s="80"/>
      <c r="BZ51" s="8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9"/>
      <c r="BM52" s="80"/>
      <c r="BN52" s="80"/>
      <c r="BO52" s="80"/>
      <c r="BP52" s="80"/>
      <c r="BQ52" s="80"/>
      <c r="BR52" s="80"/>
      <c r="BS52" s="80"/>
      <c r="BT52" s="80"/>
      <c r="BU52" s="80"/>
      <c r="BV52" s="80"/>
      <c r="BW52" s="80"/>
      <c r="BX52" s="80"/>
      <c r="BY52" s="80"/>
      <c r="BZ52" s="8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9"/>
      <c r="BM53" s="80"/>
      <c r="BN53" s="80"/>
      <c r="BO53" s="80"/>
      <c r="BP53" s="80"/>
      <c r="BQ53" s="80"/>
      <c r="BR53" s="80"/>
      <c r="BS53" s="80"/>
      <c r="BT53" s="80"/>
      <c r="BU53" s="80"/>
      <c r="BV53" s="80"/>
      <c r="BW53" s="80"/>
      <c r="BX53" s="80"/>
      <c r="BY53" s="80"/>
      <c r="BZ53" s="8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9"/>
      <c r="BM54" s="80"/>
      <c r="BN54" s="80"/>
      <c r="BO54" s="80"/>
      <c r="BP54" s="80"/>
      <c r="BQ54" s="80"/>
      <c r="BR54" s="80"/>
      <c r="BS54" s="80"/>
      <c r="BT54" s="80"/>
      <c r="BU54" s="80"/>
      <c r="BV54" s="80"/>
      <c r="BW54" s="80"/>
      <c r="BX54" s="80"/>
      <c r="BY54" s="80"/>
      <c r="BZ54" s="8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9"/>
      <c r="BM55" s="80"/>
      <c r="BN55" s="80"/>
      <c r="BO55" s="80"/>
      <c r="BP55" s="80"/>
      <c r="BQ55" s="80"/>
      <c r="BR55" s="80"/>
      <c r="BS55" s="80"/>
      <c r="BT55" s="80"/>
      <c r="BU55" s="80"/>
      <c r="BV55" s="80"/>
      <c r="BW55" s="80"/>
      <c r="BX55" s="80"/>
      <c r="BY55" s="80"/>
      <c r="BZ55" s="81"/>
    </row>
    <row r="56" spans="1:78" ht="13.5" customHeight="1" x14ac:dyDescent="0.15">
      <c r="A56" s="2"/>
      <c r="B56" s="17"/>
      <c r="C56" s="82" t="s">
        <v>31</v>
      </c>
      <c r="D56" s="82"/>
      <c r="E56" s="82"/>
      <c r="F56" s="82"/>
      <c r="G56" s="82"/>
      <c r="H56" s="82"/>
      <c r="I56" s="82"/>
      <c r="J56" s="82"/>
      <c r="K56" s="82"/>
      <c r="L56" s="82"/>
      <c r="M56" s="82"/>
      <c r="N56" s="82"/>
      <c r="O56" s="82"/>
      <c r="P56" s="82"/>
      <c r="Q56" s="19"/>
      <c r="R56" s="82" t="s">
        <v>32</v>
      </c>
      <c r="S56" s="82"/>
      <c r="T56" s="82"/>
      <c r="U56" s="82"/>
      <c r="V56" s="82"/>
      <c r="W56" s="82"/>
      <c r="X56" s="82"/>
      <c r="Y56" s="82"/>
      <c r="Z56" s="82"/>
      <c r="AA56" s="82"/>
      <c r="AB56" s="82"/>
      <c r="AC56" s="82"/>
      <c r="AD56" s="82"/>
      <c r="AE56" s="82"/>
      <c r="AF56" s="19"/>
      <c r="AG56" s="82" t="s">
        <v>33</v>
      </c>
      <c r="AH56" s="82"/>
      <c r="AI56" s="82"/>
      <c r="AJ56" s="82"/>
      <c r="AK56" s="82"/>
      <c r="AL56" s="82"/>
      <c r="AM56" s="82"/>
      <c r="AN56" s="82"/>
      <c r="AO56" s="82"/>
      <c r="AP56" s="82"/>
      <c r="AQ56" s="82"/>
      <c r="AR56" s="82"/>
      <c r="AS56" s="82"/>
      <c r="AT56" s="82"/>
      <c r="AU56" s="19"/>
      <c r="AV56" s="82" t="s">
        <v>34</v>
      </c>
      <c r="AW56" s="82"/>
      <c r="AX56" s="82"/>
      <c r="AY56" s="82"/>
      <c r="AZ56" s="82"/>
      <c r="BA56" s="82"/>
      <c r="BB56" s="82"/>
      <c r="BC56" s="82"/>
      <c r="BD56" s="82"/>
      <c r="BE56" s="82"/>
      <c r="BF56" s="82"/>
      <c r="BG56" s="82"/>
      <c r="BH56" s="82"/>
      <c r="BI56" s="82"/>
      <c r="BJ56" s="18"/>
      <c r="BK56" s="2"/>
      <c r="BL56" s="79"/>
      <c r="BM56" s="80"/>
      <c r="BN56" s="80"/>
      <c r="BO56" s="80"/>
      <c r="BP56" s="80"/>
      <c r="BQ56" s="80"/>
      <c r="BR56" s="80"/>
      <c r="BS56" s="80"/>
      <c r="BT56" s="80"/>
      <c r="BU56" s="80"/>
      <c r="BV56" s="80"/>
      <c r="BW56" s="80"/>
      <c r="BX56" s="80"/>
      <c r="BY56" s="80"/>
      <c r="BZ56" s="81"/>
    </row>
    <row r="57" spans="1:78" ht="13.5" customHeight="1" x14ac:dyDescent="0.15">
      <c r="A57" s="2"/>
      <c r="B57" s="17"/>
      <c r="C57" s="82"/>
      <c r="D57" s="82"/>
      <c r="E57" s="82"/>
      <c r="F57" s="82"/>
      <c r="G57" s="82"/>
      <c r="H57" s="82"/>
      <c r="I57" s="82"/>
      <c r="J57" s="82"/>
      <c r="K57" s="82"/>
      <c r="L57" s="82"/>
      <c r="M57" s="82"/>
      <c r="N57" s="82"/>
      <c r="O57" s="82"/>
      <c r="P57" s="82"/>
      <c r="Q57" s="19"/>
      <c r="R57" s="82"/>
      <c r="S57" s="82"/>
      <c r="T57" s="82"/>
      <c r="U57" s="82"/>
      <c r="V57" s="82"/>
      <c r="W57" s="82"/>
      <c r="X57" s="82"/>
      <c r="Y57" s="82"/>
      <c r="Z57" s="82"/>
      <c r="AA57" s="82"/>
      <c r="AB57" s="82"/>
      <c r="AC57" s="82"/>
      <c r="AD57" s="82"/>
      <c r="AE57" s="82"/>
      <c r="AF57" s="19"/>
      <c r="AG57" s="82"/>
      <c r="AH57" s="82"/>
      <c r="AI57" s="82"/>
      <c r="AJ57" s="82"/>
      <c r="AK57" s="82"/>
      <c r="AL57" s="82"/>
      <c r="AM57" s="82"/>
      <c r="AN57" s="82"/>
      <c r="AO57" s="82"/>
      <c r="AP57" s="82"/>
      <c r="AQ57" s="82"/>
      <c r="AR57" s="82"/>
      <c r="AS57" s="82"/>
      <c r="AT57" s="82"/>
      <c r="AU57" s="19"/>
      <c r="AV57" s="82"/>
      <c r="AW57" s="82"/>
      <c r="AX57" s="82"/>
      <c r="AY57" s="82"/>
      <c r="AZ57" s="82"/>
      <c r="BA57" s="82"/>
      <c r="BB57" s="82"/>
      <c r="BC57" s="82"/>
      <c r="BD57" s="82"/>
      <c r="BE57" s="82"/>
      <c r="BF57" s="82"/>
      <c r="BG57" s="82"/>
      <c r="BH57" s="82"/>
      <c r="BI57" s="82"/>
      <c r="BJ57" s="18"/>
      <c r="BK57" s="2"/>
      <c r="BL57" s="79"/>
      <c r="BM57" s="80"/>
      <c r="BN57" s="80"/>
      <c r="BO57" s="80"/>
      <c r="BP57" s="80"/>
      <c r="BQ57" s="80"/>
      <c r="BR57" s="80"/>
      <c r="BS57" s="80"/>
      <c r="BT57" s="80"/>
      <c r="BU57" s="80"/>
      <c r="BV57" s="80"/>
      <c r="BW57" s="80"/>
      <c r="BX57" s="80"/>
      <c r="BY57" s="80"/>
      <c r="BZ57" s="8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x14ac:dyDescent="0.15">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79"/>
      <c r="BM60" s="80"/>
      <c r="BN60" s="80"/>
      <c r="BO60" s="80"/>
      <c r="BP60" s="80"/>
      <c r="BQ60" s="80"/>
      <c r="BR60" s="80"/>
      <c r="BS60" s="80"/>
      <c r="BT60" s="80"/>
      <c r="BU60" s="80"/>
      <c r="BV60" s="80"/>
      <c r="BW60" s="80"/>
      <c r="BX60" s="80"/>
      <c r="BY60" s="80"/>
      <c r="BZ60" s="81"/>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79"/>
      <c r="BM61" s="80"/>
      <c r="BN61" s="80"/>
      <c r="BO61" s="80"/>
      <c r="BP61" s="80"/>
      <c r="BQ61" s="80"/>
      <c r="BR61" s="80"/>
      <c r="BS61" s="80"/>
      <c r="BT61" s="80"/>
      <c r="BU61" s="80"/>
      <c r="BV61" s="80"/>
      <c r="BW61" s="80"/>
      <c r="BX61" s="80"/>
      <c r="BY61" s="80"/>
      <c r="BZ61" s="8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9"/>
      <c r="BM62" s="80"/>
      <c r="BN62" s="80"/>
      <c r="BO62" s="80"/>
      <c r="BP62" s="80"/>
      <c r="BQ62" s="80"/>
      <c r="BR62" s="80"/>
      <c r="BS62" s="80"/>
      <c r="BT62" s="80"/>
      <c r="BU62" s="80"/>
      <c r="BV62" s="80"/>
      <c r="BW62" s="80"/>
      <c r="BX62" s="80"/>
      <c r="BY62" s="80"/>
      <c r="BZ62" s="8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9" t="s">
        <v>119</v>
      </c>
      <c r="BM66" s="80"/>
      <c r="BN66" s="80"/>
      <c r="BO66" s="80"/>
      <c r="BP66" s="80"/>
      <c r="BQ66" s="80"/>
      <c r="BR66" s="80"/>
      <c r="BS66" s="80"/>
      <c r="BT66" s="80"/>
      <c r="BU66" s="80"/>
      <c r="BV66" s="80"/>
      <c r="BW66" s="80"/>
      <c r="BX66" s="80"/>
      <c r="BY66" s="80"/>
      <c r="BZ66" s="8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9"/>
      <c r="BM67" s="80"/>
      <c r="BN67" s="80"/>
      <c r="BO67" s="80"/>
      <c r="BP67" s="80"/>
      <c r="BQ67" s="80"/>
      <c r="BR67" s="80"/>
      <c r="BS67" s="80"/>
      <c r="BT67" s="80"/>
      <c r="BU67" s="80"/>
      <c r="BV67" s="80"/>
      <c r="BW67" s="80"/>
      <c r="BX67" s="80"/>
      <c r="BY67" s="80"/>
      <c r="BZ67" s="8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9"/>
      <c r="BM68" s="80"/>
      <c r="BN68" s="80"/>
      <c r="BO68" s="80"/>
      <c r="BP68" s="80"/>
      <c r="BQ68" s="80"/>
      <c r="BR68" s="80"/>
      <c r="BS68" s="80"/>
      <c r="BT68" s="80"/>
      <c r="BU68" s="80"/>
      <c r="BV68" s="80"/>
      <c r="BW68" s="80"/>
      <c r="BX68" s="80"/>
      <c r="BY68" s="80"/>
      <c r="BZ68" s="8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9"/>
      <c r="BM69" s="80"/>
      <c r="BN69" s="80"/>
      <c r="BO69" s="80"/>
      <c r="BP69" s="80"/>
      <c r="BQ69" s="80"/>
      <c r="BR69" s="80"/>
      <c r="BS69" s="80"/>
      <c r="BT69" s="80"/>
      <c r="BU69" s="80"/>
      <c r="BV69" s="80"/>
      <c r="BW69" s="80"/>
      <c r="BX69" s="80"/>
      <c r="BY69" s="80"/>
      <c r="BZ69" s="8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9"/>
      <c r="BM70" s="80"/>
      <c r="BN70" s="80"/>
      <c r="BO70" s="80"/>
      <c r="BP70" s="80"/>
      <c r="BQ70" s="80"/>
      <c r="BR70" s="80"/>
      <c r="BS70" s="80"/>
      <c r="BT70" s="80"/>
      <c r="BU70" s="80"/>
      <c r="BV70" s="80"/>
      <c r="BW70" s="80"/>
      <c r="BX70" s="80"/>
      <c r="BY70" s="80"/>
      <c r="BZ70" s="8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9"/>
      <c r="BM71" s="80"/>
      <c r="BN71" s="80"/>
      <c r="BO71" s="80"/>
      <c r="BP71" s="80"/>
      <c r="BQ71" s="80"/>
      <c r="BR71" s="80"/>
      <c r="BS71" s="80"/>
      <c r="BT71" s="80"/>
      <c r="BU71" s="80"/>
      <c r="BV71" s="80"/>
      <c r="BW71" s="80"/>
      <c r="BX71" s="80"/>
      <c r="BY71" s="80"/>
      <c r="BZ71" s="8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9"/>
      <c r="BM72" s="80"/>
      <c r="BN72" s="80"/>
      <c r="BO72" s="80"/>
      <c r="BP72" s="80"/>
      <c r="BQ72" s="80"/>
      <c r="BR72" s="80"/>
      <c r="BS72" s="80"/>
      <c r="BT72" s="80"/>
      <c r="BU72" s="80"/>
      <c r="BV72" s="80"/>
      <c r="BW72" s="80"/>
      <c r="BX72" s="80"/>
      <c r="BY72" s="80"/>
      <c r="BZ72" s="8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9"/>
      <c r="BM73" s="80"/>
      <c r="BN73" s="80"/>
      <c r="BO73" s="80"/>
      <c r="BP73" s="80"/>
      <c r="BQ73" s="80"/>
      <c r="BR73" s="80"/>
      <c r="BS73" s="80"/>
      <c r="BT73" s="80"/>
      <c r="BU73" s="80"/>
      <c r="BV73" s="80"/>
      <c r="BW73" s="80"/>
      <c r="BX73" s="80"/>
      <c r="BY73" s="80"/>
      <c r="BZ73" s="8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9"/>
      <c r="BM74" s="80"/>
      <c r="BN74" s="80"/>
      <c r="BO74" s="80"/>
      <c r="BP74" s="80"/>
      <c r="BQ74" s="80"/>
      <c r="BR74" s="80"/>
      <c r="BS74" s="80"/>
      <c r="BT74" s="80"/>
      <c r="BU74" s="80"/>
      <c r="BV74" s="80"/>
      <c r="BW74" s="80"/>
      <c r="BX74" s="80"/>
      <c r="BY74" s="80"/>
      <c r="BZ74" s="8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9"/>
      <c r="BM75" s="80"/>
      <c r="BN75" s="80"/>
      <c r="BO75" s="80"/>
      <c r="BP75" s="80"/>
      <c r="BQ75" s="80"/>
      <c r="BR75" s="80"/>
      <c r="BS75" s="80"/>
      <c r="BT75" s="80"/>
      <c r="BU75" s="80"/>
      <c r="BV75" s="80"/>
      <c r="BW75" s="80"/>
      <c r="BX75" s="80"/>
      <c r="BY75" s="80"/>
      <c r="BZ75" s="8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9"/>
      <c r="BM76" s="80"/>
      <c r="BN76" s="80"/>
      <c r="BO76" s="80"/>
      <c r="BP76" s="80"/>
      <c r="BQ76" s="80"/>
      <c r="BR76" s="80"/>
      <c r="BS76" s="80"/>
      <c r="BT76" s="80"/>
      <c r="BU76" s="80"/>
      <c r="BV76" s="80"/>
      <c r="BW76" s="80"/>
      <c r="BX76" s="80"/>
      <c r="BY76" s="80"/>
      <c r="BZ76" s="8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9"/>
      <c r="BM77" s="80"/>
      <c r="BN77" s="80"/>
      <c r="BO77" s="80"/>
      <c r="BP77" s="80"/>
      <c r="BQ77" s="80"/>
      <c r="BR77" s="80"/>
      <c r="BS77" s="80"/>
      <c r="BT77" s="80"/>
      <c r="BU77" s="80"/>
      <c r="BV77" s="80"/>
      <c r="BW77" s="80"/>
      <c r="BX77" s="80"/>
      <c r="BY77" s="80"/>
      <c r="BZ77" s="8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9"/>
      <c r="BM78" s="80"/>
      <c r="BN78" s="80"/>
      <c r="BO78" s="80"/>
      <c r="BP78" s="80"/>
      <c r="BQ78" s="80"/>
      <c r="BR78" s="80"/>
      <c r="BS78" s="80"/>
      <c r="BT78" s="80"/>
      <c r="BU78" s="80"/>
      <c r="BV78" s="80"/>
      <c r="BW78" s="80"/>
      <c r="BX78" s="80"/>
      <c r="BY78" s="80"/>
      <c r="BZ78" s="81"/>
    </row>
    <row r="79" spans="1:78" ht="13.5" customHeight="1" x14ac:dyDescent="0.15">
      <c r="A79" s="2"/>
      <c r="B79" s="17"/>
      <c r="C79" s="82" t="s">
        <v>37</v>
      </c>
      <c r="D79" s="82"/>
      <c r="E79" s="82"/>
      <c r="F79" s="82"/>
      <c r="G79" s="82"/>
      <c r="H79" s="82"/>
      <c r="I79" s="82"/>
      <c r="J79" s="82"/>
      <c r="K79" s="82"/>
      <c r="L79" s="82"/>
      <c r="M79" s="82"/>
      <c r="N79" s="82"/>
      <c r="O79" s="82"/>
      <c r="P79" s="82"/>
      <c r="Q79" s="82"/>
      <c r="R79" s="82"/>
      <c r="S79" s="82"/>
      <c r="T79" s="82"/>
      <c r="U79" s="19"/>
      <c r="V79" s="19"/>
      <c r="W79" s="82" t="s">
        <v>38</v>
      </c>
      <c r="X79" s="82"/>
      <c r="Y79" s="82"/>
      <c r="Z79" s="82"/>
      <c r="AA79" s="82"/>
      <c r="AB79" s="82"/>
      <c r="AC79" s="82"/>
      <c r="AD79" s="82"/>
      <c r="AE79" s="82"/>
      <c r="AF79" s="82"/>
      <c r="AG79" s="82"/>
      <c r="AH79" s="82"/>
      <c r="AI79" s="82"/>
      <c r="AJ79" s="82"/>
      <c r="AK79" s="82"/>
      <c r="AL79" s="82"/>
      <c r="AM79" s="82"/>
      <c r="AN79" s="82"/>
      <c r="AO79" s="19"/>
      <c r="AP79" s="19"/>
      <c r="AQ79" s="82" t="s">
        <v>39</v>
      </c>
      <c r="AR79" s="82"/>
      <c r="AS79" s="82"/>
      <c r="AT79" s="82"/>
      <c r="AU79" s="82"/>
      <c r="AV79" s="82"/>
      <c r="AW79" s="82"/>
      <c r="AX79" s="82"/>
      <c r="AY79" s="82"/>
      <c r="AZ79" s="82"/>
      <c r="BA79" s="82"/>
      <c r="BB79" s="82"/>
      <c r="BC79" s="82"/>
      <c r="BD79" s="82"/>
      <c r="BE79" s="82"/>
      <c r="BF79" s="82"/>
      <c r="BG79" s="82"/>
      <c r="BH79" s="82"/>
      <c r="BI79" s="4"/>
      <c r="BJ79" s="18"/>
      <c r="BK79" s="2"/>
      <c r="BL79" s="79"/>
      <c r="BM79" s="80"/>
      <c r="BN79" s="80"/>
      <c r="BO79" s="80"/>
      <c r="BP79" s="80"/>
      <c r="BQ79" s="80"/>
      <c r="BR79" s="80"/>
      <c r="BS79" s="80"/>
      <c r="BT79" s="80"/>
      <c r="BU79" s="80"/>
      <c r="BV79" s="80"/>
      <c r="BW79" s="80"/>
      <c r="BX79" s="80"/>
      <c r="BY79" s="80"/>
      <c r="BZ79" s="81"/>
    </row>
    <row r="80" spans="1:78" ht="13.5" customHeight="1" x14ac:dyDescent="0.15">
      <c r="A80" s="2"/>
      <c r="B80" s="17"/>
      <c r="C80" s="82"/>
      <c r="D80" s="82"/>
      <c r="E80" s="82"/>
      <c r="F80" s="82"/>
      <c r="G80" s="82"/>
      <c r="H80" s="82"/>
      <c r="I80" s="82"/>
      <c r="J80" s="82"/>
      <c r="K80" s="82"/>
      <c r="L80" s="82"/>
      <c r="M80" s="82"/>
      <c r="N80" s="82"/>
      <c r="O80" s="82"/>
      <c r="P80" s="82"/>
      <c r="Q80" s="82"/>
      <c r="R80" s="82"/>
      <c r="S80" s="82"/>
      <c r="T80" s="82"/>
      <c r="U80" s="19"/>
      <c r="V80" s="19"/>
      <c r="W80" s="82"/>
      <c r="X80" s="82"/>
      <c r="Y80" s="82"/>
      <c r="Z80" s="82"/>
      <c r="AA80" s="82"/>
      <c r="AB80" s="82"/>
      <c r="AC80" s="82"/>
      <c r="AD80" s="82"/>
      <c r="AE80" s="82"/>
      <c r="AF80" s="82"/>
      <c r="AG80" s="82"/>
      <c r="AH80" s="82"/>
      <c r="AI80" s="82"/>
      <c r="AJ80" s="82"/>
      <c r="AK80" s="82"/>
      <c r="AL80" s="82"/>
      <c r="AM80" s="82"/>
      <c r="AN80" s="82"/>
      <c r="AO80" s="19"/>
      <c r="AP80" s="19"/>
      <c r="AQ80" s="82"/>
      <c r="AR80" s="82"/>
      <c r="AS80" s="82"/>
      <c r="AT80" s="82"/>
      <c r="AU80" s="82"/>
      <c r="AV80" s="82"/>
      <c r="AW80" s="82"/>
      <c r="AX80" s="82"/>
      <c r="AY80" s="82"/>
      <c r="AZ80" s="82"/>
      <c r="BA80" s="82"/>
      <c r="BB80" s="82"/>
      <c r="BC80" s="82"/>
      <c r="BD80" s="82"/>
      <c r="BE80" s="82"/>
      <c r="BF80" s="82"/>
      <c r="BG80" s="82"/>
      <c r="BH80" s="82"/>
      <c r="BI80" s="4"/>
      <c r="BJ80" s="18"/>
      <c r="BK80" s="2"/>
      <c r="BL80" s="79"/>
      <c r="BM80" s="80"/>
      <c r="BN80" s="80"/>
      <c r="BO80" s="80"/>
      <c r="BP80" s="80"/>
      <c r="BQ80" s="80"/>
      <c r="BR80" s="80"/>
      <c r="BS80" s="80"/>
      <c r="BT80" s="80"/>
      <c r="BU80" s="80"/>
      <c r="BV80" s="80"/>
      <c r="BW80" s="80"/>
      <c r="BX80" s="80"/>
      <c r="BY80" s="80"/>
      <c r="BZ80" s="8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79"/>
      <c r="BM81" s="80"/>
      <c r="BN81" s="80"/>
      <c r="BO81" s="80"/>
      <c r="BP81" s="80"/>
      <c r="BQ81" s="80"/>
      <c r="BR81" s="80"/>
      <c r="BS81" s="80"/>
      <c r="BT81" s="80"/>
      <c r="BU81" s="80"/>
      <c r="BV81" s="80"/>
      <c r="BW81" s="80"/>
      <c r="BX81" s="80"/>
      <c r="BY81" s="80"/>
      <c r="BZ81" s="8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3"/>
      <c r="BM82" s="84"/>
      <c r="BN82" s="84"/>
      <c r="BO82" s="84"/>
      <c r="BP82" s="84"/>
      <c r="BQ82" s="84"/>
      <c r="BR82" s="84"/>
      <c r="BS82" s="84"/>
      <c r="BT82" s="84"/>
      <c r="BU82" s="84"/>
      <c r="BV82" s="84"/>
      <c r="BW82" s="84"/>
      <c r="BX82" s="84"/>
      <c r="BY82" s="84"/>
      <c r="BZ82" s="85"/>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obmQWYTVjUlgc0O6qgJzN60Gk/TkD7l84VNTH6mEgY7kZ05RkUDSo/mSj6gQBOtGx+xFqjZmHegHyOPnYd3pgQ==" saltValue="imFdNs/dlx3N3F8gIdrRPg=="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64</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65</v>
      </c>
      <c r="B4" s="30"/>
      <c r="C4" s="30"/>
      <c r="D4" s="30"/>
      <c r="E4" s="30"/>
      <c r="F4" s="30"/>
      <c r="G4" s="30"/>
      <c r="H4" s="90"/>
      <c r="I4" s="91"/>
      <c r="J4" s="91"/>
      <c r="K4" s="91"/>
      <c r="L4" s="91"/>
      <c r="M4" s="91"/>
      <c r="N4" s="91"/>
      <c r="O4" s="91"/>
      <c r="P4" s="91"/>
      <c r="Q4" s="91"/>
      <c r="R4" s="91"/>
      <c r="S4" s="91"/>
      <c r="T4" s="91"/>
      <c r="U4" s="91"/>
      <c r="V4" s="91"/>
      <c r="W4" s="92"/>
      <c r="X4" s="86" t="s">
        <v>66</v>
      </c>
      <c r="Y4" s="86"/>
      <c r="Z4" s="86"/>
      <c r="AA4" s="86"/>
      <c r="AB4" s="86"/>
      <c r="AC4" s="86"/>
      <c r="AD4" s="86"/>
      <c r="AE4" s="86"/>
      <c r="AF4" s="86"/>
      <c r="AG4" s="86"/>
      <c r="AH4" s="86"/>
      <c r="AI4" s="86" t="s">
        <v>67</v>
      </c>
      <c r="AJ4" s="86"/>
      <c r="AK4" s="86"/>
      <c r="AL4" s="86"/>
      <c r="AM4" s="86"/>
      <c r="AN4" s="86"/>
      <c r="AO4" s="86"/>
      <c r="AP4" s="86"/>
      <c r="AQ4" s="86"/>
      <c r="AR4" s="86"/>
      <c r="AS4" s="86"/>
      <c r="AT4" s="86" t="s">
        <v>68</v>
      </c>
      <c r="AU4" s="86"/>
      <c r="AV4" s="86"/>
      <c r="AW4" s="86"/>
      <c r="AX4" s="86"/>
      <c r="AY4" s="86"/>
      <c r="AZ4" s="86"/>
      <c r="BA4" s="86"/>
      <c r="BB4" s="86"/>
      <c r="BC4" s="86"/>
      <c r="BD4" s="86"/>
      <c r="BE4" s="86" t="s">
        <v>69</v>
      </c>
      <c r="BF4" s="86"/>
      <c r="BG4" s="86"/>
      <c r="BH4" s="86"/>
      <c r="BI4" s="86"/>
      <c r="BJ4" s="86"/>
      <c r="BK4" s="86"/>
      <c r="BL4" s="86"/>
      <c r="BM4" s="86"/>
      <c r="BN4" s="86"/>
      <c r="BO4" s="86"/>
      <c r="BP4" s="86" t="s">
        <v>70</v>
      </c>
      <c r="BQ4" s="86"/>
      <c r="BR4" s="86"/>
      <c r="BS4" s="86"/>
      <c r="BT4" s="86"/>
      <c r="BU4" s="86"/>
      <c r="BV4" s="86"/>
      <c r="BW4" s="86"/>
      <c r="BX4" s="86"/>
      <c r="BY4" s="86"/>
      <c r="BZ4" s="86"/>
      <c r="CA4" s="86" t="s">
        <v>71</v>
      </c>
      <c r="CB4" s="86"/>
      <c r="CC4" s="86"/>
      <c r="CD4" s="86"/>
      <c r="CE4" s="86"/>
      <c r="CF4" s="86"/>
      <c r="CG4" s="86"/>
      <c r="CH4" s="86"/>
      <c r="CI4" s="86"/>
      <c r="CJ4" s="86"/>
      <c r="CK4" s="86"/>
      <c r="CL4" s="86" t="s">
        <v>72</v>
      </c>
      <c r="CM4" s="86"/>
      <c r="CN4" s="86"/>
      <c r="CO4" s="86"/>
      <c r="CP4" s="86"/>
      <c r="CQ4" s="86"/>
      <c r="CR4" s="86"/>
      <c r="CS4" s="86"/>
      <c r="CT4" s="86"/>
      <c r="CU4" s="86"/>
      <c r="CV4" s="86"/>
      <c r="CW4" s="86" t="s">
        <v>73</v>
      </c>
      <c r="CX4" s="86"/>
      <c r="CY4" s="86"/>
      <c r="CZ4" s="86"/>
      <c r="DA4" s="86"/>
      <c r="DB4" s="86"/>
      <c r="DC4" s="86"/>
      <c r="DD4" s="86"/>
      <c r="DE4" s="86"/>
      <c r="DF4" s="86"/>
      <c r="DG4" s="86"/>
      <c r="DH4" s="86" t="s">
        <v>74</v>
      </c>
      <c r="DI4" s="86"/>
      <c r="DJ4" s="86"/>
      <c r="DK4" s="86"/>
      <c r="DL4" s="86"/>
      <c r="DM4" s="86"/>
      <c r="DN4" s="86"/>
      <c r="DO4" s="86"/>
      <c r="DP4" s="86"/>
      <c r="DQ4" s="86"/>
      <c r="DR4" s="86"/>
      <c r="DS4" s="86" t="s">
        <v>75</v>
      </c>
      <c r="DT4" s="86"/>
      <c r="DU4" s="86"/>
      <c r="DV4" s="86"/>
      <c r="DW4" s="86"/>
      <c r="DX4" s="86"/>
      <c r="DY4" s="86"/>
      <c r="DZ4" s="86"/>
      <c r="EA4" s="86"/>
      <c r="EB4" s="86"/>
      <c r="EC4" s="86"/>
      <c r="ED4" s="86" t="s">
        <v>76</v>
      </c>
      <c r="EE4" s="86"/>
      <c r="EF4" s="86"/>
      <c r="EG4" s="86"/>
      <c r="EH4" s="86"/>
      <c r="EI4" s="86"/>
      <c r="EJ4" s="86"/>
      <c r="EK4" s="86"/>
      <c r="EL4" s="86"/>
      <c r="EM4" s="86"/>
      <c r="EN4" s="86"/>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52108</v>
      </c>
      <c r="D6" s="33">
        <f t="shared" si="3"/>
        <v>46</v>
      </c>
      <c r="E6" s="33">
        <f t="shared" si="3"/>
        <v>1</v>
      </c>
      <c r="F6" s="33">
        <f t="shared" si="3"/>
        <v>0</v>
      </c>
      <c r="G6" s="33">
        <f t="shared" si="3"/>
        <v>1</v>
      </c>
      <c r="H6" s="33" t="str">
        <f t="shared" si="3"/>
        <v>秋田県　由利本荘市</v>
      </c>
      <c r="I6" s="33" t="str">
        <f t="shared" si="3"/>
        <v>法適用</v>
      </c>
      <c r="J6" s="33" t="str">
        <f t="shared" si="3"/>
        <v>水道事業</v>
      </c>
      <c r="K6" s="33" t="str">
        <f t="shared" si="3"/>
        <v>末端給水事業</v>
      </c>
      <c r="L6" s="33" t="str">
        <f t="shared" si="3"/>
        <v>A4</v>
      </c>
      <c r="M6" s="33" t="str">
        <f t="shared" si="3"/>
        <v>自治体職員</v>
      </c>
      <c r="N6" s="34" t="str">
        <f t="shared" si="3"/>
        <v>-</v>
      </c>
      <c r="O6" s="34">
        <f t="shared" si="3"/>
        <v>46.79</v>
      </c>
      <c r="P6" s="34">
        <f t="shared" si="3"/>
        <v>98.94</v>
      </c>
      <c r="Q6" s="34">
        <f t="shared" si="3"/>
        <v>3888</v>
      </c>
      <c r="R6" s="34">
        <f t="shared" si="3"/>
        <v>78505</v>
      </c>
      <c r="S6" s="34">
        <f t="shared" si="3"/>
        <v>1209.5899999999999</v>
      </c>
      <c r="T6" s="34">
        <f t="shared" si="3"/>
        <v>64.900000000000006</v>
      </c>
      <c r="U6" s="34">
        <f t="shared" si="3"/>
        <v>77082</v>
      </c>
      <c r="V6" s="34">
        <f t="shared" si="3"/>
        <v>249.22</v>
      </c>
      <c r="W6" s="34">
        <f t="shared" si="3"/>
        <v>309.29000000000002</v>
      </c>
      <c r="X6" s="35">
        <f>IF(X7="",NA(),X7)</f>
        <v>123.02</v>
      </c>
      <c r="Y6" s="35">
        <f t="shared" ref="Y6:AG6" si="4">IF(Y7="",NA(),Y7)</f>
        <v>117.42</v>
      </c>
      <c r="Z6" s="35">
        <f t="shared" si="4"/>
        <v>115.43</v>
      </c>
      <c r="AA6" s="35">
        <f t="shared" si="4"/>
        <v>118.52</v>
      </c>
      <c r="AB6" s="35">
        <f t="shared" si="4"/>
        <v>115.5</v>
      </c>
      <c r="AC6" s="35">
        <f t="shared" si="4"/>
        <v>107.8</v>
      </c>
      <c r="AD6" s="35">
        <f t="shared" si="4"/>
        <v>111.96</v>
      </c>
      <c r="AE6" s="35">
        <f t="shared" si="4"/>
        <v>112.69</v>
      </c>
      <c r="AF6" s="35">
        <f t="shared" si="4"/>
        <v>113.16</v>
      </c>
      <c r="AG6" s="35">
        <f t="shared" si="4"/>
        <v>112.15</v>
      </c>
      <c r="AH6" s="34" t="str">
        <f>IF(AH7="","",IF(AH7="-","【-】","【"&amp;SUBSTITUTE(TEXT(AH7,"#,##0.00"),"-","△")&amp;"】"))</f>
        <v>【113.39】</v>
      </c>
      <c r="AI6" s="34">
        <f>IF(AI7="",NA(),AI7)</f>
        <v>0</v>
      </c>
      <c r="AJ6" s="34">
        <f t="shared" ref="AJ6:AR6" si="5">IF(AJ7="",NA(),AJ7)</f>
        <v>0</v>
      </c>
      <c r="AK6" s="34">
        <f t="shared" si="5"/>
        <v>0</v>
      </c>
      <c r="AL6" s="34">
        <f t="shared" si="5"/>
        <v>0</v>
      </c>
      <c r="AM6" s="34">
        <f t="shared" si="5"/>
        <v>0</v>
      </c>
      <c r="AN6" s="35">
        <f t="shared" si="5"/>
        <v>4.3899999999999997</v>
      </c>
      <c r="AO6" s="35">
        <f t="shared" si="5"/>
        <v>0.41</v>
      </c>
      <c r="AP6" s="35">
        <f t="shared" si="5"/>
        <v>0.54</v>
      </c>
      <c r="AQ6" s="35">
        <f t="shared" si="5"/>
        <v>0.68</v>
      </c>
      <c r="AR6" s="35">
        <f t="shared" si="5"/>
        <v>1</v>
      </c>
      <c r="AS6" s="34" t="str">
        <f>IF(AS7="","",IF(AS7="-","【-】","【"&amp;SUBSTITUTE(TEXT(AS7,"#,##0.00"),"-","△")&amp;"】"))</f>
        <v>【0.85】</v>
      </c>
      <c r="AT6" s="35">
        <f>IF(AT7="",NA(),AT7)</f>
        <v>910.41</v>
      </c>
      <c r="AU6" s="35">
        <f t="shared" ref="AU6:BC6" si="6">IF(AU7="",NA(),AU7)</f>
        <v>162.66</v>
      </c>
      <c r="AV6" s="35">
        <f t="shared" si="6"/>
        <v>163.6</v>
      </c>
      <c r="AW6" s="35">
        <f t="shared" si="6"/>
        <v>225.44</v>
      </c>
      <c r="AX6" s="35">
        <f t="shared" si="6"/>
        <v>165.55</v>
      </c>
      <c r="AY6" s="35">
        <f t="shared" si="6"/>
        <v>739.59</v>
      </c>
      <c r="AZ6" s="35">
        <f t="shared" si="6"/>
        <v>335.95</v>
      </c>
      <c r="BA6" s="35">
        <f t="shared" si="6"/>
        <v>346.59</v>
      </c>
      <c r="BB6" s="35">
        <f t="shared" si="6"/>
        <v>357.82</v>
      </c>
      <c r="BC6" s="35">
        <f t="shared" si="6"/>
        <v>355.5</v>
      </c>
      <c r="BD6" s="34" t="str">
        <f>IF(BD7="","",IF(BD7="-","【-】","【"&amp;SUBSTITUTE(TEXT(BD7,"#,##0.00"),"-","△")&amp;"】"))</f>
        <v>【264.34】</v>
      </c>
      <c r="BE6" s="35">
        <f>IF(BE7="",NA(),BE7)</f>
        <v>734.9</v>
      </c>
      <c r="BF6" s="35">
        <f t="shared" ref="BF6:BN6" si="7">IF(BF7="",NA(),BF7)</f>
        <v>734.49</v>
      </c>
      <c r="BG6" s="35">
        <f t="shared" si="7"/>
        <v>721.47</v>
      </c>
      <c r="BH6" s="35">
        <f t="shared" si="7"/>
        <v>713.07</v>
      </c>
      <c r="BI6" s="35">
        <f t="shared" si="7"/>
        <v>899.43</v>
      </c>
      <c r="BJ6" s="35">
        <f t="shared" si="7"/>
        <v>324.08999999999997</v>
      </c>
      <c r="BK6" s="35">
        <f t="shared" si="7"/>
        <v>319.82</v>
      </c>
      <c r="BL6" s="35">
        <f t="shared" si="7"/>
        <v>312.02999999999997</v>
      </c>
      <c r="BM6" s="35">
        <f t="shared" si="7"/>
        <v>307.45999999999998</v>
      </c>
      <c r="BN6" s="35">
        <f t="shared" si="7"/>
        <v>312.58</v>
      </c>
      <c r="BO6" s="34" t="str">
        <f>IF(BO7="","",IF(BO7="-","【-】","【"&amp;SUBSTITUTE(TEXT(BO7,"#,##0.00"),"-","△")&amp;"】"))</f>
        <v>【274.27】</v>
      </c>
      <c r="BP6" s="35">
        <f>IF(BP7="",NA(),BP7)</f>
        <v>117.11</v>
      </c>
      <c r="BQ6" s="35">
        <f t="shared" ref="BQ6:BY6" si="8">IF(BQ7="",NA(),BQ7)</f>
        <v>114.52</v>
      </c>
      <c r="BR6" s="35">
        <f t="shared" si="8"/>
        <v>111.73</v>
      </c>
      <c r="BS6" s="35">
        <f t="shared" si="8"/>
        <v>115.47</v>
      </c>
      <c r="BT6" s="35">
        <f t="shared" si="8"/>
        <v>94.54</v>
      </c>
      <c r="BU6" s="35">
        <f t="shared" si="8"/>
        <v>99.46</v>
      </c>
      <c r="BV6" s="35">
        <f t="shared" si="8"/>
        <v>105.21</v>
      </c>
      <c r="BW6" s="35">
        <f t="shared" si="8"/>
        <v>105.71</v>
      </c>
      <c r="BX6" s="35">
        <f t="shared" si="8"/>
        <v>106.01</v>
      </c>
      <c r="BY6" s="35">
        <f t="shared" si="8"/>
        <v>104.57</v>
      </c>
      <c r="BZ6" s="34" t="str">
        <f>IF(BZ7="","",IF(BZ7="-","【-】","【"&amp;SUBSTITUTE(TEXT(BZ7,"#,##0.00"),"-","△")&amp;"】"))</f>
        <v>【104.36】</v>
      </c>
      <c r="CA6" s="35">
        <f>IF(CA7="",NA(),CA7)</f>
        <v>164.94</v>
      </c>
      <c r="CB6" s="35">
        <f t="shared" ref="CB6:CJ6" si="9">IF(CB7="",NA(),CB7)</f>
        <v>170.05</v>
      </c>
      <c r="CC6" s="35">
        <f t="shared" si="9"/>
        <v>174.62</v>
      </c>
      <c r="CD6" s="35">
        <f t="shared" si="9"/>
        <v>169.03</v>
      </c>
      <c r="CE6" s="35">
        <f t="shared" si="9"/>
        <v>206.54</v>
      </c>
      <c r="CF6" s="35">
        <f t="shared" si="9"/>
        <v>171.78</v>
      </c>
      <c r="CG6" s="35">
        <f t="shared" si="9"/>
        <v>162.59</v>
      </c>
      <c r="CH6" s="35">
        <f t="shared" si="9"/>
        <v>162.15</v>
      </c>
      <c r="CI6" s="35">
        <f t="shared" si="9"/>
        <v>162.24</v>
      </c>
      <c r="CJ6" s="35">
        <f t="shared" si="9"/>
        <v>165.47</v>
      </c>
      <c r="CK6" s="34" t="str">
        <f>IF(CK7="","",IF(CK7="-","【-】","【"&amp;SUBSTITUTE(TEXT(CK7,"#,##0.00"),"-","△")&amp;"】"))</f>
        <v>【165.71】</v>
      </c>
      <c r="CL6" s="35">
        <f>IF(CL7="",NA(),CL7)</f>
        <v>61.13</v>
      </c>
      <c r="CM6" s="35">
        <f t="shared" ref="CM6:CU6" si="10">IF(CM7="",NA(),CM7)</f>
        <v>60.07</v>
      </c>
      <c r="CN6" s="35">
        <f t="shared" si="10"/>
        <v>59.23</v>
      </c>
      <c r="CO6" s="35">
        <f t="shared" si="10"/>
        <v>59.57</v>
      </c>
      <c r="CP6" s="35">
        <f t="shared" si="10"/>
        <v>73.36</v>
      </c>
      <c r="CQ6" s="35">
        <f t="shared" si="10"/>
        <v>59.68</v>
      </c>
      <c r="CR6" s="35">
        <f t="shared" si="10"/>
        <v>59.17</v>
      </c>
      <c r="CS6" s="35">
        <f t="shared" si="10"/>
        <v>59.34</v>
      </c>
      <c r="CT6" s="35">
        <f t="shared" si="10"/>
        <v>59.11</v>
      </c>
      <c r="CU6" s="35">
        <f t="shared" si="10"/>
        <v>59.74</v>
      </c>
      <c r="CV6" s="34" t="str">
        <f>IF(CV7="","",IF(CV7="-","【-】","【"&amp;SUBSTITUTE(TEXT(CV7,"#,##0.00"),"-","△")&amp;"】"))</f>
        <v>【60.41】</v>
      </c>
      <c r="CW6" s="35">
        <f>IF(CW7="",NA(),CW7)</f>
        <v>86.26</v>
      </c>
      <c r="CX6" s="35">
        <f t="shared" ref="CX6:DF6" si="11">IF(CX7="",NA(),CX7)</f>
        <v>87.2</v>
      </c>
      <c r="CY6" s="35">
        <f t="shared" si="11"/>
        <v>87.54</v>
      </c>
      <c r="CZ6" s="35">
        <f t="shared" si="11"/>
        <v>87.61</v>
      </c>
      <c r="DA6" s="35">
        <f t="shared" si="11"/>
        <v>86.01</v>
      </c>
      <c r="DB6" s="35">
        <f t="shared" si="11"/>
        <v>87.63</v>
      </c>
      <c r="DC6" s="35">
        <f t="shared" si="11"/>
        <v>87.6</v>
      </c>
      <c r="DD6" s="35">
        <f t="shared" si="11"/>
        <v>87.74</v>
      </c>
      <c r="DE6" s="35">
        <f t="shared" si="11"/>
        <v>87.91</v>
      </c>
      <c r="DF6" s="35">
        <f t="shared" si="11"/>
        <v>87.28</v>
      </c>
      <c r="DG6" s="34" t="str">
        <f>IF(DG7="","",IF(DG7="-","【-】","【"&amp;SUBSTITUTE(TEXT(DG7,"#,##0.00"),"-","△")&amp;"】"))</f>
        <v>【89.93】</v>
      </c>
      <c r="DH6" s="35">
        <f>IF(DH7="",NA(),DH7)</f>
        <v>31.02</v>
      </c>
      <c r="DI6" s="35">
        <f t="shared" ref="DI6:DQ6" si="12">IF(DI7="",NA(),DI7)</f>
        <v>38.69</v>
      </c>
      <c r="DJ6" s="35">
        <f t="shared" si="12"/>
        <v>40.53</v>
      </c>
      <c r="DK6" s="35">
        <f t="shared" si="12"/>
        <v>42.42</v>
      </c>
      <c r="DL6" s="35">
        <f t="shared" si="12"/>
        <v>33.06</v>
      </c>
      <c r="DM6" s="35">
        <f t="shared" si="12"/>
        <v>39.65</v>
      </c>
      <c r="DN6" s="35">
        <f t="shared" si="12"/>
        <v>45.25</v>
      </c>
      <c r="DO6" s="35">
        <f t="shared" si="12"/>
        <v>46.27</v>
      </c>
      <c r="DP6" s="35">
        <f t="shared" si="12"/>
        <v>46.88</v>
      </c>
      <c r="DQ6" s="35">
        <f t="shared" si="12"/>
        <v>46.94</v>
      </c>
      <c r="DR6" s="34" t="str">
        <f>IF(DR7="","",IF(DR7="-","【-】","【"&amp;SUBSTITUTE(TEXT(DR7,"#,##0.00"),"-","△")&amp;"】"))</f>
        <v>【48.12】</v>
      </c>
      <c r="DS6" s="35">
        <f>IF(DS7="",NA(),DS7)</f>
        <v>4.3899999999999997</v>
      </c>
      <c r="DT6" s="35">
        <f t="shared" ref="DT6:EB6" si="13">IF(DT7="",NA(),DT7)</f>
        <v>4.29</v>
      </c>
      <c r="DU6" s="35">
        <f t="shared" si="13"/>
        <v>6.55</v>
      </c>
      <c r="DV6" s="35">
        <f t="shared" si="13"/>
        <v>6.9</v>
      </c>
      <c r="DW6" s="35">
        <f t="shared" si="13"/>
        <v>6.62</v>
      </c>
      <c r="DX6" s="35">
        <f t="shared" si="13"/>
        <v>9.7100000000000009</v>
      </c>
      <c r="DY6" s="35">
        <f t="shared" si="13"/>
        <v>10.71</v>
      </c>
      <c r="DZ6" s="35">
        <f t="shared" si="13"/>
        <v>10.93</v>
      </c>
      <c r="EA6" s="35">
        <f t="shared" si="13"/>
        <v>13.39</v>
      </c>
      <c r="EB6" s="35">
        <f t="shared" si="13"/>
        <v>14.48</v>
      </c>
      <c r="EC6" s="34" t="str">
        <f>IF(EC7="","",IF(EC7="-","【-】","【"&amp;SUBSTITUTE(TEXT(EC7,"#,##0.00"),"-","△")&amp;"】"))</f>
        <v>【15.89】</v>
      </c>
      <c r="ED6" s="35">
        <f>IF(ED7="",NA(),ED7)</f>
        <v>0.61</v>
      </c>
      <c r="EE6" s="35">
        <f t="shared" ref="EE6:EM6" si="14">IF(EE7="",NA(),EE7)</f>
        <v>0.61</v>
      </c>
      <c r="EF6" s="35">
        <f t="shared" si="14"/>
        <v>0.27</v>
      </c>
      <c r="EG6" s="35">
        <f t="shared" si="14"/>
        <v>0.23</v>
      </c>
      <c r="EH6" s="35">
        <f t="shared" si="14"/>
        <v>0.3</v>
      </c>
      <c r="EI6" s="35">
        <f t="shared" si="14"/>
        <v>0.83</v>
      </c>
      <c r="EJ6" s="35">
        <f t="shared" si="14"/>
        <v>0.72</v>
      </c>
      <c r="EK6" s="35">
        <f t="shared" si="14"/>
        <v>0.71</v>
      </c>
      <c r="EL6" s="35">
        <f t="shared" si="14"/>
        <v>0.71</v>
      </c>
      <c r="EM6" s="35">
        <f t="shared" si="14"/>
        <v>0.75</v>
      </c>
      <c r="EN6" s="34" t="str">
        <f>IF(EN7="","",IF(EN7="-","【-】","【"&amp;SUBSTITUTE(TEXT(EN7,"#,##0.00"),"-","△")&amp;"】"))</f>
        <v>【0.69】</v>
      </c>
    </row>
    <row r="7" spans="1:144" s="36" customFormat="1" x14ac:dyDescent="0.15">
      <c r="A7" s="28"/>
      <c r="B7" s="37">
        <v>2017</v>
      </c>
      <c r="C7" s="37">
        <v>52108</v>
      </c>
      <c r="D7" s="37">
        <v>46</v>
      </c>
      <c r="E7" s="37">
        <v>1</v>
      </c>
      <c r="F7" s="37">
        <v>0</v>
      </c>
      <c r="G7" s="37">
        <v>1</v>
      </c>
      <c r="H7" s="37" t="s">
        <v>105</v>
      </c>
      <c r="I7" s="37" t="s">
        <v>106</v>
      </c>
      <c r="J7" s="37" t="s">
        <v>107</v>
      </c>
      <c r="K7" s="37" t="s">
        <v>108</v>
      </c>
      <c r="L7" s="37" t="s">
        <v>109</v>
      </c>
      <c r="M7" s="37" t="s">
        <v>110</v>
      </c>
      <c r="N7" s="38" t="s">
        <v>111</v>
      </c>
      <c r="O7" s="38">
        <v>46.79</v>
      </c>
      <c r="P7" s="38">
        <v>98.94</v>
      </c>
      <c r="Q7" s="38">
        <v>3888</v>
      </c>
      <c r="R7" s="38">
        <v>78505</v>
      </c>
      <c r="S7" s="38">
        <v>1209.5899999999999</v>
      </c>
      <c r="T7" s="38">
        <v>64.900000000000006</v>
      </c>
      <c r="U7" s="38">
        <v>77082</v>
      </c>
      <c r="V7" s="38">
        <v>249.22</v>
      </c>
      <c r="W7" s="38">
        <v>309.29000000000002</v>
      </c>
      <c r="X7" s="38">
        <v>123.02</v>
      </c>
      <c r="Y7" s="38">
        <v>117.42</v>
      </c>
      <c r="Z7" s="38">
        <v>115.43</v>
      </c>
      <c r="AA7" s="38">
        <v>118.52</v>
      </c>
      <c r="AB7" s="38">
        <v>115.5</v>
      </c>
      <c r="AC7" s="38">
        <v>107.8</v>
      </c>
      <c r="AD7" s="38">
        <v>111.96</v>
      </c>
      <c r="AE7" s="38">
        <v>112.69</v>
      </c>
      <c r="AF7" s="38">
        <v>113.16</v>
      </c>
      <c r="AG7" s="38">
        <v>112.15</v>
      </c>
      <c r="AH7" s="38">
        <v>113.39</v>
      </c>
      <c r="AI7" s="38">
        <v>0</v>
      </c>
      <c r="AJ7" s="38">
        <v>0</v>
      </c>
      <c r="AK7" s="38">
        <v>0</v>
      </c>
      <c r="AL7" s="38">
        <v>0</v>
      </c>
      <c r="AM7" s="38">
        <v>0</v>
      </c>
      <c r="AN7" s="38">
        <v>4.3899999999999997</v>
      </c>
      <c r="AO7" s="38">
        <v>0.41</v>
      </c>
      <c r="AP7" s="38">
        <v>0.54</v>
      </c>
      <c r="AQ7" s="38">
        <v>0.68</v>
      </c>
      <c r="AR7" s="38">
        <v>1</v>
      </c>
      <c r="AS7" s="38">
        <v>0.85</v>
      </c>
      <c r="AT7" s="38">
        <v>910.41</v>
      </c>
      <c r="AU7" s="38">
        <v>162.66</v>
      </c>
      <c r="AV7" s="38">
        <v>163.6</v>
      </c>
      <c r="AW7" s="38">
        <v>225.44</v>
      </c>
      <c r="AX7" s="38">
        <v>165.55</v>
      </c>
      <c r="AY7" s="38">
        <v>739.59</v>
      </c>
      <c r="AZ7" s="38">
        <v>335.95</v>
      </c>
      <c r="BA7" s="38">
        <v>346.59</v>
      </c>
      <c r="BB7" s="38">
        <v>357.82</v>
      </c>
      <c r="BC7" s="38">
        <v>355.5</v>
      </c>
      <c r="BD7" s="38">
        <v>264.33999999999997</v>
      </c>
      <c r="BE7" s="38">
        <v>734.9</v>
      </c>
      <c r="BF7" s="38">
        <v>734.49</v>
      </c>
      <c r="BG7" s="38">
        <v>721.47</v>
      </c>
      <c r="BH7" s="38">
        <v>713.07</v>
      </c>
      <c r="BI7" s="38">
        <v>899.43</v>
      </c>
      <c r="BJ7" s="38">
        <v>324.08999999999997</v>
      </c>
      <c r="BK7" s="38">
        <v>319.82</v>
      </c>
      <c r="BL7" s="38">
        <v>312.02999999999997</v>
      </c>
      <c r="BM7" s="38">
        <v>307.45999999999998</v>
      </c>
      <c r="BN7" s="38">
        <v>312.58</v>
      </c>
      <c r="BO7" s="38">
        <v>274.27</v>
      </c>
      <c r="BP7" s="38">
        <v>117.11</v>
      </c>
      <c r="BQ7" s="38">
        <v>114.52</v>
      </c>
      <c r="BR7" s="38">
        <v>111.73</v>
      </c>
      <c r="BS7" s="38">
        <v>115.47</v>
      </c>
      <c r="BT7" s="38">
        <v>94.54</v>
      </c>
      <c r="BU7" s="38">
        <v>99.46</v>
      </c>
      <c r="BV7" s="38">
        <v>105.21</v>
      </c>
      <c r="BW7" s="38">
        <v>105.71</v>
      </c>
      <c r="BX7" s="38">
        <v>106.01</v>
      </c>
      <c r="BY7" s="38">
        <v>104.57</v>
      </c>
      <c r="BZ7" s="38">
        <v>104.36</v>
      </c>
      <c r="CA7" s="38">
        <v>164.94</v>
      </c>
      <c r="CB7" s="38">
        <v>170.05</v>
      </c>
      <c r="CC7" s="38">
        <v>174.62</v>
      </c>
      <c r="CD7" s="38">
        <v>169.03</v>
      </c>
      <c r="CE7" s="38">
        <v>206.54</v>
      </c>
      <c r="CF7" s="38">
        <v>171.78</v>
      </c>
      <c r="CG7" s="38">
        <v>162.59</v>
      </c>
      <c r="CH7" s="38">
        <v>162.15</v>
      </c>
      <c r="CI7" s="38">
        <v>162.24</v>
      </c>
      <c r="CJ7" s="38">
        <v>165.47</v>
      </c>
      <c r="CK7" s="38">
        <v>165.71</v>
      </c>
      <c r="CL7" s="38">
        <v>61.13</v>
      </c>
      <c r="CM7" s="38">
        <v>60.07</v>
      </c>
      <c r="CN7" s="38">
        <v>59.23</v>
      </c>
      <c r="CO7" s="38">
        <v>59.57</v>
      </c>
      <c r="CP7" s="38">
        <v>73.36</v>
      </c>
      <c r="CQ7" s="38">
        <v>59.68</v>
      </c>
      <c r="CR7" s="38">
        <v>59.17</v>
      </c>
      <c r="CS7" s="38">
        <v>59.34</v>
      </c>
      <c r="CT7" s="38">
        <v>59.11</v>
      </c>
      <c r="CU7" s="38">
        <v>59.74</v>
      </c>
      <c r="CV7" s="38">
        <v>60.41</v>
      </c>
      <c r="CW7" s="38">
        <v>86.26</v>
      </c>
      <c r="CX7" s="38">
        <v>87.2</v>
      </c>
      <c r="CY7" s="38">
        <v>87.54</v>
      </c>
      <c r="CZ7" s="38">
        <v>87.61</v>
      </c>
      <c r="DA7" s="38">
        <v>86.01</v>
      </c>
      <c r="DB7" s="38">
        <v>87.63</v>
      </c>
      <c r="DC7" s="38">
        <v>87.6</v>
      </c>
      <c r="DD7" s="38">
        <v>87.74</v>
      </c>
      <c r="DE7" s="38">
        <v>87.91</v>
      </c>
      <c r="DF7" s="38">
        <v>87.28</v>
      </c>
      <c r="DG7" s="38">
        <v>89.93</v>
      </c>
      <c r="DH7" s="38">
        <v>31.02</v>
      </c>
      <c r="DI7" s="38">
        <v>38.69</v>
      </c>
      <c r="DJ7" s="38">
        <v>40.53</v>
      </c>
      <c r="DK7" s="38">
        <v>42.42</v>
      </c>
      <c r="DL7" s="38">
        <v>33.06</v>
      </c>
      <c r="DM7" s="38">
        <v>39.65</v>
      </c>
      <c r="DN7" s="38">
        <v>45.25</v>
      </c>
      <c r="DO7" s="38">
        <v>46.27</v>
      </c>
      <c r="DP7" s="38">
        <v>46.88</v>
      </c>
      <c r="DQ7" s="38">
        <v>46.94</v>
      </c>
      <c r="DR7" s="38">
        <v>48.12</v>
      </c>
      <c r="DS7" s="38">
        <v>4.3899999999999997</v>
      </c>
      <c r="DT7" s="38">
        <v>4.29</v>
      </c>
      <c r="DU7" s="38">
        <v>6.55</v>
      </c>
      <c r="DV7" s="38">
        <v>6.9</v>
      </c>
      <c r="DW7" s="38">
        <v>6.62</v>
      </c>
      <c r="DX7" s="38">
        <v>9.7100000000000009</v>
      </c>
      <c r="DY7" s="38">
        <v>10.71</v>
      </c>
      <c r="DZ7" s="38">
        <v>10.93</v>
      </c>
      <c r="EA7" s="38">
        <v>13.39</v>
      </c>
      <c r="EB7" s="38">
        <v>14.48</v>
      </c>
      <c r="EC7" s="38">
        <v>15.89</v>
      </c>
      <c r="ED7" s="38">
        <v>0.61</v>
      </c>
      <c r="EE7" s="38">
        <v>0.61</v>
      </c>
      <c r="EF7" s="38">
        <v>0.27</v>
      </c>
      <c r="EG7" s="38">
        <v>0.23</v>
      </c>
      <c r="EH7" s="38">
        <v>0.3</v>
      </c>
      <c r="EI7" s="38">
        <v>0.83</v>
      </c>
      <c r="EJ7" s="38">
        <v>0.72</v>
      </c>
      <c r="EK7" s="38">
        <v>0.71</v>
      </c>
      <c r="EL7" s="38">
        <v>0.71</v>
      </c>
      <c r="EM7" s="38">
        <v>0.75</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2019-01-31T00:51:01Z</cp:lastPrinted>
  <dcterms:created xsi:type="dcterms:W3CDTF">2018-12-03T08:26:38Z</dcterms:created>
  <dcterms:modified xsi:type="dcterms:W3CDTF">2019-01-31T00:51:03Z</dcterms:modified>
  <cp:category/>
</cp:coreProperties>
</file>