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y6b4p9a7i5XZnFrpjyZVl46fmkAuoyA2tUohfzbAddxZalWFEFFHI9jt6ewQ09EOrnzq+4qKkDqYTd61M4iFRA==" workbookSaltValue="s54Bc4keVQSq34YY2edZg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<sst xmlns="http://schemas.openxmlformats.org/spreadsheetml/2006/main" count="251" uniqueCount="128">
  <si>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</si>
  <si>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</si>
  <si>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</si>
  <si>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</si>
  <si>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</si>
  <si>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</si>
  <si>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</si>
  <si>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</si>
  <si>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</si>
  <si>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</si>
  <si>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</si>
  <si>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</si>
  <si>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</si>
  <si>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</si>
  <si>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</si>
  <si>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</si>
  <si>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</si>
  <si>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</si>
  <si>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</si>
  <si>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</si>
  <si>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</si>
  <si>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</si>
  <si>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</si>
  <si>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</si>
  <si>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</si>
  <si>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</si>
  <si>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</si>
  <si>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</si>
  <si>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</si>
  <si>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</si>
  <si>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</si>
  <si>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</si>
  <si>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</si>
  <si>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</si>
  <si>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</si>
  <si>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</si>
  <si>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</si>
  <si>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</si>
  <si>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</si>
  <si>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</si>
  <si>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</si>
  <si>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</si>
  <si>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</si>
  <si>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</si>
  <si>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</si>
  <si>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</si>
  <si>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</si>
  <si>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</si>
  <si>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</si>
  <si>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</si>
  <si>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</si>
  <si>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</si>
  <si>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</si>
  <si>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</si>
  <si>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</si>
  <si>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</si>
  <si>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</si>
  <si>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</si>
  <si>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</si>
  <si>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</si>
  <si>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</si>
  <si>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</si>
  <si>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</si>
  <si>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</si>
  <si>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</si>
  <si>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</si>
  <si>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</si>
  <si>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</si>
  <si>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</si>
  <si>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</si>
  <si>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</si>
  <si>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</si>
  <si>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</si>
  <si>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</si>
  <si>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</si>
  <si>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</si>
  <si>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</si>
  <si>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</si>
  <si>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</si>
  <si>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</si>
  <si>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</si>
  <si>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</si>
  <si>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</si>
  <si>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</si>
  <si>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</si>
  <si>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</si>
  <si>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</si>
  <si>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</si>
  <si>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</si>
  <si>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</si>
  <si>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</si>
  <si>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</si>
  <si>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</si>
  <si>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</si>
  <si>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</si>
  <si>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</si>
  <si>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</si>
  <si>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</si>
  <si>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</si>
  <si>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</si>
  <si>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</si>
  <si>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</si>
  <si>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</si>
  <si>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</si>
  <si>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</si>
  <si>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</si>
  <si>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</si>
  <si>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</si>
  <si>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</si>
  <si>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</si>
  <si>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</si>
  <si>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</si>
  <si>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</si>
  <si>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</si>
  <si>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</si>
  <si>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</si>
  <si>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</si>
  <si>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</si>
  <si>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</si>
  <si>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</si>
  <si>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</si>
  <si>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</si>
  <si>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</si>
  <si>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</si>
  <si>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</si>
  <si>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①収益的収支比率は100％を超えてはいるが、適正な使用料収入の確保や更なる費用削減を図り経営改善を図っていく必要がある。
④は、類似団体平均値と比べて低く、平成41年度末で企業債の残高はなくなる。
⑤は、類似団体平均値と比べて高いが、今後も適正な使用料収入の確保や維持管理費の削減など経営改善を図る必要がある。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4" eb="15">
      <t>コ</t>
    </rPh>
    <rPh sb="76" eb="77">
      <t>ヒク</t>
    </rPh>
    <rPh sb="79" eb="81">
      <t>ヘイセイ</t>
    </rPh>
    <rPh sb="83" eb="85">
      <t>ネンド</t>
    </rPh>
    <rPh sb="85" eb="86">
      <t>マツ</t>
    </rPh>
    <rPh sb="87" eb="90">
      <t>キギョウサイ</t>
    </rPh>
    <rPh sb="91" eb="93">
      <t>ザンダカ</t>
    </rPh>
    <rPh sb="115" eb="116">
      <t>タカ</t>
    </rPh>
    <rPh sb="179" eb="181">
      <t>ジンコウ</t>
    </rPh>
    <rPh sb="181" eb="183">
      <t>ゲンショウ</t>
    </rPh>
    <rPh sb="186" eb="188">
      <t>シヨウ</t>
    </rPh>
    <rPh sb="188" eb="190">
      <t>スイリョウ</t>
    </rPh>
    <rPh sb="191" eb="192">
      <t>スク</t>
    </rPh>
    <rPh sb="224" eb="226">
      <t>コンゴ</t>
    </rPh>
    <rPh sb="227" eb="229">
      <t>ケイエイ</t>
    </rPh>
    <rPh sb="229" eb="231">
      <t>カイゼン</t>
    </rPh>
    <rPh sb="232" eb="233">
      <t>ハカ</t>
    </rPh>
    <rPh sb="237" eb="239">
      <t>ヒツヨウ</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</si>
  <si>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</si>
  <si>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30" eb="32">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</si>
</sst>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42F-4E67-89F9-ED6CE4DCA938}"/>
            </c:ext>
          </c:extLst>
        </c:ser>
        <c:dLbls>
          <c:showLegendKey val="0"/>
          <c:showVal val="0"/>
          <c:showCatName val="0"/>
          <c:showSerName val="0"/>
          <c:showPercent val="0"/>
          <c:showBubbleSize val="0"/>
        </c:dLbls>
        <c:gapWidth val="150"/>
        <c:axId val="550402776"/>
        <c:axId val="55040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D42F-4E67-89F9-ED6CE4DCA938}"/>
            </c:ext>
          </c:extLst>
        </c:ser>
        <c:dLbls>
          <c:showLegendKey val="0"/>
          <c:showVal val="0"/>
          <c:showCatName val="0"/>
          <c:showSerName val="0"/>
          <c:showPercent val="0"/>
          <c:showBubbleSize val="0"/>
        </c:dLbls>
        <c:marker val="1"/>
        <c:smooth val="0"/>
        <c:axId val="550402776"/>
        <c:axId val="550403168"/>
      </c:lineChart>
      <c:dateAx>
        <c:axId val="550402776"/>
        <c:scaling>
          <c:orientation val="minMax"/>
        </c:scaling>
        <c:delete val="1"/>
        <c:axPos val="b"/>
        <c:numFmt formatCode="ge" sourceLinked="1"/>
        <c:majorTickMark val="none"/>
        <c:minorTickMark val="none"/>
        <c:tickLblPos val="none"/>
        <c:crossAx val="550403168"/>
        <c:crosses val="autoZero"/>
        <c:auto val="1"/>
        <c:lblOffset val="100"/>
        <c:baseTimeUnit val="years"/>
      </c:dateAx>
      <c:valAx>
        <c:axId val="55040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0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27.06</c:v>
                </c:pt>
                <c:pt idx="1">
                  <c:v>27.06</c:v>
                </c:pt>
                <c:pt idx="2">
                  <c:v>27.06</c:v>
                </c:pt>
                <c:pt idx="3">
                  <c:v>39.58</c:v>
                </c:pt>
                <c:pt idx="4">
                  <c:v>47.92</c:v>
                </c:pt>
              </c:numCache>
            </c:numRef>
          </c:val>
          <c:extLst xmlns:c16r2="http://schemas.microsoft.com/office/drawing/2015/06/chart">
            <c:ext xmlns:c16="http://schemas.microsoft.com/office/drawing/2014/chart" uri="{C3380CC4-5D6E-409C-BE32-E72D297353CC}">
              <c16:uniqueId val="{00000000-6AE7-4710-9656-14171B23E67F}"/>
            </c:ext>
          </c:extLst>
        </c:ser>
        <c:dLbls>
          <c:showLegendKey val="0"/>
          <c:showVal val="0"/>
          <c:showCatName val="0"/>
          <c:showSerName val="0"/>
          <c:showPercent val="0"/>
          <c:showBubbleSize val="0"/>
        </c:dLbls>
        <c:gapWidth val="150"/>
        <c:axId val="530858664"/>
        <c:axId val="530861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48.69</c:v>
                </c:pt>
                <c:pt idx="1">
                  <c:v>52.52</c:v>
                </c:pt>
                <c:pt idx="2">
                  <c:v>54.14</c:v>
                </c:pt>
                <c:pt idx="3">
                  <c:v>132.99</c:v>
                </c:pt>
                <c:pt idx="4">
                  <c:v>51.71</c:v>
                </c:pt>
              </c:numCache>
            </c:numRef>
          </c:val>
          <c:smooth val="0"/>
          <c:extLst xmlns:c16r2="http://schemas.microsoft.com/office/drawing/2015/06/chart">
            <c:ext xmlns:c16="http://schemas.microsoft.com/office/drawing/2014/chart" uri="{C3380CC4-5D6E-409C-BE32-E72D297353CC}">
              <c16:uniqueId val="{00000001-6AE7-4710-9656-14171B23E67F}"/>
            </c:ext>
          </c:extLst>
        </c:ser>
        <c:dLbls>
          <c:showLegendKey val="0"/>
          <c:showVal val="0"/>
          <c:showCatName val="0"/>
          <c:showSerName val="0"/>
          <c:showPercent val="0"/>
          <c:showBubbleSize val="0"/>
        </c:dLbls>
        <c:marker val="1"/>
        <c:smooth val="0"/>
        <c:axId val="530858664"/>
        <c:axId val="530861016"/>
      </c:lineChart>
      <c:dateAx>
        <c:axId val="530858664"/>
        <c:scaling>
          <c:orientation val="minMax"/>
        </c:scaling>
        <c:delete val="1"/>
        <c:axPos val="b"/>
        <c:numFmt formatCode="ge" sourceLinked="1"/>
        <c:majorTickMark val="none"/>
        <c:minorTickMark val="none"/>
        <c:tickLblPos val="none"/>
        <c:crossAx val="530861016"/>
        <c:crosses val="autoZero"/>
        <c:auto val="1"/>
        <c:lblOffset val="100"/>
        <c:baseTimeUnit val="years"/>
      </c:dateAx>
      <c:valAx>
        <c:axId val="530861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858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A482-4F9B-8BB0-853FB0564896}"/>
            </c:ext>
          </c:extLst>
        </c:ser>
        <c:dLbls>
          <c:showLegendKey val="0"/>
          <c:showVal val="0"/>
          <c:showCatName val="0"/>
          <c:showSerName val="0"/>
          <c:showPercent val="0"/>
          <c:showBubbleSize val="0"/>
        </c:dLbls>
        <c:gapWidth val="150"/>
        <c:axId val="530863368"/>
        <c:axId val="53085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87.42</c:v>
                </c:pt>
                <c:pt idx="1">
                  <c:v>84.94</c:v>
                </c:pt>
                <c:pt idx="2">
                  <c:v>84.69</c:v>
                </c:pt>
                <c:pt idx="3">
                  <c:v>82.94</c:v>
                </c:pt>
                <c:pt idx="4">
                  <c:v>82.91</c:v>
                </c:pt>
              </c:numCache>
            </c:numRef>
          </c:val>
          <c:smooth val="0"/>
          <c:extLst xmlns:c16r2="http://schemas.microsoft.com/office/drawing/2015/06/chart">
            <c:ext xmlns:c16="http://schemas.microsoft.com/office/drawing/2014/chart" uri="{C3380CC4-5D6E-409C-BE32-E72D297353CC}">
              <c16:uniqueId val="{00000001-A482-4F9B-8BB0-853FB0564896}"/>
            </c:ext>
          </c:extLst>
        </c:ser>
        <c:dLbls>
          <c:showLegendKey val="0"/>
          <c:showVal val="0"/>
          <c:showCatName val="0"/>
          <c:showSerName val="0"/>
          <c:showPercent val="0"/>
          <c:showBubbleSize val="0"/>
        </c:dLbls>
        <c:marker val="1"/>
        <c:smooth val="0"/>
        <c:axId val="530863368"/>
        <c:axId val="530856704"/>
      </c:lineChart>
      <c:dateAx>
        <c:axId val="530863368"/>
        <c:scaling>
          <c:orientation val="minMax"/>
        </c:scaling>
        <c:delete val="1"/>
        <c:axPos val="b"/>
        <c:numFmt formatCode="ge" sourceLinked="1"/>
        <c:majorTickMark val="none"/>
        <c:minorTickMark val="none"/>
        <c:tickLblPos val="none"/>
        <c:crossAx val="530856704"/>
        <c:crosses val="autoZero"/>
        <c:auto val="1"/>
        <c:lblOffset val="100"/>
        <c:baseTimeUnit val="years"/>
      </c:dateAx>
      <c:valAx>
        <c:axId val="53085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863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99.58</c:v>
                </c:pt>
                <c:pt idx="1">
                  <c:v>100.05</c:v>
                </c:pt>
                <c:pt idx="2">
                  <c:v>108.97</c:v>
                </c:pt>
                <c:pt idx="3">
                  <c:v>108.05</c:v>
                </c:pt>
                <c:pt idx="4">
                  <c:v>105.85</c:v>
                </c:pt>
              </c:numCache>
            </c:numRef>
          </c:val>
          <c:extLst xmlns:c16r2="http://schemas.microsoft.com/office/drawing/2015/06/chart">
            <c:ext xmlns:c16="http://schemas.microsoft.com/office/drawing/2014/chart" uri="{C3380CC4-5D6E-409C-BE32-E72D297353CC}">
              <c16:uniqueId val="{00000000-343A-4321-AEAC-29EFAAB8F7BF}"/>
            </c:ext>
          </c:extLst>
        </c:ser>
        <c:dLbls>
          <c:showLegendKey val="0"/>
          <c:showVal val="0"/>
          <c:showCatName val="0"/>
          <c:showSerName val="0"/>
          <c:showPercent val="0"/>
          <c:showBubbleSize val="0"/>
        </c:dLbls>
        <c:gapWidth val="150"/>
        <c:axId val="550404344"/>
        <c:axId val="550404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3A-4321-AEAC-29EFAAB8F7BF}"/>
            </c:ext>
          </c:extLst>
        </c:ser>
        <c:dLbls>
          <c:showLegendKey val="0"/>
          <c:showVal val="0"/>
          <c:showCatName val="0"/>
          <c:showSerName val="0"/>
          <c:showPercent val="0"/>
          <c:showBubbleSize val="0"/>
        </c:dLbls>
        <c:marker val="1"/>
        <c:smooth val="0"/>
        <c:axId val="550404344"/>
        <c:axId val="550404736"/>
      </c:lineChart>
      <c:dateAx>
        <c:axId val="550404344"/>
        <c:scaling>
          <c:orientation val="minMax"/>
        </c:scaling>
        <c:delete val="1"/>
        <c:axPos val="b"/>
        <c:numFmt formatCode="ge" sourceLinked="1"/>
        <c:majorTickMark val="none"/>
        <c:minorTickMark val="none"/>
        <c:tickLblPos val="none"/>
        <c:crossAx val="550404736"/>
        <c:crosses val="autoZero"/>
        <c:auto val="1"/>
        <c:lblOffset val="100"/>
        <c:baseTimeUnit val="years"/>
      </c:dateAx>
      <c:valAx>
        <c:axId val="55040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04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44-43A5-99A6-F2E9C8013ACE}"/>
            </c:ext>
          </c:extLst>
        </c:ser>
        <c:dLbls>
          <c:showLegendKey val="0"/>
          <c:showVal val="0"/>
          <c:showCatName val="0"/>
          <c:showSerName val="0"/>
          <c:showPercent val="0"/>
          <c:showBubbleSize val="0"/>
        </c:dLbls>
        <c:gapWidth val="150"/>
        <c:axId val="550405912"/>
        <c:axId val="5504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44-43A5-99A6-F2E9C8013ACE}"/>
            </c:ext>
          </c:extLst>
        </c:ser>
        <c:dLbls>
          <c:showLegendKey val="0"/>
          <c:showVal val="0"/>
          <c:showCatName val="0"/>
          <c:showSerName val="0"/>
          <c:showPercent val="0"/>
          <c:showBubbleSize val="0"/>
        </c:dLbls>
        <c:marker val="1"/>
        <c:smooth val="0"/>
        <c:axId val="550405912"/>
        <c:axId val="550406304"/>
      </c:lineChart>
      <c:dateAx>
        <c:axId val="550405912"/>
        <c:scaling>
          <c:orientation val="minMax"/>
        </c:scaling>
        <c:delete val="1"/>
        <c:axPos val="b"/>
        <c:numFmt formatCode="ge" sourceLinked="1"/>
        <c:majorTickMark val="none"/>
        <c:minorTickMark val="none"/>
        <c:tickLblPos val="none"/>
        <c:crossAx val="550406304"/>
        <c:crosses val="autoZero"/>
        <c:auto val="1"/>
        <c:lblOffset val="100"/>
        <c:baseTimeUnit val="years"/>
      </c:dateAx>
      <c:valAx>
        <c:axId val="5504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05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EE-41FE-8FE1-CF44C067962E}"/>
            </c:ext>
          </c:extLst>
        </c:ser>
        <c:dLbls>
          <c:showLegendKey val="0"/>
          <c:showVal val="0"/>
          <c:showCatName val="0"/>
          <c:showSerName val="0"/>
          <c:showPercent val="0"/>
          <c:showBubbleSize val="0"/>
        </c:dLbls>
        <c:gapWidth val="150"/>
        <c:axId val="550407480"/>
        <c:axId val="55040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EE-41FE-8FE1-CF44C067962E}"/>
            </c:ext>
          </c:extLst>
        </c:ser>
        <c:dLbls>
          <c:showLegendKey val="0"/>
          <c:showVal val="0"/>
          <c:showCatName val="0"/>
          <c:showSerName val="0"/>
          <c:showPercent val="0"/>
          <c:showBubbleSize val="0"/>
        </c:dLbls>
        <c:marker val="1"/>
        <c:smooth val="0"/>
        <c:axId val="550407480"/>
        <c:axId val="550407872"/>
      </c:lineChart>
      <c:dateAx>
        <c:axId val="550407480"/>
        <c:scaling>
          <c:orientation val="minMax"/>
        </c:scaling>
        <c:delete val="1"/>
        <c:axPos val="b"/>
        <c:numFmt formatCode="ge" sourceLinked="1"/>
        <c:majorTickMark val="none"/>
        <c:minorTickMark val="none"/>
        <c:tickLblPos val="none"/>
        <c:crossAx val="550407872"/>
        <c:crosses val="autoZero"/>
        <c:auto val="1"/>
        <c:lblOffset val="100"/>
        <c:baseTimeUnit val="years"/>
      </c:dateAx>
      <c:valAx>
        <c:axId val="55040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07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F0-4742-A5EC-43A4B3E59BD5}"/>
            </c:ext>
          </c:extLst>
        </c:ser>
        <c:dLbls>
          <c:showLegendKey val="0"/>
          <c:showVal val="0"/>
          <c:showCatName val="0"/>
          <c:showSerName val="0"/>
          <c:showPercent val="0"/>
          <c:showBubbleSize val="0"/>
        </c:dLbls>
        <c:gapWidth val="150"/>
        <c:axId val="550409048"/>
        <c:axId val="55040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F0-4742-A5EC-43A4B3E59BD5}"/>
            </c:ext>
          </c:extLst>
        </c:ser>
        <c:dLbls>
          <c:showLegendKey val="0"/>
          <c:showVal val="0"/>
          <c:showCatName val="0"/>
          <c:showSerName val="0"/>
          <c:showPercent val="0"/>
          <c:showBubbleSize val="0"/>
        </c:dLbls>
        <c:marker val="1"/>
        <c:smooth val="0"/>
        <c:axId val="550409048"/>
        <c:axId val="550409440"/>
      </c:lineChart>
      <c:dateAx>
        <c:axId val="550409048"/>
        <c:scaling>
          <c:orientation val="minMax"/>
        </c:scaling>
        <c:delete val="1"/>
        <c:axPos val="b"/>
        <c:numFmt formatCode="ge" sourceLinked="1"/>
        <c:majorTickMark val="none"/>
        <c:minorTickMark val="none"/>
        <c:tickLblPos val="none"/>
        <c:crossAx val="550409440"/>
        <c:crosses val="autoZero"/>
        <c:auto val="1"/>
        <c:lblOffset val="100"/>
        <c:baseTimeUnit val="years"/>
      </c:dateAx>
      <c:valAx>
        <c:axId val="55040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09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F0A-41A0-A98F-6A1C9C5022C0}"/>
            </c:ext>
          </c:extLst>
        </c:ser>
        <c:dLbls>
          <c:showLegendKey val="0"/>
          <c:showVal val="0"/>
          <c:showCatName val="0"/>
          <c:showSerName val="0"/>
          <c:showPercent val="0"/>
          <c:showBubbleSize val="0"/>
        </c:dLbls>
        <c:gapWidth val="150"/>
        <c:axId val="550410616"/>
        <c:axId val="55041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F0A-41A0-A98F-6A1C9C5022C0}"/>
            </c:ext>
          </c:extLst>
        </c:ser>
        <c:dLbls>
          <c:showLegendKey val="0"/>
          <c:showVal val="0"/>
          <c:showCatName val="0"/>
          <c:showSerName val="0"/>
          <c:showPercent val="0"/>
          <c:showBubbleSize val="0"/>
        </c:dLbls>
        <c:marker val="1"/>
        <c:smooth val="0"/>
        <c:axId val="550410616"/>
        <c:axId val="550411008"/>
      </c:lineChart>
      <c:dateAx>
        <c:axId val="550410616"/>
        <c:scaling>
          <c:orientation val="minMax"/>
        </c:scaling>
        <c:delete val="1"/>
        <c:axPos val="b"/>
        <c:numFmt formatCode="ge" sourceLinked="1"/>
        <c:majorTickMark val="none"/>
        <c:minorTickMark val="none"/>
        <c:tickLblPos val="none"/>
        <c:crossAx val="550411008"/>
        <c:crosses val="autoZero"/>
        <c:auto val="1"/>
        <c:lblOffset val="100"/>
        <c:baseTimeUnit val="years"/>
      </c:dateAx>
      <c:valAx>
        <c:axId val="55041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10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14.08</c:v>
                </c:pt>
                <c:pt idx="1">
                  <c:v>10.73</c:v>
                </c:pt>
                <c:pt idx="2">
                  <c:v>7.62</c:v>
                </c:pt>
                <c:pt idx="3">
                  <c:v>4.5599999999999996</c:v>
                </c:pt>
                <c:pt idx="4" formatCode="#,##0.00;&quot;△&quot;#,##0.00">
                  <c:v>0</c:v>
                </c:pt>
              </c:numCache>
            </c:numRef>
          </c:val>
          <c:extLst xmlns:c16r2="http://schemas.microsoft.com/office/drawing/2015/06/chart">
            <c:ext xmlns:c16="http://schemas.microsoft.com/office/drawing/2014/chart" uri="{C3380CC4-5D6E-409C-BE32-E72D297353CC}">
              <c16:uniqueId val="{00000000-CB41-45EC-A356-E0D0D50BC0D8}"/>
            </c:ext>
          </c:extLst>
        </c:ser>
        <c:dLbls>
          <c:showLegendKey val="0"/>
          <c:showVal val="0"/>
          <c:showCatName val="0"/>
          <c:showSerName val="0"/>
          <c:showPercent val="0"/>
          <c:showBubbleSize val="0"/>
        </c:dLbls>
        <c:gapWidth val="150"/>
        <c:axId val="550412184"/>
        <c:axId val="55041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701.33</c:v>
                </c:pt>
                <c:pt idx="2">
                  <c:v>663.76</c:v>
                </c:pt>
                <c:pt idx="3">
                  <c:v>566.35</c:v>
                </c:pt>
                <c:pt idx="4">
                  <c:v>888.8</c:v>
                </c:pt>
              </c:numCache>
            </c:numRef>
          </c:val>
          <c:smooth val="0"/>
          <c:extLst xmlns:c16r2="http://schemas.microsoft.com/office/drawing/2015/06/chart">
            <c:ext xmlns:c16="http://schemas.microsoft.com/office/drawing/2014/chart" uri="{C3380CC4-5D6E-409C-BE32-E72D297353CC}">
              <c16:uniqueId val="{00000001-CB41-45EC-A356-E0D0D50BC0D8}"/>
            </c:ext>
          </c:extLst>
        </c:ser>
        <c:dLbls>
          <c:showLegendKey val="0"/>
          <c:showVal val="0"/>
          <c:showCatName val="0"/>
          <c:showSerName val="0"/>
          <c:showPercent val="0"/>
          <c:showBubbleSize val="0"/>
        </c:dLbls>
        <c:marker val="1"/>
        <c:smooth val="0"/>
        <c:axId val="550412184"/>
        <c:axId val="550412576"/>
      </c:lineChart>
      <c:dateAx>
        <c:axId val="550412184"/>
        <c:scaling>
          <c:orientation val="minMax"/>
        </c:scaling>
        <c:delete val="1"/>
        <c:axPos val="b"/>
        <c:numFmt formatCode="ge" sourceLinked="1"/>
        <c:majorTickMark val="none"/>
        <c:minorTickMark val="none"/>
        <c:tickLblPos val="none"/>
        <c:crossAx val="550412576"/>
        <c:crosses val="autoZero"/>
        <c:auto val="1"/>
        <c:lblOffset val="100"/>
        <c:baseTimeUnit val="years"/>
      </c:dateAx>
      <c:valAx>
        <c:axId val="55041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412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28.41</c:v>
                </c:pt>
                <c:pt idx="1">
                  <c:v>71.790000000000006</c:v>
                </c:pt>
                <c:pt idx="2">
                  <c:v>72.61</c:v>
                </c:pt>
                <c:pt idx="3">
                  <c:v>60.63</c:v>
                </c:pt>
                <c:pt idx="4">
                  <c:v>60.32</c:v>
                </c:pt>
              </c:numCache>
            </c:numRef>
          </c:val>
          <c:extLst xmlns:c16r2="http://schemas.microsoft.com/office/drawing/2015/06/chart">
            <c:ext xmlns:c16="http://schemas.microsoft.com/office/drawing/2014/chart" uri="{C3380CC4-5D6E-409C-BE32-E72D297353CC}">
              <c16:uniqueId val="{00000000-123B-4ED4-A10A-7B3C0505CCA8}"/>
            </c:ext>
          </c:extLst>
        </c:ser>
        <c:dLbls>
          <c:showLegendKey val="0"/>
          <c:showVal val="0"/>
          <c:showCatName val="0"/>
          <c:showSerName val="0"/>
          <c:showPercent val="0"/>
          <c:showBubbleSize val="0"/>
        </c:dLbls>
        <c:gapWidth val="150"/>
        <c:axId val="530859448"/>
        <c:axId val="53085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51.57</c:v>
                </c:pt>
                <c:pt idx="1">
                  <c:v>53.48</c:v>
                </c:pt>
                <c:pt idx="2">
                  <c:v>53.76</c:v>
                </c:pt>
                <c:pt idx="3">
                  <c:v>52.27</c:v>
                </c:pt>
                <c:pt idx="4">
                  <c:v>52.55</c:v>
                </c:pt>
              </c:numCache>
            </c:numRef>
          </c:val>
          <c:smooth val="0"/>
          <c:extLst xmlns:c16r2="http://schemas.microsoft.com/office/drawing/2015/06/chart">
            <c:ext xmlns:c16="http://schemas.microsoft.com/office/drawing/2014/chart" uri="{C3380CC4-5D6E-409C-BE32-E72D297353CC}">
              <c16:uniqueId val="{00000001-123B-4ED4-A10A-7B3C0505CCA8}"/>
            </c:ext>
          </c:extLst>
        </c:ser>
        <c:dLbls>
          <c:showLegendKey val="0"/>
          <c:showVal val="0"/>
          <c:showCatName val="0"/>
          <c:showSerName val="0"/>
          <c:showPercent val="0"/>
          <c:showBubbleSize val="0"/>
        </c:dLbls>
        <c:marker val="1"/>
        <c:smooth val="0"/>
        <c:axId val="530859448"/>
        <c:axId val="530859840"/>
      </c:lineChart>
      <c:dateAx>
        <c:axId val="530859448"/>
        <c:scaling>
          <c:orientation val="minMax"/>
        </c:scaling>
        <c:delete val="1"/>
        <c:axPos val="b"/>
        <c:numFmt formatCode="ge" sourceLinked="1"/>
        <c:majorTickMark val="none"/>
        <c:minorTickMark val="none"/>
        <c:tickLblPos val="none"/>
        <c:crossAx val="530859840"/>
        <c:crosses val="autoZero"/>
        <c:auto val="1"/>
        <c:lblOffset val="100"/>
        <c:baseTimeUnit val="years"/>
      </c:dateAx>
      <c:valAx>
        <c:axId val="5308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85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581.16</c:v>
                </c:pt>
                <c:pt idx="1">
                  <c:v>237.92</c:v>
                </c:pt>
                <c:pt idx="2">
                  <c:v>243.5</c:v>
                </c:pt>
                <c:pt idx="3">
                  <c:v>281.75</c:v>
                </c:pt>
                <c:pt idx="4">
                  <c:v>283.72000000000003</c:v>
                </c:pt>
              </c:numCache>
            </c:numRef>
          </c:val>
          <c:extLst xmlns:c16r2="http://schemas.microsoft.com/office/drawing/2015/06/chart">
            <c:ext xmlns:c16="http://schemas.microsoft.com/office/drawing/2014/chart" uri="{C3380CC4-5D6E-409C-BE32-E72D297353CC}">
              <c16:uniqueId val="{00000000-E9BC-4155-B57B-CC1BFA6152C2}"/>
            </c:ext>
          </c:extLst>
        </c:ser>
        <c:dLbls>
          <c:showLegendKey val="0"/>
          <c:showVal val="0"/>
          <c:showCatName val="0"/>
          <c:showSerName val="0"/>
          <c:showPercent val="0"/>
          <c:showBubbleSize val="0"/>
        </c:dLbls>
        <c:gapWidth val="150"/>
        <c:axId val="530861408"/>
        <c:axId val="530857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282.5</c:v>
                </c:pt>
                <c:pt idx="1">
                  <c:v>277.29000000000002</c:v>
                </c:pt>
                <c:pt idx="2">
                  <c:v>275.25</c:v>
                </c:pt>
                <c:pt idx="3">
                  <c:v>291.01</c:v>
                </c:pt>
                <c:pt idx="4">
                  <c:v>292.45</c:v>
                </c:pt>
              </c:numCache>
            </c:numRef>
          </c:val>
          <c:smooth val="0"/>
          <c:extLst xmlns:c16r2="http://schemas.microsoft.com/office/drawing/2015/06/chart">
            <c:ext xmlns:c16="http://schemas.microsoft.com/office/drawing/2014/chart" uri="{C3380CC4-5D6E-409C-BE32-E72D297353CC}">
              <c16:uniqueId val="{00000001-E9BC-4155-B57B-CC1BFA6152C2}"/>
            </c:ext>
          </c:extLst>
        </c:ser>
        <c:dLbls>
          <c:showLegendKey val="0"/>
          <c:showVal val="0"/>
          <c:showCatName val="0"/>
          <c:showSerName val="0"/>
          <c:showPercent val="0"/>
          <c:showBubbleSize val="0"/>
        </c:dLbls>
        <c:marker val="1"/>
        <c:smooth val="0"/>
        <c:axId val="530861408"/>
        <c:axId val="530857096"/>
      </c:lineChart>
      <c:dateAx>
        <c:axId val="530861408"/>
        <c:scaling>
          <c:orientation val="minMax"/>
        </c:scaling>
        <c:delete val="1"/>
        <c:axPos val="b"/>
        <c:numFmt formatCode="ge" sourceLinked="1"/>
        <c:majorTickMark val="none"/>
        <c:minorTickMark val="none"/>
        <c:tickLblPos val="none"/>
        <c:crossAx val="530857096"/>
        <c:crosses val="autoZero"/>
        <c:auto val="1"/>
        <c:lblOffset val="100"/>
        <c:baseTimeUnit val="years"/>
      </c:dateAx>
      <c:valAx>
        <c:axId val="530857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86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【52.62】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個別排水処理</v>
      </c>
      <c r="Q8" s="71"/>
      <c r="R8" s="71"/>
      <c r="S8" s="71"/>
      <c r="T8" s="71"/>
      <c r="U8" s="71"/>
      <c r="V8" s="71"/>
      <c r="W8" s="71" t="str">
        <f>データ!L6</f>
        <v>L2</v>
      </c>
      <c r="X8" s="71"/>
      <c r="Y8" s="71"/>
      <c r="Z8" s="71"/>
      <c r="AA8" s="71"/>
      <c r="AB8" s="71"/>
      <c r="AC8" s="71"/>
      <c r="AD8" s="72" t="str">
        <f>データ!$M$6</f>
        <v>非設置</v>
      </c>
      <c r="AE8" s="72"/>
      <c r="AF8" s="72"/>
      <c r="AG8" s="72"/>
      <c r="AH8" s="72"/>
      <c r="AI8" s="72"/>
      <c r="AJ8" s="72"/>
      <c r="AK8" s="3"/>
      <c r="AL8" s="68">
        <f>データ!S6</f>
        <v>78505</v>
      </c>
      <c r="AM8" s="68"/>
      <c r="AN8" s="68"/>
      <c r="AO8" s="68"/>
      <c r="AP8" s="68"/>
      <c r="AQ8" s="68"/>
      <c r="AR8" s="68"/>
      <c r="AS8" s="68"/>
      <c r="AT8" s="67">
        <f>データ!T6</f>
        <v>1209.5899999999999</v>
      </c>
      <c r="AU8" s="67"/>
      <c r="AV8" s="67"/>
      <c r="AW8" s="67"/>
      <c r="AX8" s="67"/>
      <c r="AY8" s="67"/>
      <c r="AZ8" s="67"/>
      <c r="BA8" s="67"/>
      <c r="BB8" s="67">
        <f>データ!U6</f>
        <v>64.900000000000006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0.16</v>
      </c>
      <c r="Q10" s="67"/>
      <c r="R10" s="67"/>
      <c r="S10" s="67"/>
      <c r="T10" s="67"/>
      <c r="U10" s="67"/>
      <c r="V10" s="67"/>
      <c r="W10" s="67">
        <f>データ!Q6</f>
        <v>100</v>
      </c>
      <c r="X10" s="67"/>
      <c r="Y10" s="67"/>
      <c r="Z10" s="67"/>
      <c r="AA10" s="67"/>
      <c r="AB10" s="67"/>
      <c r="AC10" s="67"/>
      <c r="AD10" s="68">
        <f>データ!R6</f>
        <v>3284</v>
      </c>
      <c r="AE10" s="68"/>
      <c r="AF10" s="68"/>
      <c r="AG10" s="68"/>
      <c r="AH10" s="68"/>
      <c r="AI10" s="68"/>
      <c r="AJ10" s="68"/>
      <c r="AK10" s="2"/>
      <c r="AL10" s="68">
        <f>データ!V6</f>
        <v>122</v>
      </c>
      <c r="AM10" s="68"/>
      <c r="AN10" s="68"/>
      <c r="AO10" s="68"/>
      <c r="AP10" s="68"/>
      <c r="AQ10" s="68"/>
      <c r="AR10" s="68"/>
      <c r="AS10" s="68"/>
      <c r="AT10" s="67">
        <f>データ!W6</f>
        <v>0.04</v>
      </c>
      <c r="AU10" s="67"/>
      <c r="AV10" s="67"/>
      <c r="AW10" s="67"/>
      <c r="AX10" s="67"/>
      <c r="AY10" s="67"/>
      <c r="AZ10" s="67"/>
      <c r="BA10" s="67"/>
      <c r="BB10" s="67">
        <f>データ!X6</f>
        <v>3050</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126</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127</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【878.58】</v>
      </c>
      <c r="I86" s="25" t="str">
        <f>データ!CA6</f>
        <v>【52.62】</v>
      </c>
      <c r="J86" s="25" t="str">
        <f>データ!CL6</f>
        <v>【296.38】</v>
      </c>
      <c r="K86" s="25" t="str">
        <f>データ!CW6</f>
        <v>【51.55】</v>
      </c>
      <c r="L86" s="25" t="str">
        <f>データ!DH6</f>
        <v>【80.14】</v>
      </c>
      <c r="M86" s="25" t="s">
        <v>57</v>
      </c>
      <c r="N86" s="25" t="s">
        <v>58</v>
      </c>
      <c r="O86" s="25" t="str">
        <f>データ!EO6</f>
        <v>【-】</v>
      </c>
    </row>
  </sheetData>
  <sheetProtection algorithmName="SHA-512" hashValue="q3ocAU8XC3O2mq+t3NTTV3bARyDd+IvumjQpn0gUDCeoWF7VCyTFF2VXhBIw1GRGohApUrmHPen2Guwo+zIuIQ==" saltValue="Aa48ad4PFgTqqaCThTebr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59</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60</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61</v>
      </c>
      <c r="B3" s="28" t="s">
        <v>62</v>
      </c>
      <c r="C3" s="28" t="s">
        <v>63</v>
      </c>
      <c r="D3" s="28" t="s">
        <v>64</v>
      </c>
      <c r="E3" s="28" t="s">
        <v>65</v>
      </c>
      <c r="F3" s="28" t="s">
        <v>66</v>
      </c>
      <c r="G3" s="28" t="s">
        <v>67</v>
      </c>
      <c r="H3" s="76" t="s">
        <v>68</v>
      </c>
      <c r="I3" s="77"/>
      <c r="J3" s="77"/>
      <c r="K3" s="77"/>
      <c r="L3" s="77"/>
      <c r="M3" s="77"/>
      <c r="N3" s="77"/>
      <c r="O3" s="77"/>
      <c r="P3" s="77"/>
      <c r="Q3" s="77"/>
      <c r="R3" s="77"/>
      <c r="S3" s="77"/>
      <c r="T3" s="77"/>
      <c r="U3" s="77"/>
      <c r="V3" s="77"/>
      <c r="W3" s="77"/>
      <c r="X3" s="78"/>
      <c r="Y3" s="82" t="s">
        <v>69</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70</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71</v>
      </c>
      <c r="B4" s="29"/>
      <c r="C4" s="29"/>
      <c r="D4" s="29"/>
      <c r="E4" s="29"/>
      <c r="F4" s="29"/>
      <c r="G4" s="29"/>
      <c r="H4" s="79"/>
      <c r="I4" s="80"/>
      <c r="J4" s="80"/>
      <c r="K4" s="80"/>
      <c r="L4" s="80"/>
      <c r="M4" s="80"/>
      <c r="N4" s="80"/>
      <c r="O4" s="80"/>
      <c r="P4" s="80"/>
      <c r="Q4" s="80"/>
      <c r="R4" s="80"/>
      <c r="S4" s="80"/>
      <c r="T4" s="80"/>
      <c r="U4" s="80"/>
      <c r="V4" s="80"/>
      <c r="W4" s="80"/>
      <c r="X4" s="81"/>
      <c r="Y4" s="75" t="s">
        <v>72</v>
      </c>
      <c r="Z4" s="75"/>
      <c r="AA4" s="75"/>
      <c r="AB4" s="75"/>
      <c r="AC4" s="75"/>
      <c r="AD4" s="75"/>
      <c r="AE4" s="75"/>
      <c r="AF4" s="75"/>
      <c r="AG4" s="75"/>
      <c r="AH4" s="75"/>
      <c r="AI4" s="75"/>
      <c r="AJ4" s="75" t="s">
        <v>73</v>
      </c>
      <c r="AK4" s="75"/>
      <c r="AL4" s="75"/>
      <c r="AM4" s="75"/>
      <c r="AN4" s="75"/>
      <c r="AO4" s="75"/>
      <c r="AP4" s="75"/>
      <c r="AQ4" s="75"/>
      <c r="AR4" s="75"/>
      <c r="AS4" s="75"/>
      <c r="AT4" s="75"/>
      <c r="AU4" s="75" t="s">
        <v>74</v>
      </c>
      <c r="AV4" s="75"/>
      <c r="AW4" s="75"/>
      <c r="AX4" s="75"/>
      <c r="AY4" s="75"/>
      <c r="AZ4" s="75"/>
      <c r="BA4" s="75"/>
      <c r="BB4" s="75"/>
      <c r="BC4" s="75"/>
      <c r="BD4" s="75"/>
      <c r="BE4" s="75"/>
      <c r="BF4" s="75" t="s">
        <v>75</v>
      </c>
      <c r="BG4" s="75"/>
      <c r="BH4" s="75"/>
      <c r="BI4" s="75"/>
      <c r="BJ4" s="75"/>
      <c r="BK4" s="75"/>
      <c r="BL4" s="75"/>
      <c r="BM4" s="75"/>
      <c r="BN4" s="75"/>
      <c r="BO4" s="75"/>
      <c r="BP4" s="75"/>
      <c r="BQ4" s="75" t="s">
        <v>76</v>
      </c>
      <c r="BR4" s="75"/>
      <c r="BS4" s="75"/>
      <c r="BT4" s="75"/>
      <c r="BU4" s="75"/>
      <c r="BV4" s="75"/>
      <c r="BW4" s="75"/>
      <c r="BX4" s="75"/>
      <c r="BY4" s="75"/>
      <c r="BZ4" s="75"/>
      <c r="CA4" s="75"/>
      <c r="CB4" s="75" t="s">
        <v>77</v>
      </c>
      <c r="CC4" s="75"/>
      <c r="CD4" s="75"/>
      <c r="CE4" s="75"/>
      <c r="CF4" s="75"/>
      <c r="CG4" s="75"/>
      <c r="CH4" s="75"/>
      <c r="CI4" s="75"/>
      <c r="CJ4" s="75"/>
      <c r="CK4" s="75"/>
      <c r="CL4" s="75"/>
      <c r="CM4" s="75" t="s">
        <v>78</v>
      </c>
      <c r="CN4" s="75"/>
      <c r="CO4" s="75"/>
      <c r="CP4" s="75"/>
      <c r="CQ4" s="75"/>
      <c r="CR4" s="75"/>
      <c r="CS4" s="75"/>
      <c r="CT4" s="75"/>
      <c r="CU4" s="75"/>
      <c r="CV4" s="75"/>
      <c r="CW4" s="75"/>
      <c r="CX4" s="75" t="s">
        <v>79</v>
      </c>
      <c r="CY4" s="75"/>
      <c r="CZ4" s="75"/>
      <c r="DA4" s="75"/>
      <c r="DB4" s="75"/>
      <c r="DC4" s="75"/>
      <c r="DD4" s="75"/>
      <c r="DE4" s="75"/>
      <c r="DF4" s="75"/>
      <c r="DG4" s="75"/>
      <c r="DH4" s="75"/>
      <c r="DI4" s="75" t="s">
        <v>80</v>
      </c>
      <c r="DJ4" s="75"/>
      <c r="DK4" s="75"/>
      <c r="DL4" s="75"/>
      <c r="DM4" s="75"/>
      <c r="DN4" s="75"/>
      <c r="DO4" s="75"/>
      <c r="DP4" s="75"/>
      <c r="DQ4" s="75"/>
      <c r="DR4" s="75"/>
      <c r="DS4" s="75"/>
      <c r="DT4" s="75" t="s">
        <v>81</v>
      </c>
      <c r="DU4" s="75"/>
      <c r="DV4" s="75"/>
      <c r="DW4" s="75"/>
      <c r="DX4" s="75"/>
      <c r="DY4" s="75"/>
      <c r="DZ4" s="75"/>
      <c r="EA4" s="75"/>
      <c r="EB4" s="75"/>
      <c r="EC4" s="75"/>
      <c r="ED4" s="75"/>
      <c r="EE4" s="75" t="s">
        <v>82</v>
      </c>
      <c r="EF4" s="75"/>
      <c r="EG4" s="75"/>
      <c r="EH4" s="75"/>
      <c r="EI4" s="75"/>
      <c r="EJ4" s="75"/>
      <c r="EK4" s="75"/>
      <c r="EL4" s="75"/>
      <c r="EM4" s="75"/>
      <c r="EN4" s="75"/>
      <c r="EO4" s="75"/>
    </row>
    <row r="5" spans="1:145" x14ac:dyDescent="0.15">
      <c r="A5" s="27" t="s">
        <v>83</v>
      </c>
      <c r="B5" s="30"/>
      <c r="C5" s="30"/>
      <c r="D5" s="30"/>
      <c r="E5" s="30"/>
      <c r="F5" s="30"/>
      <c r="G5" s="30"/>
      <c r="H5" s="31" t="s">
        <v>84</v>
      </c>
      <c r="I5" s="31" t="s">
        <v>85</v>
      </c>
      <c r="J5" s="31" t="s">
        <v>86</v>
      </c>
      <c r="K5" s="31" t="s">
        <v>87</v>
      </c>
      <c r="L5" s="31" t="s">
        <v>88</v>
      </c>
      <c r="M5" s="31" t="s">
        <v>5</v>
      </c>
      <c r="N5" s="31" t="s">
        <v>89</v>
      </c>
      <c r="O5" s="31" t="s">
        <v>90</v>
      </c>
      <c r="P5" s="31" t="s">
        <v>91</v>
      </c>
      <c r="Q5" s="31" t="s">
        <v>92</v>
      </c>
      <c r="R5" s="31" t="s">
        <v>93</v>
      </c>
      <c r="S5" s="31" t="s">
        <v>94</v>
      </c>
      <c r="T5" s="31" t="s">
        <v>95</v>
      </c>
      <c r="U5" s="31" t="s">
        <v>96</v>
      </c>
      <c r="V5" s="31" t="s">
        <v>97</v>
      </c>
      <c r="W5" s="31" t="s">
        <v>98</v>
      </c>
      <c r="X5" s="31" t="s">
        <v>99</v>
      </c>
      <c r="Y5" s="31" t="s">
        <v>100</v>
      </c>
      <c r="Z5" s="31" t="s">
        <v>101</v>
      </c>
      <c r="AA5" s="31" t="s">
        <v>102</v>
      </c>
      <c r="AB5" s="31" t="s">
        <v>103</v>
      </c>
      <c r="AC5" s="31" t="s">
        <v>104</v>
      </c>
      <c r="AD5" s="31" t="s">
        <v>105</v>
      </c>
      <c r="AE5" s="31" t="s">
        <v>106</v>
      </c>
      <c r="AF5" s="31" t="s">
        <v>107</v>
      </c>
      <c r="AG5" s="31" t="s">
        <v>108</v>
      </c>
      <c r="AH5" s="31" t="s">
        <v>109</v>
      </c>
      <c r="AI5" s="31" t="s">
        <v>43</v>
      </c>
      <c r="AJ5" s="31" t="s">
        <v>100</v>
      </c>
      <c r="AK5" s="31" t="s">
        <v>101</v>
      </c>
      <c r="AL5" s="31" t="s">
        <v>102</v>
      </c>
      <c r="AM5" s="31" t="s">
        <v>103</v>
      </c>
      <c r="AN5" s="31" t="s">
        <v>104</v>
      </c>
      <c r="AO5" s="31" t="s">
        <v>105</v>
      </c>
      <c r="AP5" s="31" t="s">
        <v>106</v>
      </c>
      <c r="AQ5" s="31" t="s">
        <v>107</v>
      </c>
      <c r="AR5" s="31" t="s">
        <v>108</v>
      </c>
      <c r="AS5" s="31" t="s">
        <v>109</v>
      </c>
      <c r="AT5" s="31" t="s">
        <v>110</v>
      </c>
      <c r="AU5" s="31" t="s">
        <v>100</v>
      </c>
      <c r="AV5" s="31" t="s">
        <v>101</v>
      </c>
      <c r="AW5" s="31" t="s">
        <v>102</v>
      </c>
      <c r="AX5" s="31" t="s">
        <v>103</v>
      </c>
      <c r="AY5" s="31" t="s">
        <v>104</v>
      </c>
      <c r="AZ5" s="31" t="s">
        <v>105</v>
      </c>
      <c r="BA5" s="31" t="s">
        <v>106</v>
      </c>
      <c r="BB5" s="31" t="s">
        <v>107</v>
      </c>
      <c r="BC5" s="31" t="s">
        <v>108</v>
      </c>
      <c r="BD5" s="31" t="s">
        <v>109</v>
      </c>
      <c r="BE5" s="31" t="s">
        <v>110</v>
      </c>
      <c r="BF5" s="31" t="s">
        <v>100</v>
      </c>
      <c r="BG5" s="31" t="s">
        <v>101</v>
      </c>
      <c r="BH5" s="31" t="s">
        <v>102</v>
      </c>
      <c r="BI5" s="31" t="s">
        <v>103</v>
      </c>
      <c r="BJ5" s="31" t="s">
        <v>104</v>
      </c>
      <c r="BK5" s="31" t="s">
        <v>105</v>
      </c>
      <c r="BL5" s="31" t="s">
        <v>106</v>
      </c>
      <c r="BM5" s="31" t="s">
        <v>107</v>
      </c>
      <c r="BN5" s="31" t="s">
        <v>108</v>
      </c>
      <c r="BO5" s="31" t="s">
        <v>109</v>
      </c>
      <c r="BP5" s="31" t="s">
        <v>110</v>
      </c>
      <c r="BQ5" s="31" t="s">
        <v>100</v>
      </c>
      <c r="BR5" s="31" t="s">
        <v>101</v>
      </c>
      <c r="BS5" s="31" t="s">
        <v>102</v>
      </c>
      <c r="BT5" s="31" t="s">
        <v>103</v>
      </c>
      <c r="BU5" s="31" t="s">
        <v>104</v>
      </c>
      <c r="BV5" s="31" t="s">
        <v>105</v>
      </c>
      <c r="BW5" s="31" t="s">
        <v>106</v>
      </c>
      <c r="BX5" s="31" t="s">
        <v>107</v>
      </c>
      <c r="BY5" s="31" t="s">
        <v>108</v>
      </c>
      <c r="BZ5" s="31" t="s">
        <v>109</v>
      </c>
      <c r="CA5" s="31" t="s">
        <v>110</v>
      </c>
      <c r="CB5" s="31" t="s">
        <v>100</v>
      </c>
      <c r="CC5" s="31" t="s">
        <v>101</v>
      </c>
      <c r="CD5" s="31" t="s">
        <v>102</v>
      </c>
      <c r="CE5" s="31" t="s">
        <v>103</v>
      </c>
      <c r="CF5" s="31" t="s">
        <v>104</v>
      </c>
      <c r="CG5" s="31" t="s">
        <v>105</v>
      </c>
      <c r="CH5" s="31" t="s">
        <v>106</v>
      </c>
      <c r="CI5" s="31" t="s">
        <v>107</v>
      </c>
      <c r="CJ5" s="31" t="s">
        <v>108</v>
      </c>
      <c r="CK5" s="31" t="s">
        <v>109</v>
      </c>
      <c r="CL5" s="31" t="s">
        <v>110</v>
      </c>
      <c r="CM5" s="31" t="s">
        <v>100</v>
      </c>
      <c r="CN5" s="31" t="s">
        <v>101</v>
      </c>
      <c r="CO5" s="31" t="s">
        <v>102</v>
      </c>
      <c r="CP5" s="31" t="s">
        <v>103</v>
      </c>
      <c r="CQ5" s="31" t="s">
        <v>104</v>
      </c>
      <c r="CR5" s="31" t="s">
        <v>105</v>
      </c>
      <c r="CS5" s="31" t="s">
        <v>106</v>
      </c>
      <c r="CT5" s="31" t="s">
        <v>107</v>
      </c>
      <c r="CU5" s="31" t="s">
        <v>108</v>
      </c>
      <c r="CV5" s="31" t="s">
        <v>109</v>
      </c>
      <c r="CW5" s="31" t="s">
        <v>110</v>
      </c>
      <c r="CX5" s="31" t="s">
        <v>100</v>
      </c>
      <c r="CY5" s="31" t="s">
        <v>101</v>
      </c>
      <c r="CZ5" s="31" t="s">
        <v>102</v>
      </c>
      <c r="DA5" s="31" t="s">
        <v>103</v>
      </c>
      <c r="DB5" s="31" t="s">
        <v>104</v>
      </c>
      <c r="DC5" s="31" t="s">
        <v>105</v>
      </c>
      <c r="DD5" s="31" t="s">
        <v>106</v>
      </c>
      <c r="DE5" s="31" t="s">
        <v>107</v>
      </c>
      <c r="DF5" s="31" t="s">
        <v>108</v>
      </c>
      <c r="DG5" s="31" t="s">
        <v>109</v>
      </c>
      <c r="DH5" s="31" t="s">
        <v>110</v>
      </c>
      <c r="DI5" s="31" t="s">
        <v>100</v>
      </c>
      <c r="DJ5" s="31" t="s">
        <v>101</v>
      </c>
      <c r="DK5" s="31" t="s">
        <v>102</v>
      </c>
      <c r="DL5" s="31" t="s">
        <v>103</v>
      </c>
      <c r="DM5" s="31" t="s">
        <v>104</v>
      </c>
      <c r="DN5" s="31" t="s">
        <v>105</v>
      </c>
      <c r="DO5" s="31" t="s">
        <v>106</v>
      </c>
      <c r="DP5" s="31" t="s">
        <v>107</v>
      </c>
      <c r="DQ5" s="31" t="s">
        <v>108</v>
      </c>
      <c r="DR5" s="31" t="s">
        <v>109</v>
      </c>
      <c r="DS5" s="31" t="s">
        <v>110</v>
      </c>
      <c r="DT5" s="31" t="s">
        <v>100</v>
      </c>
      <c r="DU5" s="31" t="s">
        <v>101</v>
      </c>
      <c r="DV5" s="31" t="s">
        <v>102</v>
      </c>
      <c r="DW5" s="31" t="s">
        <v>103</v>
      </c>
      <c r="DX5" s="31" t="s">
        <v>104</v>
      </c>
      <c r="DY5" s="31" t="s">
        <v>105</v>
      </c>
      <c r="DZ5" s="31" t="s">
        <v>106</v>
      </c>
      <c r="EA5" s="31" t="s">
        <v>107</v>
      </c>
      <c r="EB5" s="31" t="s">
        <v>108</v>
      </c>
      <c r="EC5" s="31" t="s">
        <v>109</v>
      </c>
      <c r="ED5" s="31" t="s">
        <v>110</v>
      </c>
      <c r="EE5" s="31" t="s">
        <v>100</v>
      </c>
      <c r="EF5" s="31" t="s">
        <v>101</v>
      </c>
      <c r="EG5" s="31" t="s">
        <v>102</v>
      </c>
      <c r="EH5" s="31" t="s">
        <v>103</v>
      </c>
      <c r="EI5" s="31" t="s">
        <v>104</v>
      </c>
      <c r="EJ5" s="31" t="s">
        <v>105</v>
      </c>
      <c r="EK5" s="31" t="s">
        <v>106</v>
      </c>
      <c r="EL5" s="31" t="s">
        <v>107</v>
      </c>
      <c r="EM5" s="31" t="s">
        <v>108</v>
      </c>
      <c r="EN5" s="31" t="s">
        <v>109</v>
      </c>
      <c r="EO5" s="31" t="s">
        <v>110</v>
      </c>
    </row>
    <row r="6" spans="1:145" s="35" customFormat="1" x14ac:dyDescent="0.15">
      <c r="A6" s="27" t="s">
        <v>111</v>
      </c>
      <c r="B6" s="32">
        <f>B7</f>
        <v>2017</v>
      </c>
      <c r="C6" s="32">
        <f t="shared" ref="C6:X6" si="3">C7</f>
        <v>52108</v>
      </c>
      <c r="D6" s="32">
        <f t="shared" si="3"/>
        <v>47</v>
      </c>
      <c r="E6" s="32">
        <f t="shared" si="3"/>
        <v>18</v>
      </c>
      <c r="F6" s="32">
        <f t="shared" si="3"/>
        <v>1</v>
      </c>
      <c r="G6" s="32">
        <f t="shared" si="3"/>
        <v>0</v>
      </c>
      <c r="H6" s="32" t="str">
        <f t="shared" si="3"/>
        <v>秋田県　由利本荘市</v>
      </c>
      <c r="I6" s="32" t="str">
        <f t="shared" si="3"/>
        <v>法非適用</v>
      </c>
      <c r="J6" s="32" t="str">
        <f t="shared" si="3"/>
        <v>下水道事業</v>
      </c>
      <c r="K6" s="32" t="str">
        <f t="shared" si="3"/>
        <v>個別排水処理</v>
      </c>
      <c r="L6" s="32" t="str">
        <f t="shared" si="3"/>
        <v>L2</v>
      </c>
      <c r="M6" s="32" t="str">
        <f t="shared" si="3"/>
        <v>非設置</v>
      </c>
      <c r="N6" s="33" t="str">
        <f t="shared" si="3"/>
        <v>-</v>
      </c>
      <c r="O6" s="33" t="str">
        <f t="shared" si="3"/>
        <v>該当数値なし</v>
      </c>
      <c r="P6" s="33">
        <f t="shared" si="3"/>
        <v>0.16</v>
      </c>
      <c r="Q6" s="33">
        <f t="shared" si="3"/>
        <v>100</v>
      </c>
      <c r="R6" s="33">
        <f t="shared" si="3"/>
        <v>3284</v>
      </c>
      <c r="S6" s="33">
        <f t="shared" si="3"/>
        <v>78505</v>
      </c>
      <c r="T6" s="33">
        <f t="shared" si="3"/>
        <v>1209.5899999999999</v>
      </c>
      <c r="U6" s="33">
        <f t="shared" si="3"/>
        <v>64.900000000000006</v>
      </c>
      <c r="V6" s="33">
        <f t="shared" si="3"/>
        <v>122</v>
      </c>
      <c r="W6" s="33">
        <f t="shared" si="3"/>
        <v>0.04</v>
      </c>
      <c r="X6" s="33">
        <f t="shared" si="3"/>
        <v>3050</v>
      </c>
      <c r="Y6" s="34">
        <f>IF(Y7="",NA(),Y7)</f>
        <v>99.58</v>
      </c>
      <c r="Z6" s="34">
        <f t="shared" ref="Z6:AH6" si="4">IF(Z7="",NA(),Z7)</f>
        <v>100.05</v>
      </c>
      <c r="AA6" s="34">
        <f t="shared" si="4"/>
        <v>108.97</v>
      </c>
      <c r="AB6" s="34">
        <f t="shared" si="4"/>
        <v>108.05</v>
      </c>
      <c r="AC6" s="34">
        <f t="shared" si="4"/>
        <v>105.85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14.08</v>
      </c>
      <c r="BG6" s="34">
        <f t="shared" ref="BG6:BO6" si="7">IF(BG7="",NA(),BG7)</f>
        <v>10.73</v>
      </c>
      <c r="BH6" s="34">
        <f t="shared" si="7"/>
        <v>7.62</v>
      </c>
      <c r="BI6" s="34">
        <f t="shared" si="7"/>
        <v>4.5599999999999996</v>
      </c>
      <c r="BJ6" s="33">
        <f t="shared" si="7"/>
        <v>0</v>
      </c>
      <c r="BK6" s="34">
        <f t="shared" si="7"/>
        <v>799.41</v>
      </c>
      <c r="BL6" s="34">
        <f t="shared" si="7"/>
        <v>701.33</v>
      </c>
      <c r="BM6" s="34">
        <f t="shared" si="7"/>
        <v>663.76</v>
      </c>
      <c r="BN6" s="34">
        <f t="shared" si="7"/>
        <v>566.35</v>
      </c>
      <c r="BO6" s="34">
        <f t="shared" si="7"/>
        <v>888.8</v>
      </c>
      <c r="BP6" s="33" t="str">
        <f>IF(BP7="","",IF(BP7="-","【-】","【"&amp;SUBSTITUTE(TEXT(BP7,"#,##0.00"),"-","△")&amp;"】"))</f>
        <v>【878.58】</v>
      </c>
      <c r="BQ6" s="34">
        <f>IF(BQ7="",NA(),BQ7)</f>
        <v>28.41</v>
      </c>
      <c r="BR6" s="34">
        <f t="shared" ref="BR6:BZ6" si="8">IF(BR7="",NA(),BR7)</f>
        <v>71.790000000000006</v>
      </c>
      <c r="BS6" s="34">
        <f t="shared" si="8"/>
        <v>72.61</v>
      </c>
      <c r="BT6" s="34">
        <f t="shared" si="8"/>
        <v>60.63</v>
      </c>
      <c r="BU6" s="34">
        <f t="shared" si="8"/>
        <v>60.32</v>
      </c>
      <c r="BV6" s="34">
        <f t="shared" si="8"/>
        <v>51.57</v>
      </c>
      <c r="BW6" s="34">
        <f t="shared" si="8"/>
        <v>53.48</v>
      </c>
      <c r="BX6" s="34">
        <f t="shared" si="8"/>
        <v>53.76</v>
      </c>
      <c r="BY6" s="34">
        <f t="shared" si="8"/>
        <v>52.27</v>
      </c>
      <c r="BZ6" s="34">
        <f t="shared" si="8"/>
        <v>52.55</v>
      </c>
      <c r="CA6" s="33" t="str">
        <f>IF(CA7="","",IF(CA7="-","【-】","【"&amp;SUBSTITUTE(TEXT(CA7,"#,##0.00"),"-","△")&amp;"】"))</f>
        <v>【52.62】</v>
      </c>
      <c r="CB6" s="34">
        <f>IF(CB7="",NA(),CB7)</f>
        <v>581.16</v>
      </c>
      <c r="CC6" s="34">
        <f t="shared" ref="CC6:CK6" si="9">IF(CC7="",NA(),CC7)</f>
        <v>237.92</v>
      </c>
      <c r="CD6" s="34">
        <f t="shared" si="9"/>
        <v>243.5</v>
      </c>
      <c r="CE6" s="34">
        <f t="shared" si="9"/>
        <v>281.75</v>
      </c>
      <c r="CF6" s="34">
        <f t="shared" si="9"/>
        <v>283.72000000000003</v>
      </c>
      <c r="CG6" s="34">
        <f t="shared" si="9"/>
        <v>282.5</v>
      </c>
      <c r="CH6" s="34">
        <f t="shared" si="9"/>
        <v>277.29000000000002</v>
      </c>
      <c r="CI6" s="34">
        <f t="shared" si="9"/>
        <v>275.25</v>
      </c>
      <c r="CJ6" s="34">
        <f t="shared" si="9"/>
        <v>291.01</v>
      </c>
      <c r="CK6" s="34">
        <f t="shared" si="9"/>
        <v>292.45</v>
      </c>
      <c r="CL6" s="33" t="str">
        <f>IF(CL7="","",IF(CL7="-","【-】","【"&amp;SUBSTITUTE(TEXT(CL7,"#,##0.00"),"-","△")&amp;"】"))</f>
        <v>【296.38】</v>
      </c>
      <c r="CM6" s="34">
        <f>IF(CM7="",NA(),CM7)</f>
        <v>27.06</v>
      </c>
      <c r="CN6" s="34">
        <f t="shared" ref="CN6:CV6" si="10">IF(CN7="",NA(),CN7)</f>
        <v>27.06</v>
      </c>
      <c r="CO6" s="34">
        <f t="shared" si="10"/>
        <v>27.06</v>
      </c>
      <c r="CP6" s="34">
        <f t="shared" si="10"/>
        <v>39.58</v>
      </c>
      <c r="CQ6" s="34">
        <f t="shared" si="10"/>
        <v>47.92</v>
      </c>
      <c r="CR6" s="34">
        <f t="shared" si="10"/>
        <v>48.69</v>
      </c>
      <c r="CS6" s="34">
        <f t="shared" si="10"/>
        <v>52.52</v>
      </c>
      <c r="CT6" s="34">
        <f t="shared" si="10"/>
        <v>54.14</v>
      </c>
      <c r="CU6" s="34">
        <f t="shared" si="10"/>
        <v>132.99</v>
      </c>
      <c r="CV6" s="34">
        <f t="shared" si="10"/>
        <v>51.71</v>
      </c>
      <c r="CW6" s="33" t="str">
        <f>IF(CW7="","",IF(CW7="-","【-】","【"&amp;SUBSTITUTE(TEXT(CW7,"#,##0.00"),"-","△")&amp;"】"))</f>
        <v>【51.55】</v>
      </c>
      <c r="CX6" s="34">
        <f>IF(CX7="",NA(),CX7)</f>
        <v>100</v>
      </c>
      <c r="CY6" s="34">
        <f t="shared" ref="CY6:DG6" si="11">IF(CY7="",NA(),CY7)</f>
        <v>100</v>
      </c>
      <c r="CZ6" s="34">
        <f t="shared" si="11"/>
        <v>100</v>
      </c>
      <c r="DA6" s="34">
        <f t="shared" si="11"/>
        <v>100</v>
      </c>
      <c r="DB6" s="34">
        <f t="shared" si="11"/>
        <v>100</v>
      </c>
      <c r="DC6" s="34">
        <f t="shared" si="11"/>
        <v>87.42</v>
      </c>
      <c r="DD6" s="34">
        <f t="shared" si="11"/>
        <v>84.94</v>
      </c>
      <c r="DE6" s="34">
        <f t="shared" si="11"/>
        <v>84.69</v>
      </c>
      <c r="DF6" s="34">
        <f t="shared" si="11"/>
        <v>82.94</v>
      </c>
      <c r="DG6" s="34">
        <f t="shared" si="11"/>
        <v>82.91</v>
      </c>
      <c r="DH6" s="33" t="str">
        <f>IF(DH7="","",IF(DH7="-","【-】","【"&amp;SUBSTITUTE(TEXT(DH7,"#,##0.00"),"-","△")&amp;"】"))</f>
        <v>【80.14】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52108</v>
      </c>
      <c r="D7" s="36">
        <v>47</v>
      </c>
      <c r="E7" s="36">
        <v>18</v>
      </c>
      <c r="F7" s="36">
        <v>1</v>
      </c>
      <c r="G7" s="36">
        <v>0</v>
      </c>
      <c r="H7" s="36" t="s">
        <v>112</v>
      </c>
      <c r="I7" s="36" t="s">
        <v>113</v>
      </c>
      <c r="J7" s="36" t="s">
        <v>114</v>
      </c>
      <c r="K7" s="36" t="s">
        <v>115</v>
      </c>
      <c r="L7" s="36" t="s">
        <v>116</v>
      </c>
      <c r="M7" s="36" t="s">
        <v>117</v>
      </c>
      <c r="N7" s="37" t="s">
        <v>118</v>
      </c>
      <c r="O7" s="37" t="s">
        <v>119</v>
      </c>
      <c r="P7" s="37">
        <v>0.16</v>
      </c>
      <c r="Q7" s="37">
        <v>100</v>
      </c>
      <c r="R7" s="37">
        <v>3284</v>
      </c>
      <c r="S7" s="37">
        <v>78505</v>
      </c>
      <c r="T7" s="37">
        <v>1209.5899999999999</v>
      </c>
      <c r="U7" s="37">
        <v>64.900000000000006</v>
      </c>
      <c r="V7" s="37">
        <v>122</v>
      </c>
      <c r="W7" s="37">
        <v>0.04</v>
      </c>
      <c r="X7" s="37">
        <v>3050</v>
      </c>
      <c r="Y7" s="37">
        <v>99.58</v>
      </c>
      <c r="Z7" s="37">
        <v>100.05</v>
      </c>
      <c r="AA7" s="37">
        <v>108.97</v>
      </c>
      <c r="AB7" s="37">
        <v>108.05</v>
      </c>
      <c r="AC7" s="37">
        <v>105.85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14.08</v>
      </c>
      <c r="BG7" s="37">
        <v>10.73</v>
      </c>
      <c r="BH7" s="37">
        <v>7.62</v>
      </c>
      <c r="BI7" s="37">
        <v>4.5599999999999996</v>
      </c>
      <c r="BJ7" s="37">
        <v>0</v>
      </c>
      <c r="BK7" s="37">
        <v>799.41</v>
      </c>
      <c r="BL7" s="37">
        <v>701.33</v>
      </c>
      <c r="BM7" s="37">
        <v>663.76</v>
      </c>
      <c r="BN7" s="37">
        <v>566.35</v>
      </c>
      <c r="BO7" s="37">
        <v>888.8</v>
      </c>
      <c r="BP7" s="37">
        <v>878.58</v>
      </c>
      <c r="BQ7" s="37">
        <v>28.41</v>
      </c>
      <c r="BR7" s="37">
        <v>71.790000000000006</v>
      </c>
      <c r="BS7" s="37">
        <v>72.61</v>
      </c>
      <c r="BT7" s="37">
        <v>60.63</v>
      </c>
      <c r="BU7" s="37">
        <v>60.32</v>
      </c>
      <c r="BV7" s="37">
        <v>51.57</v>
      </c>
      <c r="BW7" s="37">
        <v>53.48</v>
      </c>
      <c r="BX7" s="37">
        <v>53.76</v>
      </c>
      <c r="BY7" s="37">
        <v>52.27</v>
      </c>
      <c r="BZ7" s="37">
        <v>52.55</v>
      </c>
      <c r="CA7" s="37">
        <v>52.62</v>
      </c>
      <c r="CB7" s="37">
        <v>581.16</v>
      </c>
      <c r="CC7" s="37">
        <v>237.92</v>
      </c>
      <c r="CD7" s="37">
        <v>243.5</v>
      </c>
      <c r="CE7" s="37">
        <v>281.75</v>
      </c>
      <c r="CF7" s="37">
        <v>283.72000000000003</v>
      </c>
      <c r="CG7" s="37">
        <v>282.5</v>
      </c>
      <c r="CH7" s="37">
        <v>277.29000000000002</v>
      </c>
      <c r="CI7" s="37">
        <v>275.25</v>
      </c>
      <c r="CJ7" s="37">
        <v>291.01</v>
      </c>
      <c r="CK7" s="37">
        <v>292.45</v>
      </c>
      <c r="CL7" s="37">
        <v>296.38</v>
      </c>
      <c r="CM7" s="37">
        <v>27.06</v>
      </c>
      <c r="CN7" s="37">
        <v>27.06</v>
      </c>
      <c r="CO7" s="37">
        <v>27.06</v>
      </c>
      <c r="CP7" s="37">
        <v>39.58</v>
      </c>
      <c r="CQ7" s="37">
        <v>47.92</v>
      </c>
      <c r="CR7" s="37">
        <v>48.69</v>
      </c>
      <c r="CS7" s="37">
        <v>52.52</v>
      </c>
      <c r="CT7" s="37">
        <v>54.14</v>
      </c>
      <c r="CU7" s="37">
        <v>132.99</v>
      </c>
      <c r="CV7" s="37">
        <v>51.71</v>
      </c>
      <c r="CW7" s="37">
        <v>51.55</v>
      </c>
      <c r="CX7" s="37">
        <v>100</v>
      </c>
      <c r="CY7" s="37">
        <v>100</v>
      </c>
      <c r="CZ7" s="37">
        <v>100</v>
      </c>
      <c r="DA7" s="37">
        <v>100</v>
      </c>
      <c r="DB7" s="37">
        <v>100</v>
      </c>
      <c r="DC7" s="37">
        <v>87.42</v>
      </c>
      <c r="DD7" s="37">
        <v>84.94</v>
      </c>
      <c r="DE7" s="37">
        <v>84.69</v>
      </c>
      <c r="DF7" s="37">
        <v>82.94</v>
      </c>
      <c r="DG7" s="37">
        <v>82.91</v>
      </c>
      <c r="DH7" s="37">
        <v>80.14</v>
      </c>
      <c r="DI7" s="37"/>
      <c r="DJ7" s="37"/>
      <c r="DK7" s="37"/>
      <c r="DL7" s="37"/>
      <c r="DM7" s="37"/>
      <c r="DN7" s="37"/>
      <c r="DO7" s="37"/>
      <c r="DP7" s="37"/>
      <c r="DQ7" s="37"/>
      <c r="DR7" s="37"/>
      <c r="DS7" s="37"/>
      <c r="DT7" s="37"/>
      <c r="DU7" s="37"/>
      <c r="DV7" s="37"/>
      <c r="DW7" s="37"/>
      <c r="DX7" s="37"/>
      <c r="DY7" s="37"/>
      <c r="DZ7" s="37"/>
      <c r="EA7" s="37"/>
      <c r="EB7" s="37"/>
      <c r="EC7" s="37"/>
      <c r="ED7" s="37"/>
      <c r="EE7" s="37" t="s">
        <v>118</v>
      </c>
      <c r="EF7" s="37" t="s">
        <v>118</v>
      </c>
      <c r="EG7" s="37" t="s">
        <v>118</v>
      </c>
      <c r="EH7" s="37" t="s">
        <v>118</v>
      </c>
      <c r="EI7" s="37" t="s">
        <v>118</v>
      </c>
      <c r="EJ7" s="37" t="s">
        <v>118</v>
      </c>
      <c r="EK7" s="37" t="s">
        <v>118</v>
      </c>
      <c r="EL7" s="37" t="s">
        <v>118</v>
      </c>
      <c r="EM7" s="37" t="s">
        <v>118</v>
      </c>
      <c r="EN7" s="37" t="s">
        <v>118</v>
      </c>
      <c r="EO7" s="37" t="s">
        <v>118</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120</v>
      </c>
      <c r="C9" s="39" t="s">
        <v>121</v>
      </c>
      <c r="D9" s="39" t="s">
        <v>122</v>
      </c>
      <c r="E9" s="39" t="s">
        <v>123</v>
      </c>
      <c r="F9" s="39" t="s">
        <v>124</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62</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2018-12-03T09:43:07Z</dcterms:created>
  <dcterms:modified xsi:type="dcterms:W3CDTF">2019-01-21T02:48:50Z</dcterms:modified>
  <cp:category/>
</cp:coreProperties>
</file>