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hhpfi01\由利本荘市\1000000000-市長部局\1035000000-建設部\1035200000-上下水道課\移行\経営比較分析表\【29年度決算】H31.1経営比較分析表\02.提出\"/>
    </mc:Choice>
  </mc:AlternateContent>
  <workbookProtection workbookAlgorithmName="SHA-512" workbookHashValue="mpXy7+dYnKVkGtH1duqO2moLjeWJgyM9F/bF/YAqq6yXpfro416ri26YoQ3AZUY2M6wDPsGhjN4faEHntDaSxQ==" workbookSaltValue="nuciakedMPluuqAz9Gl1YQ=="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W10" i="4" s="1"/>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I10" i="4"/>
  <c r="B10" i="4"/>
  <c r="BB8" i="4"/>
  <c r="AL8" i="4"/>
  <c r="AD8" i="4"/>
  <c r="P8" i="4"/>
  <c r="I8" i="4"/>
  <c r="B8" i="4"/>
  <c r="C10" i="5" l="1"/>
  <c r="D10" i="5"/>
  <c r="E10" i="5"/>
  <c r="B10" i="5"/>
</calcChain>
</file>

<file path=xl/sharedStrings.xml><?xml version="1.0" encoding="utf-8"?>
<sst xmlns="http://schemas.openxmlformats.org/spreadsheetml/2006/main" count="251" uniqueCount="124">
  <si>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</si>
  <si>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</si>
  <si>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</si>
  <si>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</si>
  <si>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</si>
  <si>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</si>
  <si>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</si>
  <si>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</si>
  <si>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</si>
  <si>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</si>
  <si>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</si>
  <si>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</si>
  <si>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</si>
  <si>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</si>
  <si>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</si>
  <si>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</si>
  <si>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</si>
  <si>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</si>
  <si>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</si>
  <si>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</si>
  <si>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</si>
  <si>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</si>
  <si>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</si>
  <si>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</si>
  <si>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</si>
  <si>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</si>
  <si>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</si>
  <si>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</si>
  <si>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</si>
  <si>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</si>
  <si>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</si>
  <si>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</si>
  <si>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</si>
  <si>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</si>
  <si>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</si>
  <si>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</si>
  <si>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</si>
  <si>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</si>
  <si>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</si>
  <si>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</si>
  <si>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</si>
  <si>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</si>
  <si>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</si>
  <si>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</si>
  <si>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</si>
  <si>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</si>
  <si>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</si>
  <si>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</si>
  <si>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</si>
  <si>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</si>
  <si>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</si>
  <si>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</si>
  <si>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</si>
  <si>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</si>
  <si>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</si>
  <si>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</si>
  <si>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</si>
  <si>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</si>
  <si>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</si>
  <si>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</si>
  <si>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</si>
  <si>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</si>
  <si>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</si>
  <si>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</si>
  <si>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</si>
  <si>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</si>
  <si>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</si>
  <si>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</si>
  <si>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</si>
  <si>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</si>
  <si>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</si>
  <si>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</si>
  <si>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</si>
  <si>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</si>
  <si>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</si>
  <si>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</si>
  <si>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</si>
  <si>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</si>
  <si>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</si>
  <si>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</si>
  <si>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</si>
  <si>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</si>
  <si>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</si>
  <si>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</si>
  <si>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</si>
  <si>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</si>
  <si>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</si>
  <si>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</si>
  <si>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</si>
  <si>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</si>
  <si>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</si>
  <si>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</si>
  <si>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</si>
  <si>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</si>
  <si>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</si>
  <si>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</si>
  <si>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</si>
  <si>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</si>
  <si>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</si>
  <si>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</si>
  <si>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</si>
  <si>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</si>
  <si>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</si>
  <si>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</si>
  <si>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</si>
  <si>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</si>
  <si>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</si>
  <si>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</si>
  <si>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</si>
  <si>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</si>
  <si>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</si>
  <si>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</si>
  <si>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</si>
  <si>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</si>
  <si>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</si>
  <si>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</si>
  <si>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</si>
  <si>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</si>
  <si>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</si>
  <si>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</si>
  <si>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</si>
  <si>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耐用年数に至っていないが、将来の改築等を見据え財源を確保しつつ、投資計画に沿った更新を行う必要がある。</t>
    <rPh sb="0" eb="2">
      <t>タイヨウ</t>
    </rPh>
    <rPh sb="2" eb="4">
      <t>ネンスウ</t>
    </rPh>
    <rPh sb="5" eb="6">
      <t>イタ</t>
    </rPh>
    <phoneticPr fontId="4"/>
  </si>
  <si>
    <t>　人口減少社会を迎え使用料の増加は見込みにくい状況にあるため、今後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また、平成32年度より公営企業会計へ移行を予定しており、経営状況を的確に把握し経営改善や経営判断を行いつつ、適正な使用料収入の確保や維持管理費削減等を積極的に推進することが必要である。</t>
    <rPh sb="1" eb="3">
      <t>ジンコウ</t>
    </rPh>
    <rPh sb="3" eb="5">
      <t>ゲンショウ</t>
    </rPh>
    <rPh sb="5" eb="7">
      <t>シャカイ</t>
    </rPh>
    <rPh sb="8" eb="9">
      <t>ムカ</t>
    </rPh>
    <rPh sb="10" eb="13">
      <t>シヨウリョウ</t>
    </rPh>
    <rPh sb="14" eb="16">
      <t>ゾウカ</t>
    </rPh>
    <rPh sb="17" eb="19">
      <t>ミコ</t>
    </rPh>
    <rPh sb="23" eb="25">
      <t>ジョウキョウ</t>
    </rPh>
    <rPh sb="31" eb="33">
      <t>コンゴ</t>
    </rPh>
    <rPh sb="169" eb="171">
      <t>テキセイ</t>
    </rPh>
    <rPh sb="172" eb="175">
      <t>シヨウリョウ</t>
    </rPh>
    <rPh sb="175" eb="177">
      <t>シュウニュウ</t>
    </rPh>
    <rPh sb="178" eb="180">
      <t>カクホ</t>
    </rPh>
    <phoneticPr fontId="4"/>
  </si>
  <si>
    <t>①収益的収支比率は前年度に比較し改善され100％を超えてはいるが、適正な使用料収入の確保や更なる費用削減を図り経営改善を図っていく必要がある。
④前年度に比較し、分流式下水道に要する経費の増加により改善したものである。今後事業実施の際は、企業債残高の推移を確認しながら事業を行う必要がある。
⑤⑥は、ほぼ類似団体平均値となっているが、今後も適正な使用料収入の確保や維持管理費の削減など経営改善を図る必要がある。
⑦は類似団体平均値と比べて低いが、これは人口減少により使用水量が少なくなったことによるものである。
⑧は、100％になっているが、今後も経営改善を図っていく必要がある。</t>
    <rPh sb="275" eb="277">
      <t>コンゴ</t>
    </rPh>
    <rPh sb="278" eb="280">
      <t>ケイエイ</t>
    </rPh>
    <rPh sb="280" eb="282">
      <t>カイゼン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</si>
</sst>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71B-4F6B-A5F8-D44C88DC366D}"/>
            </c:ext>
          </c:extLst>
        </c:ser>
        <c:dLbls>
          <c:showLegendKey val="0"/>
          <c:showVal val="0"/>
          <c:showCatName val="0"/>
          <c:showSerName val="0"/>
          <c:showPercent val="0"/>
          <c:showBubbleSize val="0"/>
        </c:dLbls>
        <c:gapWidth val="150"/>
        <c:axId val="469447656"/>
        <c:axId val="469446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371B-4F6B-A5F8-D44C88DC366D}"/>
            </c:ext>
          </c:extLst>
        </c:ser>
        <c:dLbls>
          <c:showLegendKey val="0"/>
          <c:showVal val="0"/>
          <c:showCatName val="0"/>
          <c:showSerName val="0"/>
          <c:showPercent val="0"/>
          <c:showBubbleSize val="0"/>
        </c:dLbls>
        <c:marker val="1"/>
        <c:smooth val="0"/>
        <c:axId val="469447656"/>
        <c:axId val="469446872"/>
      </c:lineChart>
      <c:dateAx>
        <c:axId val="469447656"/>
        <c:scaling>
          <c:orientation val="minMax"/>
        </c:scaling>
        <c:delete val="1"/>
        <c:axPos val="b"/>
        <c:numFmt formatCode="ge" sourceLinked="1"/>
        <c:majorTickMark val="none"/>
        <c:minorTickMark val="none"/>
        <c:tickLblPos val="none"/>
        <c:crossAx val="469446872"/>
        <c:crosses val="autoZero"/>
        <c:auto val="1"/>
        <c:lblOffset val="100"/>
        <c:baseTimeUnit val="years"/>
      </c:dateAx>
      <c:valAx>
        <c:axId val="469446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9447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98.84</c:v>
                </c:pt>
                <c:pt idx="1">
                  <c:v>98.84</c:v>
                </c:pt>
                <c:pt idx="2">
                  <c:v>101.16</c:v>
                </c:pt>
                <c:pt idx="3">
                  <c:v>53.33</c:v>
                </c:pt>
                <c:pt idx="4">
                  <c:v>52.73</c:v>
                </c:pt>
              </c:numCache>
            </c:numRef>
          </c:val>
          <c:extLst xmlns:c16r2="http://schemas.microsoft.com/office/drawing/2015/06/chart">
            <c:ext xmlns:c16="http://schemas.microsoft.com/office/drawing/2014/chart" uri="{C3380CC4-5D6E-409C-BE32-E72D297353CC}">
              <c16:uniqueId val="{00000000-F245-4696-A2F0-E24DB1432EDD}"/>
            </c:ext>
          </c:extLst>
        </c:ser>
        <c:dLbls>
          <c:showLegendKey val="0"/>
          <c:showVal val="0"/>
          <c:showCatName val="0"/>
          <c:showSerName val="0"/>
          <c:showPercent val="0"/>
          <c:showBubbleSize val="0"/>
        </c:dLbls>
        <c:gapWidth val="150"/>
        <c:axId val="469450792"/>
        <c:axId val="469449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58.06</c:v>
                </c:pt>
                <c:pt idx="1">
                  <c:v>59.08</c:v>
                </c:pt>
                <c:pt idx="2">
                  <c:v>58.25</c:v>
                </c:pt>
                <c:pt idx="3">
                  <c:v>61.55</c:v>
                </c:pt>
                <c:pt idx="4">
                  <c:v>57.22</c:v>
                </c:pt>
              </c:numCache>
            </c:numRef>
          </c:val>
          <c:smooth val="0"/>
          <c:extLst xmlns:c16r2="http://schemas.microsoft.com/office/drawing/2015/06/chart">
            <c:ext xmlns:c16="http://schemas.microsoft.com/office/drawing/2014/chart" uri="{C3380CC4-5D6E-409C-BE32-E72D297353CC}">
              <c16:uniqueId val="{00000001-F245-4696-A2F0-E24DB1432EDD}"/>
            </c:ext>
          </c:extLst>
        </c:ser>
        <c:dLbls>
          <c:showLegendKey val="0"/>
          <c:showVal val="0"/>
          <c:showCatName val="0"/>
          <c:showSerName val="0"/>
          <c:showPercent val="0"/>
          <c:showBubbleSize val="0"/>
        </c:dLbls>
        <c:marker val="1"/>
        <c:smooth val="0"/>
        <c:axId val="469450792"/>
        <c:axId val="469449224"/>
      </c:lineChart>
      <c:dateAx>
        <c:axId val="469450792"/>
        <c:scaling>
          <c:orientation val="minMax"/>
        </c:scaling>
        <c:delete val="1"/>
        <c:axPos val="b"/>
        <c:numFmt formatCode="ge" sourceLinked="1"/>
        <c:majorTickMark val="none"/>
        <c:minorTickMark val="none"/>
        <c:tickLblPos val="none"/>
        <c:crossAx val="469449224"/>
        <c:crosses val="autoZero"/>
        <c:auto val="1"/>
        <c:lblOffset val="100"/>
        <c:baseTimeUnit val="years"/>
      </c:dateAx>
      <c:valAx>
        <c:axId val="469449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9450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A7A7-41C6-99AB-E24C1BF5EB5B}"/>
            </c:ext>
          </c:extLst>
        </c:ser>
        <c:dLbls>
          <c:showLegendKey val="0"/>
          <c:showVal val="0"/>
          <c:showCatName val="0"/>
          <c:showSerName val="0"/>
          <c:showPercent val="0"/>
          <c:showBubbleSize val="0"/>
        </c:dLbls>
        <c:gapWidth val="150"/>
        <c:axId val="617860032"/>
        <c:axId val="617859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75.790000000000006</c:v>
                </c:pt>
                <c:pt idx="1">
                  <c:v>77.12</c:v>
                </c:pt>
                <c:pt idx="2">
                  <c:v>68.150000000000006</c:v>
                </c:pt>
                <c:pt idx="3">
                  <c:v>67.489999999999995</c:v>
                </c:pt>
                <c:pt idx="4">
                  <c:v>67.290000000000006</c:v>
                </c:pt>
              </c:numCache>
            </c:numRef>
          </c:val>
          <c:smooth val="0"/>
          <c:extLst xmlns:c16r2="http://schemas.microsoft.com/office/drawing/2015/06/chart">
            <c:ext xmlns:c16="http://schemas.microsoft.com/office/drawing/2014/chart" uri="{C3380CC4-5D6E-409C-BE32-E72D297353CC}">
              <c16:uniqueId val="{00000001-A7A7-41C6-99AB-E24C1BF5EB5B}"/>
            </c:ext>
          </c:extLst>
        </c:ser>
        <c:dLbls>
          <c:showLegendKey val="0"/>
          <c:showVal val="0"/>
          <c:showCatName val="0"/>
          <c:showSerName val="0"/>
          <c:showPercent val="0"/>
          <c:showBubbleSize val="0"/>
        </c:dLbls>
        <c:marker val="1"/>
        <c:smooth val="0"/>
        <c:axId val="617860032"/>
        <c:axId val="617859640"/>
      </c:lineChart>
      <c:dateAx>
        <c:axId val="617860032"/>
        <c:scaling>
          <c:orientation val="minMax"/>
        </c:scaling>
        <c:delete val="1"/>
        <c:axPos val="b"/>
        <c:numFmt formatCode="ge" sourceLinked="1"/>
        <c:majorTickMark val="none"/>
        <c:minorTickMark val="none"/>
        <c:tickLblPos val="none"/>
        <c:crossAx val="617859640"/>
        <c:crosses val="autoZero"/>
        <c:auto val="1"/>
        <c:lblOffset val="100"/>
        <c:baseTimeUnit val="years"/>
      </c:dateAx>
      <c:valAx>
        <c:axId val="617859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17860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82.75</c:v>
                </c:pt>
                <c:pt idx="1">
                  <c:v>79.180000000000007</c:v>
                </c:pt>
                <c:pt idx="2">
                  <c:v>80.25</c:v>
                </c:pt>
                <c:pt idx="3">
                  <c:v>79.25</c:v>
                </c:pt>
                <c:pt idx="4">
                  <c:v>100.39</c:v>
                </c:pt>
              </c:numCache>
            </c:numRef>
          </c:val>
          <c:extLst xmlns:c16r2="http://schemas.microsoft.com/office/drawing/2015/06/chart">
            <c:ext xmlns:c16="http://schemas.microsoft.com/office/drawing/2014/chart" uri="{C3380CC4-5D6E-409C-BE32-E72D297353CC}">
              <c16:uniqueId val="{00000000-8B29-4475-AECE-A0901760EBA8}"/>
            </c:ext>
          </c:extLst>
        </c:ser>
        <c:dLbls>
          <c:showLegendKey val="0"/>
          <c:showVal val="0"/>
          <c:showCatName val="0"/>
          <c:showSerName val="0"/>
          <c:showPercent val="0"/>
          <c:showBubbleSize val="0"/>
        </c:dLbls>
        <c:gapWidth val="150"/>
        <c:axId val="469445696"/>
        <c:axId val="469445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B29-4475-AECE-A0901760EBA8}"/>
            </c:ext>
          </c:extLst>
        </c:ser>
        <c:dLbls>
          <c:showLegendKey val="0"/>
          <c:showVal val="0"/>
          <c:showCatName val="0"/>
          <c:showSerName val="0"/>
          <c:showPercent val="0"/>
          <c:showBubbleSize val="0"/>
        </c:dLbls>
        <c:marker val="1"/>
        <c:smooth val="0"/>
        <c:axId val="469445696"/>
        <c:axId val="469445304"/>
      </c:lineChart>
      <c:dateAx>
        <c:axId val="469445696"/>
        <c:scaling>
          <c:orientation val="minMax"/>
        </c:scaling>
        <c:delete val="1"/>
        <c:axPos val="b"/>
        <c:numFmt formatCode="ge" sourceLinked="1"/>
        <c:majorTickMark val="none"/>
        <c:minorTickMark val="none"/>
        <c:tickLblPos val="none"/>
        <c:crossAx val="469445304"/>
        <c:crosses val="autoZero"/>
        <c:auto val="1"/>
        <c:lblOffset val="100"/>
        <c:baseTimeUnit val="years"/>
      </c:dateAx>
      <c:valAx>
        <c:axId val="469445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9445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79A-4617-8809-866FF4D1D88D}"/>
            </c:ext>
          </c:extLst>
        </c:ser>
        <c:dLbls>
          <c:showLegendKey val="0"/>
          <c:showVal val="0"/>
          <c:showCatName val="0"/>
          <c:showSerName val="0"/>
          <c:showPercent val="0"/>
          <c:showBubbleSize val="0"/>
        </c:dLbls>
        <c:gapWidth val="150"/>
        <c:axId val="469444128"/>
        <c:axId val="469443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79A-4617-8809-866FF4D1D88D}"/>
            </c:ext>
          </c:extLst>
        </c:ser>
        <c:dLbls>
          <c:showLegendKey val="0"/>
          <c:showVal val="0"/>
          <c:showCatName val="0"/>
          <c:showSerName val="0"/>
          <c:showPercent val="0"/>
          <c:showBubbleSize val="0"/>
        </c:dLbls>
        <c:marker val="1"/>
        <c:smooth val="0"/>
        <c:axId val="469444128"/>
        <c:axId val="469443736"/>
      </c:lineChart>
      <c:dateAx>
        <c:axId val="469444128"/>
        <c:scaling>
          <c:orientation val="minMax"/>
        </c:scaling>
        <c:delete val="1"/>
        <c:axPos val="b"/>
        <c:numFmt formatCode="ge" sourceLinked="1"/>
        <c:majorTickMark val="none"/>
        <c:minorTickMark val="none"/>
        <c:tickLblPos val="none"/>
        <c:crossAx val="469443736"/>
        <c:crosses val="autoZero"/>
        <c:auto val="1"/>
        <c:lblOffset val="100"/>
        <c:baseTimeUnit val="years"/>
      </c:dateAx>
      <c:valAx>
        <c:axId val="469443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9444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570-403F-8B7E-65BD0DB5F9A5}"/>
            </c:ext>
          </c:extLst>
        </c:ser>
        <c:dLbls>
          <c:showLegendKey val="0"/>
          <c:showVal val="0"/>
          <c:showCatName val="0"/>
          <c:showSerName val="0"/>
          <c:showPercent val="0"/>
          <c:showBubbleSize val="0"/>
        </c:dLbls>
        <c:gapWidth val="150"/>
        <c:axId val="469442560"/>
        <c:axId val="469442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570-403F-8B7E-65BD0DB5F9A5}"/>
            </c:ext>
          </c:extLst>
        </c:ser>
        <c:dLbls>
          <c:showLegendKey val="0"/>
          <c:showVal val="0"/>
          <c:showCatName val="0"/>
          <c:showSerName val="0"/>
          <c:showPercent val="0"/>
          <c:showBubbleSize val="0"/>
        </c:dLbls>
        <c:marker val="1"/>
        <c:smooth val="0"/>
        <c:axId val="469442560"/>
        <c:axId val="469442168"/>
      </c:lineChart>
      <c:dateAx>
        <c:axId val="469442560"/>
        <c:scaling>
          <c:orientation val="minMax"/>
        </c:scaling>
        <c:delete val="1"/>
        <c:axPos val="b"/>
        <c:numFmt formatCode="ge" sourceLinked="1"/>
        <c:majorTickMark val="none"/>
        <c:minorTickMark val="none"/>
        <c:tickLblPos val="none"/>
        <c:crossAx val="469442168"/>
        <c:crosses val="autoZero"/>
        <c:auto val="1"/>
        <c:lblOffset val="100"/>
        <c:baseTimeUnit val="years"/>
      </c:dateAx>
      <c:valAx>
        <c:axId val="469442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9442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3C3-423F-896A-B3B3710F8E84}"/>
            </c:ext>
          </c:extLst>
        </c:ser>
        <c:dLbls>
          <c:showLegendKey val="0"/>
          <c:showVal val="0"/>
          <c:showCatName val="0"/>
          <c:showSerName val="0"/>
          <c:showPercent val="0"/>
          <c:showBubbleSize val="0"/>
        </c:dLbls>
        <c:gapWidth val="150"/>
        <c:axId val="469440992"/>
        <c:axId val="469440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3C3-423F-896A-B3B3710F8E84}"/>
            </c:ext>
          </c:extLst>
        </c:ser>
        <c:dLbls>
          <c:showLegendKey val="0"/>
          <c:showVal val="0"/>
          <c:showCatName val="0"/>
          <c:showSerName val="0"/>
          <c:showPercent val="0"/>
          <c:showBubbleSize val="0"/>
        </c:dLbls>
        <c:marker val="1"/>
        <c:smooth val="0"/>
        <c:axId val="469440992"/>
        <c:axId val="469440600"/>
      </c:lineChart>
      <c:dateAx>
        <c:axId val="469440992"/>
        <c:scaling>
          <c:orientation val="minMax"/>
        </c:scaling>
        <c:delete val="1"/>
        <c:axPos val="b"/>
        <c:numFmt formatCode="ge" sourceLinked="1"/>
        <c:majorTickMark val="none"/>
        <c:minorTickMark val="none"/>
        <c:tickLblPos val="none"/>
        <c:crossAx val="469440600"/>
        <c:crosses val="autoZero"/>
        <c:auto val="1"/>
        <c:lblOffset val="100"/>
        <c:baseTimeUnit val="years"/>
      </c:dateAx>
      <c:valAx>
        <c:axId val="469440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944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484-4813-B136-4B4F5B5D10CD}"/>
            </c:ext>
          </c:extLst>
        </c:ser>
        <c:dLbls>
          <c:showLegendKey val="0"/>
          <c:showVal val="0"/>
          <c:showCatName val="0"/>
          <c:showSerName val="0"/>
          <c:showPercent val="0"/>
          <c:showBubbleSize val="0"/>
        </c:dLbls>
        <c:gapWidth val="150"/>
        <c:axId val="469439032"/>
        <c:axId val="469438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484-4813-B136-4B4F5B5D10CD}"/>
            </c:ext>
          </c:extLst>
        </c:ser>
        <c:dLbls>
          <c:showLegendKey val="0"/>
          <c:showVal val="0"/>
          <c:showCatName val="0"/>
          <c:showSerName val="0"/>
          <c:showPercent val="0"/>
          <c:showBubbleSize val="0"/>
        </c:dLbls>
        <c:marker val="1"/>
        <c:smooth val="0"/>
        <c:axId val="469439032"/>
        <c:axId val="469438640"/>
      </c:lineChart>
      <c:dateAx>
        <c:axId val="469439032"/>
        <c:scaling>
          <c:orientation val="minMax"/>
        </c:scaling>
        <c:delete val="1"/>
        <c:axPos val="b"/>
        <c:numFmt formatCode="ge" sourceLinked="1"/>
        <c:majorTickMark val="none"/>
        <c:minorTickMark val="none"/>
        <c:tickLblPos val="none"/>
        <c:crossAx val="469438640"/>
        <c:crosses val="autoZero"/>
        <c:auto val="1"/>
        <c:lblOffset val="100"/>
        <c:baseTimeUnit val="years"/>
      </c:dateAx>
      <c:valAx>
        <c:axId val="469438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9439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711.59</c:v>
                </c:pt>
                <c:pt idx="1">
                  <c:v>554.65</c:v>
                </c:pt>
                <c:pt idx="2">
                  <c:v>392.31</c:v>
                </c:pt>
                <c:pt idx="3">
                  <c:v>216.74</c:v>
                </c:pt>
                <c:pt idx="4" formatCode="#,##0.00;&quot;△&quot;#,##0.00">
                  <c:v>0</c:v>
                </c:pt>
              </c:numCache>
            </c:numRef>
          </c:val>
          <c:extLst xmlns:c16r2="http://schemas.microsoft.com/office/drawing/2015/06/chart">
            <c:ext xmlns:c16="http://schemas.microsoft.com/office/drawing/2014/chart" uri="{C3380CC4-5D6E-409C-BE32-E72D297353CC}">
              <c16:uniqueId val="{00000000-96D3-4B86-87C7-E9DAD8B08BB6}"/>
            </c:ext>
          </c:extLst>
        </c:ser>
        <c:dLbls>
          <c:showLegendKey val="0"/>
          <c:showVal val="0"/>
          <c:showCatName val="0"/>
          <c:showSerName val="0"/>
          <c:showPercent val="0"/>
          <c:showBubbleSize val="0"/>
        </c:dLbls>
        <c:gapWidth val="150"/>
        <c:axId val="469437464"/>
        <c:axId val="469437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446.63</c:v>
                </c:pt>
                <c:pt idx="1">
                  <c:v>416.91</c:v>
                </c:pt>
                <c:pt idx="2">
                  <c:v>392.19</c:v>
                </c:pt>
                <c:pt idx="3">
                  <c:v>413.5</c:v>
                </c:pt>
                <c:pt idx="4">
                  <c:v>407.42</c:v>
                </c:pt>
              </c:numCache>
            </c:numRef>
          </c:val>
          <c:smooth val="0"/>
          <c:extLst xmlns:c16r2="http://schemas.microsoft.com/office/drawing/2015/06/chart">
            <c:ext xmlns:c16="http://schemas.microsoft.com/office/drawing/2014/chart" uri="{C3380CC4-5D6E-409C-BE32-E72D297353CC}">
              <c16:uniqueId val="{00000001-96D3-4B86-87C7-E9DAD8B08BB6}"/>
            </c:ext>
          </c:extLst>
        </c:ser>
        <c:dLbls>
          <c:showLegendKey val="0"/>
          <c:showVal val="0"/>
          <c:showCatName val="0"/>
          <c:showSerName val="0"/>
          <c:showPercent val="0"/>
          <c:showBubbleSize val="0"/>
        </c:dLbls>
        <c:marker val="1"/>
        <c:smooth val="0"/>
        <c:axId val="469437464"/>
        <c:axId val="469437072"/>
      </c:lineChart>
      <c:dateAx>
        <c:axId val="469437464"/>
        <c:scaling>
          <c:orientation val="minMax"/>
        </c:scaling>
        <c:delete val="1"/>
        <c:axPos val="b"/>
        <c:numFmt formatCode="ge" sourceLinked="1"/>
        <c:majorTickMark val="none"/>
        <c:minorTickMark val="none"/>
        <c:tickLblPos val="none"/>
        <c:crossAx val="469437072"/>
        <c:crosses val="autoZero"/>
        <c:auto val="1"/>
        <c:lblOffset val="100"/>
        <c:baseTimeUnit val="years"/>
      </c:dateAx>
      <c:valAx>
        <c:axId val="46943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9437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41.9</c:v>
                </c:pt>
                <c:pt idx="1">
                  <c:v>63.93</c:v>
                </c:pt>
                <c:pt idx="2">
                  <c:v>64.87</c:v>
                </c:pt>
                <c:pt idx="3">
                  <c:v>63.32</c:v>
                </c:pt>
                <c:pt idx="4">
                  <c:v>63.92</c:v>
                </c:pt>
              </c:numCache>
            </c:numRef>
          </c:val>
          <c:extLst xmlns:c16r2="http://schemas.microsoft.com/office/drawing/2015/06/chart">
            <c:ext xmlns:c16="http://schemas.microsoft.com/office/drawing/2014/chart" uri="{C3380CC4-5D6E-409C-BE32-E72D297353CC}">
              <c16:uniqueId val="{00000000-77FB-44BD-9F2C-E38A2878B8CC}"/>
            </c:ext>
          </c:extLst>
        </c:ser>
        <c:dLbls>
          <c:showLegendKey val="0"/>
          <c:showVal val="0"/>
          <c:showCatName val="0"/>
          <c:showSerName val="0"/>
          <c:showPercent val="0"/>
          <c:showBubbleSize val="0"/>
        </c:dLbls>
        <c:gapWidth val="150"/>
        <c:axId val="469450400"/>
        <c:axId val="469450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58.53</c:v>
                </c:pt>
                <c:pt idx="1">
                  <c:v>57.93</c:v>
                </c:pt>
                <c:pt idx="2">
                  <c:v>57.03</c:v>
                </c:pt>
                <c:pt idx="3">
                  <c:v>55.84</c:v>
                </c:pt>
                <c:pt idx="4">
                  <c:v>57.08</c:v>
                </c:pt>
              </c:numCache>
            </c:numRef>
          </c:val>
          <c:smooth val="0"/>
          <c:extLst xmlns:c16r2="http://schemas.microsoft.com/office/drawing/2015/06/chart">
            <c:ext xmlns:c16="http://schemas.microsoft.com/office/drawing/2014/chart" uri="{C3380CC4-5D6E-409C-BE32-E72D297353CC}">
              <c16:uniqueId val="{00000001-77FB-44BD-9F2C-E38A2878B8CC}"/>
            </c:ext>
          </c:extLst>
        </c:ser>
        <c:dLbls>
          <c:showLegendKey val="0"/>
          <c:showVal val="0"/>
          <c:showCatName val="0"/>
          <c:showSerName val="0"/>
          <c:showPercent val="0"/>
          <c:showBubbleSize val="0"/>
        </c:dLbls>
        <c:marker val="1"/>
        <c:smooth val="0"/>
        <c:axId val="469450400"/>
        <c:axId val="469450008"/>
      </c:lineChart>
      <c:dateAx>
        <c:axId val="469450400"/>
        <c:scaling>
          <c:orientation val="minMax"/>
        </c:scaling>
        <c:delete val="1"/>
        <c:axPos val="b"/>
        <c:numFmt formatCode="ge" sourceLinked="1"/>
        <c:majorTickMark val="none"/>
        <c:minorTickMark val="none"/>
        <c:tickLblPos val="none"/>
        <c:crossAx val="469450008"/>
        <c:crosses val="autoZero"/>
        <c:auto val="1"/>
        <c:lblOffset val="100"/>
        <c:baseTimeUnit val="years"/>
      </c:dateAx>
      <c:valAx>
        <c:axId val="469450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945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391</c:v>
                </c:pt>
                <c:pt idx="1">
                  <c:v>265</c:v>
                </c:pt>
                <c:pt idx="2">
                  <c:v>263.04000000000002</c:v>
                </c:pt>
                <c:pt idx="3">
                  <c:v>268.69</c:v>
                </c:pt>
                <c:pt idx="4">
                  <c:v>266.81</c:v>
                </c:pt>
              </c:numCache>
            </c:numRef>
          </c:val>
          <c:extLst xmlns:c16r2="http://schemas.microsoft.com/office/drawing/2015/06/chart">
            <c:ext xmlns:c16="http://schemas.microsoft.com/office/drawing/2014/chart" uri="{C3380CC4-5D6E-409C-BE32-E72D297353CC}">
              <c16:uniqueId val="{00000000-EE65-4E7A-A990-BF6AC3065464}"/>
            </c:ext>
          </c:extLst>
        </c:ser>
        <c:dLbls>
          <c:showLegendKey val="0"/>
          <c:showVal val="0"/>
          <c:showCatName val="0"/>
          <c:showSerName val="0"/>
          <c:showPercent val="0"/>
          <c:showBubbleSize val="0"/>
        </c:dLbls>
        <c:gapWidth val="150"/>
        <c:axId val="469439424"/>
        <c:axId val="469448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266.57</c:v>
                </c:pt>
                <c:pt idx="1">
                  <c:v>276.93</c:v>
                </c:pt>
                <c:pt idx="2">
                  <c:v>283.73</c:v>
                </c:pt>
                <c:pt idx="3">
                  <c:v>287.57</c:v>
                </c:pt>
                <c:pt idx="4">
                  <c:v>286.86</c:v>
                </c:pt>
              </c:numCache>
            </c:numRef>
          </c:val>
          <c:smooth val="0"/>
          <c:extLst xmlns:c16r2="http://schemas.microsoft.com/office/drawing/2015/06/chart">
            <c:ext xmlns:c16="http://schemas.microsoft.com/office/drawing/2014/chart" uri="{C3380CC4-5D6E-409C-BE32-E72D297353CC}">
              <c16:uniqueId val="{00000001-EE65-4E7A-A990-BF6AC3065464}"/>
            </c:ext>
          </c:extLst>
        </c:ser>
        <c:dLbls>
          <c:showLegendKey val="0"/>
          <c:showVal val="0"/>
          <c:showCatName val="0"/>
          <c:showSerName val="0"/>
          <c:showPercent val="0"/>
          <c:showBubbleSize val="0"/>
        </c:dLbls>
        <c:marker val="1"/>
        <c:smooth val="0"/>
        <c:axId val="469439424"/>
        <c:axId val="469448440"/>
      </c:lineChart>
      <c:dateAx>
        <c:axId val="469439424"/>
        <c:scaling>
          <c:orientation val="minMax"/>
        </c:scaling>
        <c:delete val="1"/>
        <c:axPos val="b"/>
        <c:numFmt formatCode="ge" sourceLinked="1"/>
        <c:majorTickMark val="none"/>
        <c:minorTickMark val="none"/>
        <c:tickLblPos val="none"/>
        <c:crossAx val="469448440"/>
        <c:crosses val="autoZero"/>
        <c:auto val="1"/>
        <c:lblOffset val="100"/>
        <c:baseTimeUnit val="years"/>
      </c:dateAx>
      <c:valAx>
        <c:axId val="469448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943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【329.28】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【76.98】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【269.12】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【60.55】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H12"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由利本荘市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3"/>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K3</v>
      </c>
      <c r="X8" s="72"/>
      <c r="Y8" s="72"/>
      <c r="Z8" s="72"/>
      <c r="AA8" s="72"/>
      <c r="AB8" s="72"/>
      <c r="AC8" s="72"/>
      <c r="AD8" s="73" t="str">
        <f>データ!$M$6</f>
        <v>非設置</v>
      </c>
      <c r="AE8" s="73"/>
      <c r="AF8" s="73"/>
      <c r="AG8" s="73"/>
      <c r="AH8" s="73"/>
      <c r="AI8" s="73"/>
      <c r="AJ8" s="73"/>
      <c r="AK8" s="3"/>
      <c r="AL8" s="67">
        <f>データ!S6</f>
        <v>78505</v>
      </c>
      <c r="AM8" s="67"/>
      <c r="AN8" s="67"/>
      <c r="AO8" s="67"/>
      <c r="AP8" s="67"/>
      <c r="AQ8" s="67"/>
      <c r="AR8" s="67"/>
      <c r="AS8" s="67"/>
      <c r="AT8" s="66">
        <f>データ!T6</f>
        <v>1209.5899999999999</v>
      </c>
      <c r="AU8" s="66"/>
      <c r="AV8" s="66"/>
      <c r="AW8" s="66"/>
      <c r="AX8" s="66"/>
      <c r="AY8" s="66"/>
      <c r="AZ8" s="66"/>
      <c r="BA8" s="66"/>
      <c r="BB8" s="66">
        <f>データ!U6</f>
        <v>64.900000000000006</v>
      </c>
      <c r="BC8" s="66"/>
      <c r="BD8" s="66"/>
      <c r="BE8" s="66"/>
      <c r="BF8" s="66"/>
      <c r="BG8" s="66"/>
      <c r="BH8" s="66"/>
      <c r="BI8" s="66"/>
      <c r="BJ8" s="3"/>
      <c r="BK8" s="3"/>
      <c r="BL8" s="70" t="s">
        <v>10</v>
      </c>
      <c r="BM8" s="71"/>
      <c r="BN8" s="7" t="s">
        <v>11</v>
      </c>
      <c r="BO8" s="8"/>
      <c r="BP8" s="8"/>
      <c r="BQ8" s="8"/>
      <c r="BR8" s="8"/>
      <c r="BS8" s="8"/>
      <c r="BT8" s="8"/>
      <c r="BU8" s="8"/>
      <c r="BV8" s="8"/>
      <c r="BW8" s="8"/>
      <c r="BX8" s="8"/>
      <c r="BY8" s="9"/>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3"/>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3"/>
      <c r="BK9" s="3"/>
      <c r="BL9" s="64" t="s">
        <v>20</v>
      </c>
      <c r="BM9" s="65"/>
      <c r="BN9" s="10" t="s">
        <v>21</v>
      </c>
      <c r="BO9" s="11"/>
      <c r="BP9" s="11"/>
      <c r="BQ9" s="11"/>
      <c r="BR9" s="11"/>
      <c r="BS9" s="11"/>
      <c r="BT9" s="11"/>
      <c r="BU9" s="11"/>
      <c r="BV9" s="11"/>
      <c r="BW9" s="11"/>
      <c r="BX9" s="11"/>
      <c r="BY9" s="12"/>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0.55000000000000004</v>
      </c>
      <c r="Q10" s="66"/>
      <c r="R10" s="66"/>
      <c r="S10" s="66"/>
      <c r="T10" s="66"/>
      <c r="U10" s="66"/>
      <c r="V10" s="66"/>
      <c r="W10" s="66">
        <f>データ!Q6</f>
        <v>100</v>
      </c>
      <c r="X10" s="66"/>
      <c r="Y10" s="66"/>
      <c r="Z10" s="66"/>
      <c r="AA10" s="66"/>
      <c r="AB10" s="66"/>
      <c r="AC10" s="66"/>
      <c r="AD10" s="67">
        <f>データ!R6</f>
        <v>3284</v>
      </c>
      <c r="AE10" s="67"/>
      <c r="AF10" s="67"/>
      <c r="AG10" s="67"/>
      <c r="AH10" s="67"/>
      <c r="AI10" s="67"/>
      <c r="AJ10" s="67"/>
      <c r="AK10" s="2"/>
      <c r="AL10" s="67">
        <f>データ!V6</f>
        <v>426</v>
      </c>
      <c r="AM10" s="67"/>
      <c r="AN10" s="67"/>
      <c r="AO10" s="67"/>
      <c r="AP10" s="67"/>
      <c r="AQ10" s="67"/>
      <c r="AR10" s="67"/>
      <c r="AS10" s="67"/>
      <c r="AT10" s="66">
        <f>データ!W6</f>
        <v>0.01</v>
      </c>
      <c r="AU10" s="66"/>
      <c r="AV10" s="66"/>
      <c r="AW10" s="66"/>
      <c r="AX10" s="66"/>
      <c r="AY10" s="66"/>
      <c r="AZ10" s="66"/>
      <c r="BA10" s="66"/>
      <c r="BB10" s="66">
        <f>データ!X6</f>
        <v>42600</v>
      </c>
      <c r="BC10" s="66"/>
      <c r="BD10" s="66"/>
      <c r="BE10" s="66"/>
      <c r="BF10" s="66"/>
      <c r="BG10" s="66"/>
      <c r="BH10" s="66"/>
      <c r="BI10" s="66"/>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2" t="s">
        <v>123</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121</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122</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【329.28】</v>
      </c>
      <c r="I86" s="25" t="str">
        <f>データ!CA6</f>
        <v>【60.55】</v>
      </c>
      <c r="J86" s="25" t="str">
        <f>データ!CL6</f>
        <v>【269.12】</v>
      </c>
      <c r="K86" s="25" t="str">
        <f>データ!CW6</f>
        <v>【59.35】</v>
      </c>
      <c r="L86" s="25" t="str">
        <f>データ!DH6</f>
        <v>【76.98】</v>
      </c>
      <c r="M86" s="25" t="s">
        <v>55</v>
      </c>
      <c r="N86" s="25" t="s">
        <v>55</v>
      </c>
      <c r="O86" s="25" t="str">
        <f>データ!EO6</f>
        <v>【-】</v>
      </c>
    </row>
  </sheetData>
  <sheetProtection algorithmName="SHA-512" hashValue="4qNU9UFJHTfUQb44dUNG2l75bvmtTrlxYIgW2f6qMqlUTvFOygFIE+HYQflovMT+QjnADdMPn5OHVrDFWpRyDw==" saltValue="qfjK8ozEekFeblI6gAEbHA=="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56</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57</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58</v>
      </c>
      <c r="B3" s="28" t="s">
        <v>59</v>
      </c>
      <c r="C3" s="28" t="s">
        <v>60</v>
      </c>
      <c r="D3" s="28" t="s">
        <v>61</v>
      </c>
      <c r="E3" s="28" t="s">
        <v>62</v>
      </c>
      <c r="F3" s="28" t="s">
        <v>63</v>
      </c>
      <c r="G3" s="28"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36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7" t="s">
        <v>67</v>
      </c>
      <c r="B4" s="29"/>
      <c r="C4" s="29"/>
      <c r="D4" s="29"/>
      <c r="E4" s="29"/>
      <c r="F4" s="29"/>
      <c r="G4" s="29"/>
      <c r="H4" s="80"/>
      <c r="I4" s="81"/>
      <c r="J4" s="81"/>
      <c r="K4" s="81"/>
      <c r="L4" s="81"/>
      <c r="M4" s="81"/>
      <c r="N4" s="81"/>
      <c r="O4" s="81"/>
      <c r="P4" s="81"/>
      <c r="Q4" s="81"/>
      <c r="R4" s="81"/>
      <c r="S4" s="81"/>
      <c r="T4" s="81"/>
      <c r="U4" s="81"/>
      <c r="V4" s="81"/>
      <c r="W4" s="81"/>
      <c r="X4" s="82"/>
      <c r="Y4" s="76" t="s">
        <v>68</v>
      </c>
      <c r="Z4" s="76"/>
      <c r="AA4" s="76"/>
      <c r="AB4" s="76"/>
      <c r="AC4" s="76"/>
      <c r="AD4" s="76"/>
      <c r="AE4" s="76"/>
      <c r="AF4" s="76"/>
      <c r="AG4" s="76"/>
      <c r="AH4" s="76"/>
      <c r="AI4" s="76"/>
      <c r="AJ4" s="76" t="s">
        <v>69</v>
      </c>
      <c r="AK4" s="76"/>
      <c r="AL4" s="76"/>
      <c r="AM4" s="76"/>
      <c r="AN4" s="76"/>
      <c r="AO4" s="76"/>
      <c r="AP4" s="76"/>
      <c r="AQ4" s="76"/>
      <c r="AR4" s="76"/>
      <c r="AS4" s="76"/>
      <c r="AT4" s="76"/>
      <c r="AU4" s="76" t="s">
        <v>70</v>
      </c>
      <c r="AV4" s="76"/>
      <c r="AW4" s="76"/>
      <c r="AX4" s="76"/>
      <c r="AY4" s="76"/>
      <c r="AZ4" s="76"/>
      <c r="BA4" s="76"/>
      <c r="BB4" s="76"/>
      <c r="BC4" s="76"/>
      <c r="BD4" s="76"/>
      <c r="BE4" s="76"/>
      <c r="BF4" s="76" t="s">
        <v>71</v>
      </c>
      <c r="BG4" s="76"/>
      <c r="BH4" s="76"/>
      <c r="BI4" s="76"/>
      <c r="BJ4" s="76"/>
      <c r="BK4" s="76"/>
      <c r="BL4" s="76"/>
      <c r="BM4" s="76"/>
      <c r="BN4" s="76"/>
      <c r="BO4" s="76"/>
      <c r="BP4" s="76"/>
      <c r="BQ4" s="76" t="s">
        <v>72</v>
      </c>
      <c r="BR4" s="76"/>
      <c r="BS4" s="76"/>
      <c r="BT4" s="76"/>
      <c r="BU4" s="76"/>
      <c r="BV4" s="76"/>
      <c r="BW4" s="76"/>
      <c r="BX4" s="76"/>
      <c r="BY4" s="76"/>
      <c r="BZ4" s="76"/>
      <c r="CA4" s="76"/>
      <c r="CB4" s="76" t="s">
        <v>73</v>
      </c>
      <c r="CC4" s="76"/>
      <c r="CD4" s="76"/>
      <c r="CE4" s="76"/>
      <c r="CF4" s="76"/>
      <c r="CG4" s="76"/>
      <c r="CH4" s="76"/>
      <c r="CI4" s="76"/>
      <c r="CJ4" s="76"/>
      <c r="CK4" s="76"/>
      <c r="CL4" s="76"/>
      <c r="CM4" s="76" t="s">
        <v>74</v>
      </c>
      <c r="CN4" s="76"/>
      <c r="CO4" s="76"/>
      <c r="CP4" s="76"/>
      <c r="CQ4" s="76"/>
      <c r="CR4" s="76"/>
      <c r="CS4" s="76"/>
      <c r="CT4" s="76"/>
      <c r="CU4" s="76"/>
      <c r="CV4" s="76"/>
      <c r="CW4" s="76"/>
      <c r="CX4" s="76" t="s">
        <v>75</v>
      </c>
      <c r="CY4" s="76"/>
      <c r="CZ4" s="76"/>
      <c r="DA4" s="76"/>
      <c r="DB4" s="76"/>
      <c r="DC4" s="76"/>
      <c r="DD4" s="76"/>
      <c r="DE4" s="76"/>
      <c r="DF4" s="76"/>
      <c r="DG4" s="76"/>
      <c r="DH4" s="76"/>
      <c r="DI4" s="76" t="s">
        <v>76</v>
      </c>
      <c r="DJ4" s="76"/>
      <c r="DK4" s="76"/>
      <c r="DL4" s="76"/>
      <c r="DM4" s="76"/>
      <c r="DN4" s="76"/>
      <c r="DO4" s="76"/>
      <c r="DP4" s="76"/>
      <c r="DQ4" s="76"/>
      <c r="DR4" s="76"/>
      <c r="DS4" s="76"/>
      <c r="DT4" s="76" t="s">
        <v>77</v>
      </c>
      <c r="DU4" s="76"/>
      <c r="DV4" s="76"/>
      <c r="DW4" s="76"/>
      <c r="DX4" s="76"/>
      <c r="DY4" s="76"/>
      <c r="DZ4" s="76"/>
      <c r="EA4" s="76"/>
      <c r="EB4" s="76"/>
      <c r="EC4" s="76"/>
      <c r="ED4" s="76"/>
      <c r="EE4" s="76" t="s">
        <v>78</v>
      </c>
      <c r="EF4" s="76"/>
      <c r="EG4" s="76"/>
      <c r="EH4" s="76"/>
      <c r="EI4" s="76"/>
      <c r="EJ4" s="76"/>
      <c r="EK4" s="76"/>
      <c r="EL4" s="76"/>
      <c r="EM4" s="76"/>
      <c r="EN4" s="76"/>
      <c r="EO4" s="76"/>
    </row>
    <row r="5" spans="1:145" x14ac:dyDescent="0.15">
      <c r="A5" s="27" t="s">
        <v>79</v>
      </c>
      <c r="B5" s="30"/>
      <c r="C5" s="30"/>
      <c r="D5" s="30"/>
      <c r="E5" s="30"/>
      <c r="F5" s="30"/>
      <c r="G5" s="30"/>
      <c r="H5" s="31" t="s">
        <v>80</v>
      </c>
      <c r="I5" s="31" t="s">
        <v>81</v>
      </c>
      <c r="J5" s="31" t="s">
        <v>82</v>
      </c>
      <c r="K5" s="31" t="s">
        <v>83</v>
      </c>
      <c r="L5" s="31" t="s">
        <v>84</v>
      </c>
      <c r="M5" s="31" t="s">
        <v>5</v>
      </c>
      <c r="N5" s="31" t="s">
        <v>85</v>
      </c>
      <c r="O5" s="31" t="s">
        <v>86</v>
      </c>
      <c r="P5" s="31" t="s">
        <v>87</v>
      </c>
      <c r="Q5" s="31" t="s">
        <v>88</v>
      </c>
      <c r="R5" s="31" t="s">
        <v>89</v>
      </c>
      <c r="S5" s="31" t="s">
        <v>90</v>
      </c>
      <c r="T5" s="31" t="s">
        <v>91</v>
      </c>
      <c r="U5" s="31" t="s">
        <v>92</v>
      </c>
      <c r="V5" s="31" t="s">
        <v>93</v>
      </c>
      <c r="W5" s="31" t="s">
        <v>94</v>
      </c>
      <c r="X5" s="31" t="s">
        <v>95</v>
      </c>
      <c r="Y5" s="31" t="s">
        <v>96</v>
      </c>
      <c r="Z5" s="31" t="s">
        <v>97</v>
      </c>
      <c r="AA5" s="31" t="s">
        <v>98</v>
      </c>
      <c r="AB5" s="31" t="s">
        <v>99</v>
      </c>
      <c r="AC5" s="31" t="s">
        <v>100</v>
      </c>
      <c r="AD5" s="31" t="s">
        <v>101</v>
      </c>
      <c r="AE5" s="31" t="s">
        <v>102</v>
      </c>
      <c r="AF5" s="31" t="s">
        <v>103</v>
      </c>
      <c r="AG5" s="31" t="s">
        <v>104</v>
      </c>
      <c r="AH5" s="31" t="s">
        <v>105</v>
      </c>
      <c r="AI5" s="31" t="s">
        <v>43</v>
      </c>
      <c r="AJ5" s="31" t="s">
        <v>96</v>
      </c>
      <c r="AK5" s="31" t="s">
        <v>97</v>
      </c>
      <c r="AL5" s="31" t="s">
        <v>98</v>
      </c>
      <c r="AM5" s="31" t="s">
        <v>99</v>
      </c>
      <c r="AN5" s="31" t="s">
        <v>100</v>
      </c>
      <c r="AO5" s="31" t="s">
        <v>101</v>
      </c>
      <c r="AP5" s="31" t="s">
        <v>102</v>
      </c>
      <c r="AQ5" s="31" t="s">
        <v>103</v>
      </c>
      <c r="AR5" s="31" t="s">
        <v>104</v>
      </c>
      <c r="AS5" s="31" t="s">
        <v>105</v>
      </c>
      <c r="AT5" s="31" t="s">
        <v>106</v>
      </c>
      <c r="AU5" s="31" t="s">
        <v>96</v>
      </c>
      <c r="AV5" s="31" t="s">
        <v>97</v>
      </c>
      <c r="AW5" s="31" t="s">
        <v>98</v>
      </c>
      <c r="AX5" s="31" t="s">
        <v>99</v>
      </c>
      <c r="AY5" s="31" t="s">
        <v>100</v>
      </c>
      <c r="AZ5" s="31" t="s">
        <v>101</v>
      </c>
      <c r="BA5" s="31" t="s">
        <v>102</v>
      </c>
      <c r="BB5" s="31" t="s">
        <v>103</v>
      </c>
      <c r="BC5" s="31" t="s">
        <v>104</v>
      </c>
      <c r="BD5" s="31" t="s">
        <v>105</v>
      </c>
      <c r="BE5" s="31" t="s">
        <v>106</v>
      </c>
      <c r="BF5" s="31" t="s">
        <v>96</v>
      </c>
      <c r="BG5" s="31" t="s">
        <v>97</v>
      </c>
      <c r="BH5" s="31" t="s">
        <v>98</v>
      </c>
      <c r="BI5" s="31" t="s">
        <v>99</v>
      </c>
      <c r="BJ5" s="31" t="s">
        <v>100</v>
      </c>
      <c r="BK5" s="31" t="s">
        <v>101</v>
      </c>
      <c r="BL5" s="31" t="s">
        <v>102</v>
      </c>
      <c r="BM5" s="31" t="s">
        <v>103</v>
      </c>
      <c r="BN5" s="31" t="s">
        <v>104</v>
      </c>
      <c r="BO5" s="31" t="s">
        <v>105</v>
      </c>
      <c r="BP5" s="31" t="s">
        <v>106</v>
      </c>
      <c r="BQ5" s="31" t="s">
        <v>96</v>
      </c>
      <c r="BR5" s="31" t="s">
        <v>97</v>
      </c>
      <c r="BS5" s="31" t="s">
        <v>98</v>
      </c>
      <c r="BT5" s="31" t="s">
        <v>99</v>
      </c>
      <c r="BU5" s="31" t="s">
        <v>100</v>
      </c>
      <c r="BV5" s="31" t="s">
        <v>101</v>
      </c>
      <c r="BW5" s="31" t="s">
        <v>102</v>
      </c>
      <c r="BX5" s="31" t="s">
        <v>103</v>
      </c>
      <c r="BY5" s="31" t="s">
        <v>104</v>
      </c>
      <c r="BZ5" s="31" t="s">
        <v>105</v>
      </c>
      <c r="CA5" s="31" t="s">
        <v>106</v>
      </c>
      <c r="CB5" s="31" t="s">
        <v>96</v>
      </c>
      <c r="CC5" s="31" t="s">
        <v>97</v>
      </c>
      <c r="CD5" s="31" t="s">
        <v>98</v>
      </c>
      <c r="CE5" s="31" t="s">
        <v>99</v>
      </c>
      <c r="CF5" s="31" t="s">
        <v>100</v>
      </c>
      <c r="CG5" s="31" t="s">
        <v>101</v>
      </c>
      <c r="CH5" s="31" t="s">
        <v>102</v>
      </c>
      <c r="CI5" s="31" t="s">
        <v>103</v>
      </c>
      <c r="CJ5" s="31" t="s">
        <v>104</v>
      </c>
      <c r="CK5" s="31" t="s">
        <v>105</v>
      </c>
      <c r="CL5" s="31" t="s">
        <v>106</v>
      </c>
      <c r="CM5" s="31" t="s">
        <v>96</v>
      </c>
      <c r="CN5" s="31" t="s">
        <v>97</v>
      </c>
      <c r="CO5" s="31" t="s">
        <v>98</v>
      </c>
      <c r="CP5" s="31" t="s">
        <v>99</v>
      </c>
      <c r="CQ5" s="31" t="s">
        <v>100</v>
      </c>
      <c r="CR5" s="31" t="s">
        <v>101</v>
      </c>
      <c r="CS5" s="31" t="s">
        <v>102</v>
      </c>
      <c r="CT5" s="31" t="s">
        <v>103</v>
      </c>
      <c r="CU5" s="31" t="s">
        <v>104</v>
      </c>
      <c r="CV5" s="31" t="s">
        <v>105</v>
      </c>
      <c r="CW5" s="31" t="s">
        <v>106</v>
      </c>
      <c r="CX5" s="31" t="s">
        <v>96</v>
      </c>
      <c r="CY5" s="31" t="s">
        <v>97</v>
      </c>
      <c r="CZ5" s="31" t="s">
        <v>98</v>
      </c>
      <c r="DA5" s="31" t="s">
        <v>99</v>
      </c>
      <c r="DB5" s="31" t="s">
        <v>100</v>
      </c>
      <c r="DC5" s="31" t="s">
        <v>101</v>
      </c>
      <c r="DD5" s="31" t="s">
        <v>102</v>
      </c>
      <c r="DE5" s="31" t="s">
        <v>103</v>
      </c>
      <c r="DF5" s="31" t="s">
        <v>104</v>
      </c>
      <c r="DG5" s="31" t="s">
        <v>105</v>
      </c>
      <c r="DH5" s="31" t="s">
        <v>106</v>
      </c>
      <c r="DI5" s="31" t="s">
        <v>96</v>
      </c>
      <c r="DJ5" s="31" t="s">
        <v>97</v>
      </c>
      <c r="DK5" s="31" t="s">
        <v>98</v>
      </c>
      <c r="DL5" s="31" t="s">
        <v>99</v>
      </c>
      <c r="DM5" s="31" t="s">
        <v>100</v>
      </c>
      <c r="DN5" s="31" t="s">
        <v>101</v>
      </c>
      <c r="DO5" s="31" t="s">
        <v>102</v>
      </c>
      <c r="DP5" s="31" t="s">
        <v>103</v>
      </c>
      <c r="DQ5" s="31" t="s">
        <v>104</v>
      </c>
      <c r="DR5" s="31" t="s">
        <v>105</v>
      </c>
      <c r="DS5" s="31" t="s">
        <v>106</v>
      </c>
      <c r="DT5" s="31" t="s">
        <v>96</v>
      </c>
      <c r="DU5" s="31" t="s">
        <v>97</v>
      </c>
      <c r="DV5" s="31" t="s">
        <v>98</v>
      </c>
      <c r="DW5" s="31" t="s">
        <v>99</v>
      </c>
      <c r="DX5" s="31" t="s">
        <v>100</v>
      </c>
      <c r="DY5" s="31" t="s">
        <v>101</v>
      </c>
      <c r="DZ5" s="31" t="s">
        <v>102</v>
      </c>
      <c r="EA5" s="31" t="s">
        <v>103</v>
      </c>
      <c r="EB5" s="31" t="s">
        <v>104</v>
      </c>
      <c r="EC5" s="31" t="s">
        <v>105</v>
      </c>
      <c r="ED5" s="31" t="s">
        <v>106</v>
      </c>
      <c r="EE5" s="31" t="s">
        <v>96</v>
      </c>
      <c r="EF5" s="31" t="s">
        <v>97</v>
      </c>
      <c r="EG5" s="31" t="s">
        <v>98</v>
      </c>
      <c r="EH5" s="31" t="s">
        <v>99</v>
      </c>
      <c r="EI5" s="31" t="s">
        <v>100</v>
      </c>
      <c r="EJ5" s="31" t="s">
        <v>101</v>
      </c>
      <c r="EK5" s="31" t="s">
        <v>102</v>
      </c>
      <c r="EL5" s="31" t="s">
        <v>103</v>
      </c>
      <c r="EM5" s="31" t="s">
        <v>104</v>
      </c>
      <c r="EN5" s="31" t="s">
        <v>105</v>
      </c>
      <c r="EO5" s="31" t="s">
        <v>106</v>
      </c>
    </row>
    <row r="6" spans="1:145" s="35" customFormat="1" x14ac:dyDescent="0.15">
      <c r="A6" s="27" t="s">
        <v>107</v>
      </c>
      <c r="B6" s="32">
        <f>B7</f>
        <v>2017</v>
      </c>
      <c r="C6" s="32">
        <f t="shared" ref="C6:X6" si="3">C7</f>
        <v>52108</v>
      </c>
      <c r="D6" s="32">
        <f t="shared" si="3"/>
        <v>47</v>
      </c>
      <c r="E6" s="32">
        <f t="shared" si="3"/>
        <v>18</v>
      </c>
      <c r="F6" s="32">
        <f t="shared" si="3"/>
        <v>0</v>
      </c>
      <c r="G6" s="32">
        <f t="shared" si="3"/>
        <v>0</v>
      </c>
      <c r="H6" s="32" t="str">
        <f t="shared" si="3"/>
        <v>秋田県　由利本荘市</v>
      </c>
      <c r="I6" s="32" t="str">
        <f t="shared" si="3"/>
        <v>法非適用</v>
      </c>
      <c r="J6" s="32" t="str">
        <f t="shared" si="3"/>
        <v>下水道事業</v>
      </c>
      <c r="K6" s="32" t="str">
        <f t="shared" si="3"/>
        <v>特定地域生活排水処理</v>
      </c>
      <c r="L6" s="32" t="str">
        <f t="shared" si="3"/>
        <v>K3</v>
      </c>
      <c r="M6" s="32" t="str">
        <f t="shared" si="3"/>
        <v>非設置</v>
      </c>
      <c r="N6" s="33" t="str">
        <f t="shared" si="3"/>
        <v>-</v>
      </c>
      <c r="O6" s="33" t="str">
        <f t="shared" si="3"/>
        <v>該当数値なし</v>
      </c>
      <c r="P6" s="33">
        <f t="shared" si="3"/>
        <v>0.55000000000000004</v>
      </c>
      <c r="Q6" s="33">
        <f t="shared" si="3"/>
        <v>100</v>
      </c>
      <c r="R6" s="33">
        <f t="shared" si="3"/>
        <v>3284</v>
      </c>
      <c r="S6" s="33">
        <f t="shared" si="3"/>
        <v>78505</v>
      </c>
      <c r="T6" s="33">
        <f t="shared" si="3"/>
        <v>1209.5899999999999</v>
      </c>
      <c r="U6" s="33">
        <f t="shared" si="3"/>
        <v>64.900000000000006</v>
      </c>
      <c r="V6" s="33">
        <f t="shared" si="3"/>
        <v>426</v>
      </c>
      <c r="W6" s="33">
        <f t="shared" si="3"/>
        <v>0.01</v>
      </c>
      <c r="X6" s="33">
        <f t="shared" si="3"/>
        <v>42600</v>
      </c>
      <c r="Y6" s="34">
        <f>IF(Y7="",NA(),Y7)</f>
        <v>82.75</v>
      </c>
      <c r="Z6" s="34">
        <f t="shared" ref="Z6:AH6" si="4">IF(Z7="",NA(),Z7)</f>
        <v>79.180000000000007</v>
      </c>
      <c r="AA6" s="34">
        <f t="shared" si="4"/>
        <v>80.25</v>
      </c>
      <c r="AB6" s="34">
        <f t="shared" si="4"/>
        <v>79.25</v>
      </c>
      <c r="AC6" s="34">
        <f t="shared" si="4"/>
        <v>100.39</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711.59</v>
      </c>
      <c r="BG6" s="34">
        <f t="shared" ref="BG6:BO6" si="7">IF(BG7="",NA(),BG7)</f>
        <v>554.65</v>
      </c>
      <c r="BH6" s="34">
        <f t="shared" si="7"/>
        <v>392.31</v>
      </c>
      <c r="BI6" s="34">
        <f t="shared" si="7"/>
        <v>216.74</v>
      </c>
      <c r="BJ6" s="33">
        <f t="shared" si="7"/>
        <v>0</v>
      </c>
      <c r="BK6" s="34">
        <f t="shared" si="7"/>
        <v>446.63</v>
      </c>
      <c r="BL6" s="34">
        <f t="shared" si="7"/>
        <v>416.91</v>
      </c>
      <c r="BM6" s="34">
        <f t="shared" si="7"/>
        <v>392.19</v>
      </c>
      <c r="BN6" s="34">
        <f t="shared" si="7"/>
        <v>413.5</v>
      </c>
      <c r="BO6" s="34">
        <f t="shared" si="7"/>
        <v>407.42</v>
      </c>
      <c r="BP6" s="33" t="str">
        <f>IF(BP7="","",IF(BP7="-","【-】","【"&amp;SUBSTITUTE(TEXT(BP7,"#,##0.00"),"-","△")&amp;"】"))</f>
        <v>【329.28】</v>
      </c>
      <c r="BQ6" s="34">
        <f>IF(BQ7="",NA(),BQ7)</f>
        <v>41.9</v>
      </c>
      <c r="BR6" s="34">
        <f t="shared" ref="BR6:BZ6" si="8">IF(BR7="",NA(),BR7)</f>
        <v>63.93</v>
      </c>
      <c r="BS6" s="34">
        <f t="shared" si="8"/>
        <v>64.87</v>
      </c>
      <c r="BT6" s="34">
        <f t="shared" si="8"/>
        <v>63.32</v>
      </c>
      <c r="BU6" s="34">
        <f t="shared" si="8"/>
        <v>63.92</v>
      </c>
      <c r="BV6" s="34">
        <f t="shared" si="8"/>
        <v>58.53</v>
      </c>
      <c r="BW6" s="34">
        <f t="shared" si="8"/>
        <v>57.93</v>
      </c>
      <c r="BX6" s="34">
        <f t="shared" si="8"/>
        <v>57.03</v>
      </c>
      <c r="BY6" s="34">
        <f t="shared" si="8"/>
        <v>55.84</v>
      </c>
      <c r="BZ6" s="34">
        <f t="shared" si="8"/>
        <v>57.08</v>
      </c>
      <c r="CA6" s="33" t="str">
        <f>IF(CA7="","",IF(CA7="-","【-】","【"&amp;SUBSTITUTE(TEXT(CA7,"#,##0.00"),"-","△")&amp;"】"))</f>
        <v>【60.55】</v>
      </c>
      <c r="CB6" s="34">
        <f>IF(CB7="",NA(),CB7)</f>
        <v>391</v>
      </c>
      <c r="CC6" s="34">
        <f t="shared" ref="CC6:CK6" si="9">IF(CC7="",NA(),CC7)</f>
        <v>265</v>
      </c>
      <c r="CD6" s="34">
        <f t="shared" si="9"/>
        <v>263.04000000000002</v>
      </c>
      <c r="CE6" s="34">
        <f t="shared" si="9"/>
        <v>268.69</v>
      </c>
      <c r="CF6" s="34">
        <f t="shared" si="9"/>
        <v>266.81</v>
      </c>
      <c r="CG6" s="34">
        <f t="shared" si="9"/>
        <v>266.57</v>
      </c>
      <c r="CH6" s="34">
        <f t="shared" si="9"/>
        <v>276.93</v>
      </c>
      <c r="CI6" s="34">
        <f t="shared" si="9"/>
        <v>283.73</v>
      </c>
      <c r="CJ6" s="34">
        <f t="shared" si="9"/>
        <v>287.57</v>
      </c>
      <c r="CK6" s="34">
        <f t="shared" si="9"/>
        <v>286.86</v>
      </c>
      <c r="CL6" s="33" t="str">
        <f>IF(CL7="","",IF(CL7="-","【-】","【"&amp;SUBSTITUTE(TEXT(CL7,"#,##0.00"),"-","△")&amp;"】"))</f>
        <v>【269.12】</v>
      </c>
      <c r="CM6" s="34">
        <f>IF(CM7="",NA(),CM7)</f>
        <v>98.84</v>
      </c>
      <c r="CN6" s="34">
        <f t="shared" ref="CN6:CV6" si="10">IF(CN7="",NA(),CN7)</f>
        <v>98.84</v>
      </c>
      <c r="CO6" s="34">
        <f t="shared" si="10"/>
        <v>101.16</v>
      </c>
      <c r="CP6" s="34">
        <f t="shared" si="10"/>
        <v>53.33</v>
      </c>
      <c r="CQ6" s="34">
        <f t="shared" si="10"/>
        <v>52.73</v>
      </c>
      <c r="CR6" s="34">
        <f t="shared" si="10"/>
        <v>58.06</v>
      </c>
      <c r="CS6" s="34">
        <f t="shared" si="10"/>
        <v>59.08</v>
      </c>
      <c r="CT6" s="34">
        <f t="shared" si="10"/>
        <v>58.25</v>
      </c>
      <c r="CU6" s="34">
        <f t="shared" si="10"/>
        <v>61.55</v>
      </c>
      <c r="CV6" s="34">
        <f t="shared" si="10"/>
        <v>57.22</v>
      </c>
      <c r="CW6" s="33" t="str">
        <f>IF(CW7="","",IF(CW7="-","【-】","【"&amp;SUBSTITUTE(TEXT(CW7,"#,##0.00"),"-","△")&amp;"】"))</f>
        <v>【59.35】</v>
      </c>
      <c r="CX6" s="34">
        <f>IF(CX7="",NA(),CX7)</f>
        <v>100</v>
      </c>
      <c r="CY6" s="34">
        <f t="shared" ref="CY6:DG6" si="11">IF(CY7="",NA(),CY7)</f>
        <v>100</v>
      </c>
      <c r="CZ6" s="34">
        <f t="shared" si="11"/>
        <v>100</v>
      </c>
      <c r="DA6" s="34">
        <f t="shared" si="11"/>
        <v>100</v>
      </c>
      <c r="DB6" s="34">
        <f t="shared" si="11"/>
        <v>100</v>
      </c>
      <c r="DC6" s="34">
        <f t="shared" si="11"/>
        <v>75.790000000000006</v>
      </c>
      <c r="DD6" s="34">
        <f t="shared" si="11"/>
        <v>77.12</v>
      </c>
      <c r="DE6" s="34">
        <f t="shared" si="11"/>
        <v>68.150000000000006</v>
      </c>
      <c r="DF6" s="34">
        <f t="shared" si="11"/>
        <v>67.489999999999995</v>
      </c>
      <c r="DG6" s="34">
        <f t="shared" si="11"/>
        <v>67.290000000000006</v>
      </c>
      <c r="DH6" s="33" t="str">
        <f>IF(DH7="","",IF(DH7="-","【-】","【"&amp;SUBSTITUTE(TEXT(DH7,"#,##0.00"),"-","△")&amp;"】"))</f>
        <v>【76.98】</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4" t="str">
        <f>IF(EE7="",NA(),EE7)</f>
        <v>-</v>
      </c>
      <c r="EF6" s="34" t="str">
        <f t="shared" ref="EF6:EN6" si="14">IF(EF7="",NA(),EF7)</f>
        <v>-</v>
      </c>
      <c r="EG6" s="34" t="str">
        <f t="shared" si="14"/>
        <v>-</v>
      </c>
      <c r="EH6" s="34" t="str">
        <f t="shared" si="14"/>
        <v>-</v>
      </c>
      <c r="EI6" s="34" t="str">
        <f t="shared" si="14"/>
        <v>-</v>
      </c>
      <c r="EJ6" s="34" t="str">
        <f t="shared" si="14"/>
        <v>-</v>
      </c>
      <c r="EK6" s="34" t="str">
        <f t="shared" si="14"/>
        <v>-</v>
      </c>
      <c r="EL6" s="34" t="str">
        <f t="shared" si="14"/>
        <v>-</v>
      </c>
      <c r="EM6" s="34" t="str">
        <f t="shared" si="14"/>
        <v>-</v>
      </c>
      <c r="EN6" s="34" t="str">
        <f t="shared" si="14"/>
        <v>-</v>
      </c>
      <c r="EO6" s="33" t="str">
        <f>IF(EO7="","",IF(EO7="-","【-】","【"&amp;SUBSTITUTE(TEXT(EO7,"#,##0.00"),"-","△")&amp;"】"))</f>
        <v>【-】</v>
      </c>
    </row>
    <row r="7" spans="1:145" s="35" customFormat="1" x14ac:dyDescent="0.15">
      <c r="A7" s="27"/>
      <c r="B7" s="36">
        <v>2017</v>
      </c>
      <c r="C7" s="36">
        <v>52108</v>
      </c>
      <c r="D7" s="36">
        <v>47</v>
      </c>
      <c r="E7" s="36">
        <v>18</v>
      </c>
      <c r="F7" s="36">
        <v>0</v>
      </c>
      <c r="G7" s="36">
        <v>0</v>
      </c>
      <c r="H7" s="36" t="s">
        <v>108</v>
      </c>
      <c r="I7" s="36" t="s">
        <v>109</v>
      </c>
      <c r="J7" s="36" t="s">
        <v>110</v>
      </c>
      <c r="K7" s="36" t="s">
        <v>111</v>
      </c>
      <c r="L7" s="36" t="s">
        <v>112</v>
      </c>
      <c r="M7" s="36" t="s">
        <v>113</v>
      </c>
      <c r="N7" s="37" t="s">
        <v>114</v>
      </c>
      <c r="O7" s="37" t="s">
        <v>115</v>
      </c>
      <c r="P7" s="37">
        <v>0.55000000000000004</v>
      </c>
      <c r="Q7" s="37">
        <v>100</v>
      </c>
      <c r="R7" s="37">
        <v>3284</v>
      </c>
      <c r="S7" s="37">
        <v>78505</v>
      </c>
      <c r="T7" s="37">
        <v>1209.5899999999999</v>
      </c>
      <c r="U7" s="37">
        <v>64.900000000000006</v>
      </c>
      <c r="V7" s="37">
        <v>426</v>
      </c>
      <c r="W7" s="37">
        <v>0.01</v>
      </c>
      <c r="X7" s="37">
        <v>42600</v>
      </c>
      <c r="Y7" s="37">
        <v>82.75</v>
      </c>
      <c r="Z7" s="37">
        <v>79.180000000000007</v>
      </c>
      <c r="AA7" s="37">
        <v>80.25</v>
      </c>
      <c r="AB7" s="37">
        <v>79.25</v>
      </c>
      <c r="AC7" s="37">
        <v>100.39</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711.59</v>
      </c>
      <c r="BG7" s="37">
        <v>554.65</v>
      </c>
      <c r="BH7" s="37">
        <v>392.31</v>
      </c>
      <c r="BI7" s="37">
        <v>216.74</v>
      </c>
      <c r="BJ7" s="37">
        <v>0</v>
      </c>
      <c r="BK7" s="37">
        <v>446.63</v>
      </c>
      <c r="BL7" s="37">
        <v>416.91</v>
      </c>
      <c r="BM7" s="37">
        <v>392.19</v>
      </c>
      <c r="BN7" s="37">
        <v>413.5</v>
      </c>
      <c r="BO7" s="37">
        <v>407.42</v>
      </c>
      <c r="BP7" s="37">
        <v>329.28</v>
      </c>
      <c r="BQ7" s="37">
        <v>41.9</v>
      </c>
      <c r="BR7" s="37">
        <v>63.93</v>
      </c>
      <c r="BS7" s="37">
        <v>64.87</v>
      </c>
      <c r="BT7" s="37">
        <v>63.32</v>
      </c>
      <c r="BU7" s="37">
        <v>63.92</v>
      </c>
      <c r="BV7" s="37">
        <v>58.53</v>
      </c>
      <c r="BW7" s="37">
        <v>57.93</v>
      </c>
      <c r="BX7" s="37">
        <v>57.03</v>
      </c>
      <c r="BY7" s="37">
        <v>55.84</v>
      </c>
      <c r="BZ7" s="37">
        <v>57.08</v>
      </c>
      <c r="CA7" s="37">
        <v>60.55</v>
      </c>
      <c r="CB7" s="37">
        <v>391</v>
      </c>
      <c r="CC7" s="37">
        <v>265</v>
      </c>
      <c r="CD7" s="37">
        <v>263.04000000000002</v>
      </c>
      <c r="CE7" s="37">
        <v>268.69</v>
      </c>
      <c r="CF7" s="37">
        <v>266.81</v>
      </c>
      <c r="CG7" s="37">
        <v>266.57</v>
      </c>
      <c r="CH7" s="37">
        <v>276.93</v>
      </c>
      <c r="CI7" s="37">
        <v>283.73</v>
      </c>
      <c r="CJ7" s="37">
        <v>287.57</v>
      </c>
      <c r="CK7" s="37">
        <v>286.86</v>
      </c>
      <c r="CL7" s="37">
        <v>269.12</v>
      </c>
      <c r="CM7" s="37">
        <v>98.84</v>
      </c>
      <c r="CN7" s="37">
        <v>98.84</v>
      </c>
      <c r="CO7" s="37">
        <v>101.16</v>
      </c>
      <c r="CP7" s="37">
        <v>53.33</v>
      </c>
      <c r="CQ7" s="37">
        <v>52.73</v>
      </c>
      <c r="CR7" s="37">
        <v>58.06</v>
      </c>
      <c r="CS7" s="37">
        <v>59.08</v>
      </c>
      <c r="CT7" s="37">
        <v>58.25</v>
      </c>
      <c r="CU7" s="37">
        <v>61.55</v>
      </c>
      <c r="CV7" s="37">
        <v>57.22</v>
      </c>
      <c r="CW7" s="37">
        <v>59.35</v>
      </c>
      <c r="CX7" s="37">
        <v>100</v>
      </c>
      <c r="CY7" s="37">
        <v>100</v>
      </c>
      <c r="CZ7" s="37">
        <v>100</v>
      </c>
      <c r="DA7" s="37">
        <v>100</v>
      </c>
      <c r="DB7" s="37">
        <v>100</v>
      </c>
      <c r="DC7" s="37">
        <v>75.790000000000006</v>
      </c>
      <c r="DD7" s="37">
        <v>77.12</v>
      </c>
      <c r="DE7" s="37">
        <v>68.150000000000006</v>
      </c>
      <c r="DF7" s="37">
        <v>67.489999999999995</v>
      </c>
      <c r="DG7" s="37">
        <v>67.290000000000006</v>
      </c>
      <c r="DH7" s="37">
        <v>76.98</v>
      </c>
      <c r="DI7" s="37"/>
      <c r="DJ7" s="37"/>
      <c r="DK7" s="37"/>
      <c r="DL7" s="37"/>
      <c r="DM7" s="37"/>
      <c r="DN7" s="37"/>
      <c r="DO7" s="37"/>
      <c r="DP7" s="37"/>
      <c r="DQ7" s="37"/>
      <c r="DR7" s="37"/>
      <c r="DS7" s="37"/>
      <c r="DT7" s="37"/>
      <c r="DU7" s="37"/>
      <c r="DV7" s="37"/>
      <c r="DW7" s="37"/>
      <c r="DX7" s="37"/>
      <c r="DY7" s="37"/>
      <c r="DZ7" s="37"/>
      <c r="EA7" s="37"/>
      <c r="EB7" s="37"/>
      <c r="EC7" s="37"/>
      <c r="ED7" s="37"/>
      <c r="EE7" s="37" t="s">
        <v>114</v>
      </c>
      <c r="EF7" s="37" t="s">
        <v>114</v>
      </c>
      <c r="EG7" s="37" t="s">
        <v>114</v>
      </c>
      <c r="EH7" s="37" t="s">
        <v>114</v>
      </c>
      <c r="EI7" s="37" t="s">
        <v>114</v>
      </c>
      <c r="EJ7" s="37" t="s">
        <v>114</v>
      </c>
      <c r="EK7" s="37" t="s">
        <v>114</v>
      </c>
      <c r="EL7" s="37" t="s">
        <v>114</v>
      </c>
      <c r="EM7" s="37" t="s">
        <v>114</v>
      </c>
      <c r="EN7" s="37" t="s">
        <v>114</v>
      </c>
      <c r="EO7" s="37" t="s">
        <v>114</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116</v>
      </c>
      <c r="C9" s="39" t="s">
        <v>117</v>
      </c>
      <c r="D9" s="39" t="s">
        <v>118</v>
      </c>
      <c r="E9" s="39" t="s">
        <v>119</v>
      </c>
      <c r="F9" s="39" t="s">
        <v>120</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59</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dcterms:created xsi:type="dcterms:W3CDTF">2018-12-03T09:38:05Z</dcterms:created>
  <dcterms:modified xsi:type="dcterms:W3CDTF">2019-01-21T02:53:27Z</dcterms:modified>
  <cp:category/>
</cp:coreProperties>
</file>