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gV+rmYIpVNxToZZkwKaVPEHMLFrWj7jnZ97BgyMaPbphtQtiYooNY1nKPVBIJ5Leku9ktZpbGKosS+68RvncQ==" workbookSaltValue="pCXE8QItbJmorMZA6kBVlA=="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<sst xmlns="http://schemas.openxmlformats.org/spreadsheetml/2006/main" count="232" uniqueCount="120">
  <si>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</si>
  <si>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</si>
  <si>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</si>
  <si>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</si>
  <si>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</si>
  <si>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</si>
  <si>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</si>
  <si>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</si>
  <si>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</si>
  <si>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</si>
  <si>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</si>
  <si>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</si>
  <si>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</si>
  <si>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</si>
  <si>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</si>
  <si>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</si>
  <si>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</si>
  <si>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</si>
  <si>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</si>
  <si>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</si>
  <si>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</si>
  <si>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</si>
  <si>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</si>
  <si>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</si>
  <si>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</si>
  <si>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</si>
  <si>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</si>
  <si>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</si>
  <si>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</si>
  <si>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</si>
  <si>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</si>
  <si>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</si>
  <si>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</si>
  <si>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</si>
  <si>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</si>
  <si>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</si>
  <si>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</si>
  <si>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</si>
  <si>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</si>
  <si>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</si>
  <si>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</si>
  <si>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</si>
  <si>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</si>
  <si>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</si>
  <si>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</si>
  <si>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</si>
  <si>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</si>
  <si>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</si>
  <si>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</si>
  <si>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</si>
  <si>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</si>
  <si>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</si>
  <si>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</si>
  <si>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</si>
  <si>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</si>
  <si>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</si>
  <si>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</si>
  <si>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</si>
  <si>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</si>
  <si>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</si>
  <si>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</si>
  <si>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</si>
  <si>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</si>
  <si>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</si>
  <si>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</si>
  <si>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</si>
  <si>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</si>
  <si>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</si>
  <si>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</si>
  <si>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</si>
  <si>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</si>
  <si>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</si>
  <si>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</si>
  <si>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</si>
  <si>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</si>
  <si>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</si>
  <si>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</si>
  <si>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</si>
  <si>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</si>
  <si>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</si>
  <si>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</si>
  <si>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</si>
  <si>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</si>
  <si>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</si>
  <si>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</si>
  <si>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</si>
  <si>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</si>
  <si>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</si>
  <si>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</si>
  <si>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</si>
  <si>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</si>
  <si>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</si>
  <si>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</si>
  <si>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</si>
  <si>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</si>
  <si>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</si>
  <si>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</si>
  <si>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</si>
  <si>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</si>
  <si>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</si>
  <si>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</si>
  <si>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</si>
  <si>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</si>
  <si>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</si>
  <si>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</si>
  <si>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</si>
  <si>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</si>
  <si>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</si>
  <si>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</si>
  <si>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</si>
  <si>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</si>
  <si>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</si>
  <si>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</si>
  <si>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</si>
  <si>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</si>
  <si>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</si>
  <si>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</si>
  <si>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有形固定資産のうち償却対象資産の減価償却がどの程度進んでいるかを示す①有形固定資産減価償却率は、平均値と同規模となっており、今後も同規模の数値で推移すると考えられます。
　また、②管路経年化率は平均値は下回っていますが、平成29年度に実施した簡易水道事業の統合や耐用年数を迎えた管路の増加等の影響により、前年度よりも大幅に上昇しています。
　さらに、③管路更新率は水道未普及地域への水道管新設工事が主だったことから、平均値を下回っています。
　今後、耐用年数を経過する老朽管がさらに発生することが見込まれるので、経営状況を見極めながら、優先度の高い場所より順次計画的に更新を進めていきます。</t>
    <rPh sb="111" eb="113">
      <t>ヘイセイ</t>
    </rPh>
    <rPh sb="115" eb="117">
      <t>ネンド</t>
    </rPh>
    <rPh sb="118" eb="120">
      <t>ジッシ</t>
    </rPh>
    <rPh sb="122" eb="124">
      <t>カンイ</t>
    </rPh>
    <rPh sb="124" eb="126">
      <t>スイドウ</t>
    </rPh>
    <rPh sb="126" eb="128">
      <t>ジギョウ</t>
    </rPh>
    <rPh sb="129" eb="131">
      <t>トウゴウ</t>
    </rPh>
    <rPh sb="132" eb="134">
      <t>タイヨウ</t>
    </rPh>
    <rPh sb="134" eb="136">
      <t>ネンスウ</t>
    </rPh>
    <rPh sb="137" eb="138">
      <t>ムカ</t>
    </rPh>
    <rPh sb="140" eb="142">
      <t>カンロ</t>
    </rPh>
    <rPh sb="143" eb="145">
      <t>ゾウカ</t>
    </rPh>
    <rPh sb="145" eb="146">
      <t>トウ</t>
    </rPh>
    <rPh sb="147" eb="149">
      <t>エイキョウ</t>
    </rPh>
    <rPh sb="153" eb="156">
      <t>ゼンネンド</t>
    </rPh>
    <rPh sb="159" eb="161">
      <t>オオハバ</t>
    </rPh>
    <rPh sb="162" eb="164">
      <t>ジョウショウ</t>
    </rPh>
    <rPh sb="177" eb="179">
      <t>カンロ</t>
    </rPh>
    <rPh sb="179" eb="181">
      <t>コウシン</t>
    </rPh>
    <rPh sb="181" eb="182">
      <t>リツ</t>
    </rPh>
    <rPh sb="183" eb="185">
      <t>スイドウ</t>
    </rPh>
    <rPh sb="185" eb="186">
      <t>ミ</t>
    </rPh>
    <rPh sb="186" eb="188">
      <t>フキュウ</t>
    </rPh>
    <rPh sb="188" eb="190">
      <t>チイキ</t>
    </rPh>
    <rPh sb="192" eb="194">
      <t>スイドウ</t>
    </rPh>
    <rPh sb="194" eb="195">
      <t>カン</t>
    </rPh>
    <rPh sb="195" eb="197">
      <t>シンセツ</t>
    </rPh>
    <rPh sb="197" eb="199">
      <t>コウジ</t>
    </rPh>
    <rPh sb="200" eb="201">
      <t>オモ</t>
    </rPh>
    <rPh sb="209" eb="212">
      <t>ヘイキンチ</t>
    </rPh>
    <rPh sb="213" eb="215">
      <t>シタマワ</t>
    </rPh>
    <rPh sb="223" eb="225">
      <t>コンゴ</t>
    </rPh>
    <rPh sb="235" eb="237">
      <t>ロウキュウ</t>
    </rPh>
    <phoneticPr fontId="4"/>
  </si>
  <si>
    <t>　平成29年度から簡易水道事業を統合した影響により、経営状況が悪化していますが、平成21年度に「鹿角市水道ビジョン」を策定し、投資規模を見極めながら地域の実態に合わせた効率的な事業運営を行っており、給水人口の減少や節水意識の高まりにより収益が減少してきているものの、健全な経営を維持できているものと考えます。
　しかし、健全経営を維持できている一方、⑧有収率は長期に渡る漏水が発生した影響等により、類似団体平均を大きく下回っており、施設の稼働が直接利益に結びついていない状況となっています。無駄な損失を防ぐためにも、有収率低下につながる「漏水」の早期発見、早期対応による、漏水防止対策の取り組みの強化を検討しています。
　また、「鹿角市水道ビジョン」の更新や「アセットマネジメント」の策定により、将来を見据えながら健全な経営維持に努めていきます。</t>
    <rPh sb="20" eb="22">
      <t>エイキョウ</t>
    </rPh>
    <rPh sb="26" eb="28">
      <t>ケイエイ</t>
    </rPh>
    <rPh sb="28" eb="30">
      <t>ジョウキョウ</t>
    </rPh>
    <rPh sb="31" eb="33">
      <t>アッカ</t>
    </rPh>
    <rPh sb="40" eb="42">
      <t>ヘイセイ</t>
    </rPh>
    <rPh sb="44" eb="46">
      <t>ネンド</t>
    </rPh>
    <rPh sb="48" eb="51">
      <t>カヅノシ</t>
    </rPh>
    <rPh sb="51" eb="53">
      <t>スイドウ</t>
    </rPh>
    <rPh sb="59" eb="61">
      <t>サクテイ</t>
    </rPh>
    <rPh sb="63" eb="65">
      <t>トウシ</t>
    </rPh>
    <rPh sb="65" eb="67">
      <t>キボ</t>
    </rPh>
    <rPh sb="68" eb="70">
      <t>ミキワ</t>
    </rPh>
    <rPh sb="74" eb="76">
      <t>チイキ</t>
    </rPh>
    <rPh sb="77" eb="79">
      <t>ジッタイ</t>
    </rPh>
    <rPh sb="80" eb="81">
      <t>ア</t>
    </rPh>
    <rPh sb="84" eb="86">
      <t>コウリツ</t>
    </rPh>
    <rPh sb="86" eb="87">
      <t>テキ</t>
    </rPh>
    <rPh sb="88" eb="90">
      <t>ジギョウ</t>
    </rPh>
    <rPh sb="90" eb="92">
      <t>ウンエイ</t>
    </rPh>
    <rPh sb="93" eb="94">
      <t>オコナ</t>
    </rPh>
    <rPh sb="99" eb="101">
      <t>キュウスイ</t>
    </rPh>
    <rPh sb="101" eb="103">
      <t>ジンコウ</t>
    </rPh>
    <rPh sb="104" eb="106">
      <t>ゲンショウ</t>
    </rPh>
    <rPh sb="107" eb="109">
      <t>セッスイ</t>
    </rPh>
    <rPh sb="109" eb="111">
      <t>イシキ</t>
    </rPh>
    <rPh sb="112" eb="113">
      <t>タカ</t>
    </rPh>
    <rPh sb="118" eb="120">
      <t>シュウエキ</t>
    </rPh>
    <rPh sb="121" eb="123">
      <t>ゲンショウ</t>
    </rPh>
    <rPh sb="133" eb="135">
      <t>ケンゼン</t>
    </rPh>
    <rPh sb="136" eb="138">
      <t>ケイエイ</t>
    </rPh>
    <rPh sb="139" eb="141">
      <t>イジ</t>
    </rPh>
    <rPh sb="149" eb="150">
      <t>カンガ</t>
    </rPh>
    <rPh sb="160" eb="162">
      <t>ケンゼン</t>
    </rPh>
    <rPh sb="162" eb="164">
      <t>ケイエイ</t>
    </rPh>
    <rPh sb="165" eb="167">
      <t>イジ</t>
    </rPh>
    <rPh sb="172" eb="174">
      <t>イッポウ</t>
    </rPh>
    <rPh sb="176" eb="178">
      <t>ユウシュウ</t>
    </rPh>
    <rPh sb="178" eb="179">
      <t>リツ</t>
    </rPh>
    <rPh sb="183" eb="184">
      <t>ワタ</t>
    </rPh>
    <rPh sb="185" eb="187">
      <t>ロウスイ</t>
    </rPh>
    <rPh sb="188" eb="190">
      <t>ハッセイ</t>
    </rPh>
    <rPh sb="192" eb="194">
      <t>エイキョウ</t>
    </rPh>
    <rPh sb="194" eb="195">
      <t>トウ</t>
    </rPh>
    <rPh sb="199" eb="201">
      <t>ルイジ</t>
    </rPh>
    <rPh sb="201" eb="203">
      <t>ダンタイ</t>
    </rPh>
    <rPh sb="203" eb="205">
      <t>ヘイキン</t>
    </rPh>
    <rPh sb="206" eb="207">
      <t>オオ</t>
    </rPh>
    <rPh sb="209" eb="211">
      <t>シタマワ</t>
    </rPh>
    <rPh sb="216" eb="218">
      <t>シセツ</t>
    </rPh>
    <rPh sb="219" eb="221">
      <t>カドウ</t>
    </rPh>
    <rPh sb="222" eb="224">
      <t>チョクセツ</t>
    </rPh>
    <rPh sb="224" eb="226">
      <t>リエキ</t>
    </rPh>
    <rPh sb="227" eb="228">
      <t>ムス</t>
    </rPh>
    <rPh sb="235" eb="237">
      <t>ジョウキョウ</t>
    </rPh>
    <rPh sb="245" eb="247">
      <t>ムダ</t>
    </rPh>
    <rPh sb="248" eb="250">
      <t>ソンシツ</t>
    </rPh>
    <rPh sb="251" eb="252">
      <t>フセ</t>
    </rPh>
    <rPh sb="258" eb="260">
      <t>ユウシュウ</t>
    </rPh>
    <rPh sb="260" eb="261">
      <t>リツ</t>
    </rPh>
    <rPh sb="261" eb="263">
      <t>テイカ</t>
    </rPh>
    <rPh sb="269" eb="271">
      <t>ロウスイ</t>
    </rPh>
    <rPh sb="273" eb="275">
      <t>ソウキ</t>
    </rPh>
    <rPh sb="275" eb="277">
      <t>ハッケン</t>
    </rPh>
    <rPh sb="278" eb="280">
      <t>ソウキ</t>
    </rPh>
    <rPh sb="280" eb="282">
      <t>タイオウ</t>
    </rPh>
    <rPh sb="286" eb="288">
      <t>ロウスイ</t>
    </rPh>
    <rPh sb="288" eb="290">
      <t>ボウシ</t>
    </rPh>
    <rPh sb="290" eb="292">
      <t>タイサク</t>
    </rPh>
    <rPh sb="293" eb="294">
      <t>ト</t>
    </rPh>
    <rPh sb="295" eb="296">
      <t>ク</t>
    </rPh>
    <rPh sb="298" eb="300">
      <t>キョウカ</t>
    </rPh>
    <rPh sb="301" eb="303">
      <t>ケントウ</t>
    </rPh>
    <rPh sb="315" eb="318">
      <t>カヅノシ</t>
    </rPh>
    <rPh sb="318" eb="320">
      <t>スイドウ</t>
    </rPh>
    <rPh sb="326" eb="328">
      <t>コウシン</t>
    </rPh>
    <rPh sb="342" eb="344">
      <t>サクテイ</t>
    </rPh>
    <rPh sb="348" eb="350">
      <t>ショウライ</t>
    </rPh>
    <rPh sb="351" eb="353">
      <t>ミス</t>
    </rPh>
    <rPh sb="357" eb="359">
      <t>ケンゼン</t>
    </rPh>
    <rPh sb="360" eb="362">
      <t>ケイエイ</t>
    </rPh>
    <rPh sb="362" eb="364">
      <t>イジ</t>
    </rPh>
    <rPh sb="365" eb="366">
      <t>ツト</t>
    </rPh>
    <phoneticPr fontId="4"/>
  </si>
  <si>
    <t>　経営の健全性については、①経常収支比率が100％を超えていることから、水道料金等の収益で費用を賄うことができており、②累積欠損金比率も0であることから、健全な経営を維持しています。
　しかし、漏水箇所の修繕費等の費用の増加に加え、節水型機器の普及等による使用水量の減少により収益が減少傾向にあることから、前年度より①経常収支比率は減少しています。また、長期に渡る漏水の発生による年間総有収水量の減少の影響で⑤料金回収率が減少しています。この収益の減少と費用の増加により、⑥給水原価が年々増加しており、流動負債における企業債の割合が増加していることで、③流動比率は年々減少しています。このことから、より一層のコスト削減に努める必要があります。
　④企業債残高対給水収益比率については、耐用年数を経過した浄水場機器類や老朽管の更新、未普及地域への水道管新設工事の主な財源は企業債を充当していることから、平均値を大幅に上回っている状況です。今後も建設改良事業を継続する予定であり、収益とのバランスを見極めながら、適切な企業債の借入を検討します。
　経営の効率性については、⑦施設利用率が平均値より高く、適切な規模の投資を行うことができていると考えられますが、大規模漏水の発生等の影響により、⑧有収率が平均値に比べ大きく下回っています。
　今後、給水人口の減少や水需要の減少により、施設適正化の検討が必要になると考えられます。</t>
    <rPh sb="1" eb="3">
      <t>ケイエイ</t>
    </rPh>
    <rPh sb="4" eb="7">
      <t>ケンゼンセイ</t>
    </rPh>
    <rPh sb="14" eb="16">
      <t>ケイジョウ</t>
    </rPh>
    <rPh sb="16" eb="18">
      <t>シュウシ</t>
    </rPh>
    <rPh sb="18" eb="20">
      <t>ヒリツ</t>
    </rPh>
    <rPh sb="26" eb="27">
      <t>コ</t>
    </rPh>
    <rPh sb="36" eb="38">
      <t>スイドウ</t>
    </rPh>
    <rPh sb="38" eb="40">
      <t>リョウキン</t>
    </rPh>
    <rPh sb="40" eb="41">
      <t>トウ</t>
    </rPh>
    <rPh sb="42" eb="44">
      <t>シュウエキ</t>
    </rPh>
    <rPh sb="45" eb="47">
      <t>ヒヨウ</t>
    </rPh>
    <rPh sb="48" eb="49">
      <t>マカナ</t>
    </rPh>
    <rPh sb="97" eb="99">
      <t>ロウスイ</t>
    </rPh>
    <rPh sb="102" eb="104">
      <t>シュウゼン</t>
    </rPh>
    <rPh sb="104" eb="105">
      <t>ヒ</t>
    </rPh>
    <rPh sb="105" eb="106">
      <t>トウ</t>
    </rPh>
    <rPh sb="113" eb="114">
      <t>クワ</t>
    </rPh>
    <rPh sb="116" eb="118">
      <t>セッスイ</t>
    </rPh>
    <rPh sb="118" eb="119">
      <t>カタ</t>
    </rPh>
    <rPh sb="119" eb="121">
      <t>キキ</t>
    </rPh>
    <rPh sb="122" eb="124">
      <t>フキュウ</t>
    </rPh>
    <rPh sb="124" eb="125">
      <t>トウ</t>
    </rPh>
    <rPh sb="128" eb="130">
      <t>シヨウ</t>
    </rPh>
    <rPh sb="130" eb="132">
      <t>スイリョウ</t>
    </rPh>
    <rPh sb="133" eb="135">
      <t>ゲンショウ</t>
    </rPh>
    <rPh sb="138" eb="140">
      <t>シュウエキ</t>
    </rPh>
    <rPh sb="141" eb="143">
      <t>ゲンショウ</t>
    </rPh>
    <rPh sb="143" eb="145">
      <t>ケイコウ</t>
    </rPh>
    <rPh sb="153" eb="154">
      <t>マエ</t>
    </rPh>
    <rPh sb="154" eb="156">
      <t>ネンド</t>
    </rPh>
    <rPh sb="159" eb="161">
      <t>ケイジョウ</t>
    </rPh>
    <rPh sb="161" eb="163">
      <t>シュウシ</t>
    </rPh>
    <rPh sb="163" eb="165">
      <t>ヒリツ</t>
    </rPh>
    <rPh sb="166" eb="168">
      <t>ゲンショウ</t>
    </rPh>
    <rPh sb="180" eb="181">
      <t>ワタ</t>
    </rPh>
    <rPh sb="182" eb="184">
      <t>ロウスイ</t>
    </rPh>
    <rPh sb="185" eb="187">
      <t>ハッセイ</t>
    </rPh>
    <rPh sb="190" eb="192">
      <t>ネンカン</t>
    </rPh>
    <rPh sb="192" eb="193">
      <t>ソウ</t>
    </rPh>
    <rPh sb="193" eb="195">
      <t>ユウシュウ</t>
    </rPh>
    <rPh sb="195" eb="197">
      <t>スイリョウ</t>
    </rPh>
    <rPh sb="198" eb="200">
      <t>ゲンショウ</t>
    </rPh>
    <rPh sb="201" eb="203">
      <t>エイキョウ</t>
    </rPh>
    <rPh sb="211" eb="213">
      <t>ゲンショウ</t>
    </rPh>
    <rPh sb="221" eb="223">
      <t>シュウエキ</t>
    </rPh>
    <rPh sb="224" eb="226">
      <t>ゲンショウ</t>
    </rPh>
    <rPh sb="227" eb="229">
      <t>ヒヨウ</t>
    </rPh>
    <rPh sb="230" eb="232">
      <t>ゾウカ</t>
    </rPh>
    <rPh sb="237" eb="239">
      <t>キュウスイ</t>
    </rPh>
    <rPh sb="239" eb="241">
      <t>ゲンカ</t>
    </rPh>
    <rPh sb="242" eb="244">
      <t>ネンネン</t>
    </rPh>
    <rPh sb="244" eb="246">
      <t>ゾウカ</t>
    </rPh>
    <rPh sb="301" eb="303">
      <t>イッソウ</t>
    </rPh>
    <rPh sb="307" eb="309">
      <t>サクゲン</t>
    </rPh>
    <rPh sb="310" eb="311">
      <t>ツト</t>
    </rPh>
    <rPh sb="313" eb="315">
      <t>ヒツヨウ</t>
    </rPh>
    <rPh sb="324" eb="326">
      <t>キギョウ</t>
    </rPh>
    <rPh sb="326" eb="327">
      <t>サイ</t>
    </rPh>
    <rPh sb="327" eb="329">
      <t>ザンダカ</t>
    </rPh>
    <rPh sb="329" eb="330">
      <t>タイ</t>
    </rPh>
    <rPh sb="330" eb="332">
      <t>キュウスイ</t>
    </rPh>
    <rPh sb="332" eb="334">
      <t>シュウエキ</t>
    </rPh>
    <rPh sb="334" eb="336">
      <t>ヒリツ</t>
    </rPh>
    <rPh sb="342" eb="344">
      <t>タイヨウ</t>
    </rPh>
    <rPh sb="344" eb="346">
      <t>ネンスウ</t>
    </rPh>
    <rPh sb="347" eb="349">
      <t>ケイカ</t>
    </rPh>
    <rPh sb="351" eb="354">
      <t>ジョウスイジョウ</t>
    </rPh>
    <rPh sb="354" eb="356">
      <t>キキ</t>
    </rPh>
    <rPh sb="356" eb="357">
      <t>ルイ</t>
    </rPh>
    <rPh sb="358" eb="360">
      <t>ロウキュウ</t>
    </rPh>
    <rPh sb="360" eb="361">
      <t>カン</t>
    </rPh>
    <rPh sb="362" eb="364">
      <t>コウシン</t>
    </rPh>
    <rPh sb="365" eb="366">
      <t>ミ</t>
    </rPh>
    <rPh sb="366" eb="368">
      <t>フキュウ</t>
    </rPh>
    <rPh sb="368" eb="370">
      <t>チイキ</t>
    </rPh>
    <rPh sb="372" eb="374">
      <t>スイドウ</t>
    </rPh>
    <rPh sb="374" eb="375">
      <t>カン</t>
    </rPh>
    <rPh sb="375" eb="377">
      <t>シンセツ</t>
    </rPh>
    <rPh sb="377" eb="379">
      <t>コウジ</t>
    </rPh>
    <rPh sb="380" eb="381">
      <t>オモ</t>
    </rPh>
    <rPh sb="382" eb="384">
      <t>ザイゲン</t>
    </rPh>
    <rPh sb="385" eb="387">
      <t>キギョウ</t>
    </rPh>
    <rPh sb="387" eb="388">
      <t>サイ</t>
    </rPh>
    <rPh sb="389" eb="391">
      <t>ジュウトウ</t>
    </rPh>
    <rPh sb="400" eb="403">
      <t>ヘイキンチ</t>
    </rPh>
    <rPh sb="404" eb="406">
      <t>オオハバ</t>
    </rPh>
    <rPh sb="407" eb="409">
      <t>ウワマワ</t>
    </rPh>
    <rPh sb="413" eb="415">
      <t>ジョウキョウ</t>
    </rPh>
    <rPh sb="418" eb="420">
      <t>コンゴ</t>
    </rPh>
    <rPh sb="421" eb="423">
      <t>ケンセツ</t>
    </rPh>
    <rPh sb="423" eb="425">
      <t>カイリョウ</t>
    </rPh>
    <rPh sb="425" eb="427">
      <t>ジギョウ</t>
    </rPh>
    <rPh sb="428" eb="430">
      <t>ケイゾク</t>
    </rPh>
    <rPh sb="432" eb="434">
      <t>ヨテイ</t>
    </rPh>
    <rPh sb="438" eb="440">
      <t>シュウエキ</t>
    </rPh>
    <rPh sb="447" eb="449">
      <t>ミキワ</t>
    </rPh>
    <rPh sb="454" eb="456">
      <t>テキセツ</t>
    </rPh>
    <rPh sb="457" eb="459">
      <t>キギョウ</t>
    </rPh>
    <rPh sb="459" eb="460">
      <t>サイ</t>
    </rPh>
    <rPh sb="461" eb="463">
      <t>カリイレ</t>
    </rPh>
    <rPh sb="464" eb="466">
      <t>ケントウ</t>
    </rPh>
    <rPh sb="472" eb="474">
      <t>ケイエイ</t>
    </rPh>
    <rPh sb="475" eb="478">
      <t>コウリツセイ</t>
    </rPh>
    <rPh sb="485" eb="487">
      <t>シセツ</t>
    </rPh>
    <rPh sb="487" eb="490">
      <t>リヨウリツ</t>
    </rPh>
    <rPh sb="491" eb="493">
      <t>ヘイキン</t>
    </rPh>
    <rPh sb="493" eb="494">
      <t>チ</t>
    </rPh>
    <rPh sb="496" eb="497">
      <t>タカ</t>
    </rPh>
    <rPh sb="499" eb="501">
      <t>テキセツ</t>
    </rPh>
    <rPh sb="502" eb="504">
      <t>キボ</t>
    </rPh>
    <rPh sb="505" eb="507">
      <t>トウシ</t>
    </rPh>
    <rPh sb="508" eb="509">
      <t>オコナ</t>
    </rPh>
    <rPh sb="519" eb="520">
      <t>カンガ</t>
    </rPh>
    <rPh sb="527" eb="530">
      <t>ダイキボ</t>
    </rPh>
    <rPh sb="533" eb="535">
      <t>ハッセイ</t>
    </rPh>
    <rPh sb="535" eb="536">
      <t>トウ</t>
    </rPh>
    <rPh sb="537" eb="539">
      <t>エイキョウ</t>
    </rPh>
    <rPh sb="544" eb="547">
      <t>ユウシュウリツ</t>
    </rPh>
    <rPh sb="548" eb="550">
      <t>ヘイキン</t>
    </rPh>
    <rPh sb="550" eb="551">
      <t>チ</t>
    </rPh>
    <rPh sb="552" eb="553">
      <t>クラ</t>
    </rPh>
    <rPh sb="554" eb="555">
      <t>オオ</t>
    </rPh>
    <rPh sb="557" eb="559">
      <t>シタマワ</t>
    </rPh>
    <rPh sb="567" eb="569">
      <t>コンゴ</t>
    </rPh>
    <rPh sb="570" eb="572">
      <t>キュウスイ</t>
    </rPh>
    <rPh sb="572" eb="574">
      <t>ジンコウ</t>
    </rPh>
    <rPh sb="575" eb="577">
      <t>ゲンショウ</t>
    </rPh>
    <rPh sb="578" eb="579">
      <t>ミズ</t>
    </rPh>
    <rPh sb="579" eb="581">
      <t>ジュヨウ</t>
    </rPh>
    <rPh sb="582" eb="584">
      <t>ゲンショウ</t>
    </rPh>
    <rPh sb="588" eb="590">
      <t>シセツ</t>
    </rPh>
    <rPh sb="590" eb="592">
      <t>テキセイ</t>
    </rPh>
    <rPh sb="592" eb="593">
      <t>カ</t>
    </rPh>
    <rPh sb="594" eb="596">
      <t>ケントウ</t>
    </rPh>
    <rPh sb="597" eb="599">
      <t>ヒツヨウ</t>
    </rPh>
    <rPh sb="603" eb="604">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</si>
</sst>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0.28999999999999998</c:v>
                </c:pt>
                <c:pt idx="1">
                  <c:v>0.22</c:v>
                </c:pt>
                <c:pt idx="2">
                  <c:v>0.38</c:v>
                </c:pt>
                <c:pt idx="3" formatCode="#,##0.00;&quot;△&quot;#,##0.00">
                  <c:v>0</c:v>
                </c:pt>
                <c:pt idx="4">
                  <c:v>0.08</c:v>
                </c:pt>
              </c:numCache>
            </c:numRef>
          </c:val>
          <c:extLst xmlns:c16r2="http://schemas.microsoft.com/office/drawing/2015/06/chart">
            <c:ext xmlns:c16="http://schemas.microsoft.com/office/drawing/2014/chart" uri="{C3380CC4-5D6E-409C-BE32-E72D297353CC}">
              <c16:uniqueId val="{00000000-918E-4E1F-BB6E-557945EA6794}"/>
            </c:ext>
          </c:extLst>
        </c:ser>
        <c:dLbls>
          <c:showLegendKey val="0"/>
          <c:showVal val="0"/>
          <c:showCatName val="0"/>
          <c:showSerName val="0"/>
          <c:showPercent val="0"/>
          <c:showBubbleSize val="0"/>
        </c:dLbls>
        <c:gapWidth val="150"/>
        <c:axId val="107055744"/>
        <c:axId val="107217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0.67</c:v>
                </c:pt>
                <c:pt idx="1">
                  <c:v>0.66</c:v>
                </c:pt>
                <c:pt idx="2">
                  <c:v>0.99</c:v>
                </c:pt>
                <c:pt idx="3">
                  <c:v>0.71</c:v>
                </c:pt>
                <c:pt idx="4">
                  <c:v>0.54</c:v>
                </c:pt>
              </c:numCache>
            </c:numRef>
          </c:val>
          <c:smooth val="0"/>
          <c:extLst xmlns:c16r2="http://schemas.microsoft.com/office/drawing/2015/06/chart">
            <c:ext xmlns:c16="http://schemas.microsoft.com/office/drawing/2014/chart" uri="{C3380CC4-5D6E-409C-BE32-E72D297353CC}">
              <c16:uniqueId val="{00000001-918E-4E1F-BB6E-557945EA6794}"/>
            </c:ext>
          </c:extLst>
        </c:ser>
        <c:dLbls>
          <c:showLegendKey val="0"/>
          <c:showVal val="0"/>
          <c:showCatName val="0"/>
          <c:showSerName val="0"/>
          <c:showPercent val="0"/>
          <c:showBubbleSize val="0"/>
        </c:dLbls>
        <c:marker val="1"/>
        <c:smooth val="0"/>
        <c:axId val="107055744"/>
        <c:axId val="107217664"/>
      </c:lineChart>
      <c:dateAx>
        <c:axId val="107055744"/>
        <c:scaling>
          <c:orientation val="minMax"/>
        </c:scaling>
        <c:delete val="1"/>
        <c:axPos val="b"/>
        <c:numFmt formatCode="ge" sourceLinked="1"/>
        <c:majorTickMark val="none"/>
        <c:minorTickMark val="none"/>
        <c:tickLblPos val="none"/>
        <c:crossAx val="107217664"/>
        <c:crosses val="autoZero"/>
        <c:auto val="1"/>
        <c:lblOffset val="100"/>
        <c:baseTimeUnit val="years"/>
      </c:dateAx>
      <c:valAx>
        <c:axId val="107217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055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69.23</c:v>
                </c:pt>
                <c:pt idx="1">
                  <c:v>66.84</c:v>
                </c:pt>
                <c:pt idx="2">
                  <c:v>66.540000000000006</c:v>
                </c:pt>
                <c:pt idx="3">
                  <c:v>67.33</c:v>
                </c:pt>
                <c:pt idx="4">
                  <c:v>65.91</c:v>
                </c:pt>
              </c:numCache>
            </c:numRef>
          </c:val>
          <c:extLst xmlns:c16r2="http://schemas.microsoft.com/office/drawing/2015/06/chart">
            <c:ext xmlns:c16="http://schemas.microsoft.com/office/drawing/2014/chart" uri="{C3380CC4-5D6E-409C-BE32-E72D297353CC}">
              <c16:uniqueId val="{00000000-97C0-442C-98FB-2233D9A21608}"/>
            </c:ext>
          </c:extLst>
        </c:ser>
        <c:dLbls>
          <c:showLegendKey val="0"/>
          <c:showVal val="0"/>
          <c:showCatName val="0"/>
          <c:showSerName val="0"/>
          <c:showPercent val="0"/>
          <c:showBubbleSize val="0"/>
        </c:dLbls>
        <c:gapWidth val="150"/>
        <c:axId val="107584128"/>
        <c:axId val="107598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55.64</c:v>
                </c:pt>
                <c:pt idx="1">
                  <c:v>55.13</c:v>
                </c:pt>
                <c:pt idx="2">
                  <c:v>54.77</c:v>
                </c:pt>
                <c:pt idx="3">
                  <c:v>54.92</c:v>
                </c:pt>
                <c:pt idx="4">
                  <c:v>55.63</c:v>
                </c:pt>
              </c:numCache>
            </c:numRef>
          </c:val>
          <c:smooth val="0"/>
          <c:extLst xmlns:c16r2="http://schemas.microsoft.com/office/drawing/2015/06/chart">
            <c:ext xmlns:c16="http://schemas.microsoft.com/office/drawing/2014/chart" uri="{C3380CC4-5D6E-409C-BE32-E72D297353CC}">
              <c16:uniqueId val="{00000001-97C0-442C-98FB-2233D9A21608}"/>
            </c:ext>
          </c:extLst>
        </c:ser>
        <c:dLbls>
          <c:showLegendKey val="0"/>
          <c:showVal val="0"/>
          <c:showCatName val="0"/>
          <c:showSerName val="0"/>
          <c:showPercent val="0"/>
          <c:showBubbleSize val="0"/>
        </c:dLbls>
        <c:marker val="1"/>
        <c:smooth val="0"/>
        <c:axId val="107584128"/>
        <c:axId val="107598592"/>
      </c:lineChart>
      <c:dateAx>
        <c:axId val="107584128"/>
        <c:scaling>
          <c:orientation val="minMax"/>
        </c:scaling>
        <c:delete val="1"/>
        <c:axPos val="b"/>
        <c:numFmt formatCode="ge" sourceLinked="1"/>
        <c:majorTickMark val="none"/>
        <c:minorTickMark val="none"/>
        <c:tickLblPos val="none"/>
        <c:crossAx val="107598592"/>
        <c:crosses val="autoZero"/>
        <c:auto val="1"/>
        <c:lblOffset val="100"/>
        <c:baseTimeUnit val="years"/>
      </c:dateAx>
      <c:valAx>
        <c:axId val="107598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8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73.89</c:v>
                </c:pt>
                <c:pt idx="1">
                  <c:v>74.959999999999994</c:v>
                </c:pt>
                <c:pt idx="2">
                  <c:v>74.900000000000006</c:v>
                </c:pt>
                <c:pt idx="3">
                  <c:v>74.63</c:v>
                </c:pt>
                <c:pt idx="4">
                  <c:v>70</c:v>
                </c:pt>
              </c:numCache>
            </c:numRef>
          </c:val>
          <c:extLst xmlns:c16r2="http://schemas.microsoft.com/office/drawing/2015/06/chart">
            <c:ext xmlns:c16="http://schemas.microsoft.com/office/drawing/2014/chart" uri="{C3380CC4-5D6E-409C-BE32-E72D297353CC}">
              <c16:uniqueId val="{00000000-577E-4992-AB82-F8D8492C389B}"/>
            </c:ext>
          </c:extLst>
        </c:ser>
        <c:dLbls>
          <c:showLegendKey val="0"/>
          <c:showVal val="0"/>
          <c:showCatName val="0"/>
          <c:showSerName val="0"/>
          <c:showPercent val="0"/>
          <c:showBubbleSize val="0"/>
        </c:dLbls>
        <c:gapWidth val="150"/>
        <c:axId val="107621376"/>
        <c:axId val="107627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83.09</c:v>
                </c:pt>
                <c:pt idx="1">
                  <c:v>83</c:v>
                </c:pt>
                <c:pt idx="2">
                  <c:v>82.89</c:v>
                </c:pt>
                <c:pt idx="3">
                  <c:v>82.66</c:v>
                </c:pt>
                <c:pt idx="4">
                  <c:v>82.04</c:v>
                </c:pt>
              </c:numCache>
            </c:numRef>
          </c:val>
          <c:smooth val="0"/>
          <c:extLst xmlns:c16r2="http://schemas.microsoft.com/office/drawing/2015/06/chart">
            <c:ext xmlns:c16="http://schemas.microsoft.com/office/drawing/2014/chart" uri="{C3380CC4-5D6E-409C-BE32-E72D297353CC}">
              <c16:uniqueId val="{00000001-577E-4992-AB82-F8D8492C389B}"/>
            </c:ext>
          </c:extLst>
        </c:ser>
        <c:dLbls>
          <c:showLegendKey val="0"/>
          <c:showVal val="0"/>
          <c:showCatName val="0"/>
          <c:showSerName val="0"/>
          <c:showPercent val="0"/>
          <c:showBubbleSize val="0"/>
        </c:dLbls>
        <c:marker val="1"/>
        <c:smooth val="0"/>
        <c:axId val="107621376"/>
        <c:axId val="107627648"/>
      </c:lineChart>
      <c:dateAx>
        <c:axId val="107621376"/>
        <c:scaling>
          <c:orientation val="minMax"/>
        </c:scaling>
        <c:delete val="1"/>
        <c:axPos val="b"/>
        <c:numFmt formatCode="ge" sourceLinked="1"/>
        <c:majorTickMark val="none"/>
        <c:minorTickMark val="none"/>
        <c:tickLblPos val="none"/>
        <c:crossAx val="107627648"/>
        <c:crosses val="autoZero"/>
        <c:auto val="1"/>
        <c:lblOffset val="100"/>
        <c:baseTimeUnit val="years"/>
      </c:dateAx>
      <c:valAx>
        <c:axId val="107627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21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112.35</c:v>
                </c:pt>
                <c:pt idx="1">
                  <c:v>114.11</c:v>
                </c:pt>
                <c:pt idx="2">
                  <c:v>109.29</c:v>
                </c:pt>
                <c:pt idx="3">
                  <c:v>107.95</c:v>
                </c:pt>
                <c:pt idx="4">
                  <c:v>103.38</c:v>
                </c:pt>
              </c:numCache>
            </c:numRef>
          </c:val>
          <c:extLst xmlns:c16r2="http://schemas.microsoft.com/office/drawing/2015/06/chart">
            <c:ext xmlns:c16="http://schemas.microsoft.com/office/drawing/2014/chart" uri="{C3380CC4-5D6E-409C-BE32-E72D297353CC}">
              <c16:uniqueId val="{00000000-B51E-4379-83EA-FA7E568D2302}"/>
            </c:ext>
          </c:extLst>
        </c:ser>
        <c:dLbls>
          <c:showLegendKey val="0"/>
          <c:showVal val="0"/>
          <c:showCatName val="0"/>
          <c:showSerName val="0"/>
          <c:showPercent val="0"/>
          <c:showBubbleSize val="0"/>
        </c:dLbls>
        <c:gapWidth val="150"/>
        <c:axId val="107240448"/>
        <c:axId val="10724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106.55</c:v>
                </c:pt>
                <c:pt idx="1">
                  <c:v>110.01</c:v>
                </c:pt>
                <c:pt idx="2">
                  <c:v>111.21</c:v>
                </c:pt>
                <c:pt idx="3">
                  <c:v>111.71</c:v>
                </c:pt>
                <c:pt idx="4">
                  <c:v>110.05</c:v>
                </c:pt>
              </c:numCache>
            </c:numRef>
          </c:val>
          <c:smooth val="0"/>
          <c:extLst xmlns:c16r2="http://schemas.microsoft.com/office/drawing/2015/06/chart">
            <c:ext xmlns:c16="http://schemas.microsoft.com/office/drawing/2014/chart" uri="{C3380CC4-5D6E-409C-BE32-E72D297353CC}">
              <c16:uniqueId val="{00000001-B51E-4379-83EA-FA7E568D2302}"/>
            </c:ext>
          </c:extLst>
        </c:ser>
        <c:dLbls>
          <c:showLegendKey val="0"/>
          <c:showVal val="0"/>
          <c:showCatName val="0"/>
          <c:showSerName val="0"/>
          <c:showPercent val="0"/>
          <c:showBubbleSize val="0"/>
        </c:dLbls>
        <c:marker val="1"/>
        <c:smooth val="0"/>
        <c:axId val="107240448"/>
        <c:axId val="107246720"/>
      </c:lineChart>
      <c:dateAx>
        <c:axId val="107240448"/>
        <c:scaling>
          <c:orientation val="minMax"/>
        </c:scaling>
        <c:delete val="1"/>
        <c:axPos val="b"/>
        <c:numFmt formatCode="ge" sourceLinked="1"/>
        <c:majorTickMark val="none"/>
        <c:minorTickMark val="none"/>
        <c:tickLblPos val="none"/>
        <c:crossAx val="107246720"/>
        <c:crosses val="autoZero"/>
        <c:auto val="1"/>
        <c:lblOffset val="100"/>
        <c:baseTimeUnit val="years"/>
      </c:dateAx>
      <c:valAx>
        <c:axId val="10724672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7240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39.590000000000003</c:v>
                </c:pt>
                <c:pt idx="1">
                  <c:v>45.29</c:v>
                </c:pt>
                <c:pt idx="2">
                  <c:v>46.46</c:v>
                </c:pt>
                <c:pt idx="3">
                  <c:v>47.66</c:v>
                </c:pt>
                <c:pt idx="4">
                  <c:v>47.8</c:v>
                </c:pt>
              </c:numCache>
            </c:numRef>
          </c:val>
          <c:extLst xmlns:c16r2="http://schemas.microsoft.com/office/drawing/2015/06/chart">
            <c:ext xmlns:c16="http://schemas.microsoft.com/office/drawing/2014/chart" uri="{C3380CC4-5D6E-409C-BE32-E72D297353CC}">
              <c16:uniqueId val="{00000000-EAE7-4BAD-8F13-E3E55ACA3769}"/>
            </c:ext>
          </c:extLst>
        </c:ser>
        <c:dLbls>
          <c:showLegendKey val="0"/>
          <c:showVal val="0"/>
          <c:showCatName val="0"/>
          <c:showSerName val="0"/>
          <c:showPercent val="0"/>
          <c:showBubbleSize val="0"/>
        </c:dLbls>
        <c:gapWidth val="150"/>
        <c:axId val="107265408"/>
        <c:axId val="107349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39.06</c:v>
                </c:pt>
                <c:pt idx="1">
                  <c:v>46.66</c:v>
                </c:pt>
                <c:pt idx="2">
                  <c:v>47.46</c:v>
                </c:pt>
                <c:pt idx="3">
                  <c:v>48.49</c:v>
                </c:pt>
                <c:pt idx="4">
                  <c:v>48.05</c:v>
                </c:pt>
              </c:numCache>
            </c:numRef>
          </c:val>
          <c:smooth val="0"/>
          <c:extLst xmlns:c16r2="http://schemas.microsoft.com/office/drawing/2015/06/chart">
            <c:ext xmlns:c16="http://schemas.microsoft.com/office/drawing/2014/chart" uri="{C3380CC4-5D6E-409C-BE32-E72D297353CC}">
              <c16:uniqueId val="{00000001-EAE7-4BAD-8F13-E3E55ACA3769}"/>
            </c:ext>
          </c:extLst>
        </c:ser>
        <c:dLbls>
          <c:showLegendKey val="0"/>
          <c:showVal val="0"/>
          <c:showCatName val="0"/>
          <c:showSerName val="0"/>
          <c:showPercent val="0"/>
          <c:showBubbleSize val="0"/>
        </c:dLbls>
        <c:marker val="1"/>
        <c:smooth val="0"/>
        <c:axId val="107265408"/>
        <c:axId val="107349504"/>
      </c:lineChart>
      <c:dateAx>
        <c:axId val="107265408"/>
        <c:scaling>
          <c:orientation val="minMax"/>
        </c:scaling>
        <c:delete val="1"/>
        <c:axPos val="b"/>
        <c:numFmt formatCode="ge" sourceLinked="1"/>
        <c:majorTickMark val="none"/>
        <c:minorTickMark val="none"/>
        <c:tickLblPos val="none"/>
        <c:crossAx val="107349504"/>
        <c:crosses val="autoZero"/>
        <c:auto val="1"/>
        <c:lblOffset val="100"/>
        <c:baseTimeUnit val="years"/>
      </c:dateAx>
      <c:valAx>
        <c:axId val="10734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6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0.69</c:v>
                </c:pt>
                <c:pt idx="1">
                  <c:v>0.47</c:v>
                </c:pt>
                <c:pt idx="2">
                  <c:v>0.08</c:v>
                </c:pt>
                <c:pt idx="3">
                  <c:v>0.08</c:v>
                </c:pt>
                <c:pt idx="4">
                  <c:v>11.36</c:v>
                </c:pt>
              </c:numCache>
            </c:numRef>
          </c:val>
          <c:extLst xmlns:c16r2="http://schemas.microsoft.com/office/drawing/2015/06/chart">
            <c:ext xmlns:c16="http://schemas.microsoft.com/office/drawing/2014/chart" uri="{C3380CC4-5D6E-409C-BE32-E72D297353CC}">
              <c16:uniqueId val="{00000000-AA5D-4107-A636-6771D06F65A0}"/>
            </c:ext>
          </c:extLst>
        </c:ser>
        <c:dLbls>
          <c:showLegendKey val="0"/>
          <c:showVal val="0"/>
          <c:showCatName val="0"/>
          <c:showSerName val="0"/>
          <c:showPercent val="0"/>
          <c:showBubbleSize val="0"/>
        </c:dLbls>
        <c:gapWidth val="150"/>
        <c:axId val="107380736"/>
        <c:axId val="107382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8.8699999999999992</c:v>
                </c:pt>
                <c:pt idx="1">
                  <c:v>9.85</c:v>
                </c:pt>
                <c:pt idx="2">
                  <c:v>9.7100000000000009</c:v>
                </c:pt>
                <c:pt idx="3">
                  <c:v>12.79</c:v>
                </c:pt>
                <c:pt idx="4">
                  <c:v>13.39</c:v>
                </c:pt>
              </c:numCache>
            </c:numRef>
          </c:val>
          <c:smooth val="0"/>
          <c:extLst xmlns:c16r2="http://schemas.microsoft.com/office/drawing/2015/06/chart">
            <c:ext xmlns:c16="http://schemas.microsoft.com/office/drawing/2014/chart" uri="{C3380CC4-5D6E-409C-BE32-E72D297353CC}">
              <c16:uniqueId val="{00000001-AA5D-4107-A636-6771D06F65A0}"/>
            </c:ext>
          </c:extLst>
        </c:ser>
        <c:dLbls>
          <c:showLegendKey val="0"/>
          <c:showVal val="0"/>
          <c:showCatName val="0"/>
          <c:showSerName val="0"/>
          <c:showPercent val="0"/>
          <c:showBubbleSize val="0"/>
        </c:dLbls>
        <c:marker val="1"/>
        <c:smooth val="0"/>
        <c:axId val="107380736"/>
        <c:axId val="107382656"/>
      </c:lineChart>
      <c:dateAx>
        <c:axId val="107380736"/>
        <c:scaling>
          <c:orientation val="minMax"/>
        </c:scaling>
        <c:delete val="1"/>
        <c:axPos val="b"/>
        <c:numFmt formatCode="ge" sourceLinked="1"/>
        <c:majorTickMark val="none"/>
        <c:minorTickMark val="none"/>
        <c:tickLblPos val="none"/>
        <c:crossAx val="107382656"/>
        <c:crosses val="autoZero"/>
        <c:auto val="1"/>
        <c:lblOffset val="100"/>
        <c:baseTimeUnit val="years"/>
      </c:dateAx>
      <c:valAx>
        <c:axId val="10738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8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556-44BF-8EC1-30AE18E085BE}"/>
            </c:ext>
          </c:extLst>
        </c:ser>
        <c:dLbls>
          <c:showLegendKey val="0"/>
          <c:showVal val="0"/>
          <c:showCatName val="0"/>
          <c:showSerName val="0"/>
          <c:showPercent val="0"/>
          <c:showBubbleSize val="0"/>
        </c:dLbls>
        <c:gapWidth val="150"/>
        <c:axId val="107709184"/>
        <c:axId val="107711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9.56</c:v>
                </c:pt>
                <c:pt idx="1">
                  <c:v>2.8</c:v>
                </c:pt>
                <c:pt idx="2">
                  <c:v>1.93</c:v>
                </c:pt>
                <c:pt idx="3">
                  <c:v>1.72</c:v>
                </c:pt>
                <c:pt idx="4">
                  <c:v>2.64</c:v>
                </c:pt>
              </c:numCache>
            </c:numRef>
          </c:val>
          <c:smooth val="0"/>
          <c:extLst xmlns:c16r2="http://schemas.microsoft.com/office/drawing/2015/06/chart">
            <c:ext xmlns:c16="http://schemas.microsoft.com/office/drawing/2014/chart" uri="{C3380CC4-5D6E-409C-BE32-E72D297353CC}">
              <c16:uniqueId val="{00000001-8556-44BF-8EC1-30AE18E085BE}"/>
            </c:ext>
          </c:extLst>
        </c:ser>
        <c:dLbls>
          <c:showLegendKey val="0"/>
          <c:showVal val="0"/>
          <c:showCatName val="0"/>
          <c:showSerName val="0"/>
          <c:showPercent val="0"/>
          <c:showBubbleSize val="0"/>
        </c:dLbls>
        <c:marker val="1"/>
        <c:smooth val="0"/>
        <c:axId val="107709184"/>
        <c:axId val="107711104"/>
      </c:lineChart>
      <c:dateAx>
        <c:axId val="107709184"/>
        <c:scaling>
          <c:orientation val="minMax"/>
        </c:scaling>
        <c:delete val="1"/>
        <c:axPos val="b"/>
        <c:numFmt formatCode="ge" sourceLinked="1"/>
        <c:majorTickMark val="none"/>
        <c:minorTickMark val="none"/>
        <c:tickLblPos val="none"/>
        <c:crossAx val="107711104"/>
        <c:crosses val="autoZero"/>
        <c:auto val="1"/>
        <c:lblOffset val="100"/>
        <c:baseTimeUnit val="years"/>
      </c:dateAx>
      <c:valAx>
        <c:axId val="1077111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7709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7273.33</c:v>
                </c:pt>
                <c:pt idx="1">
                  <c:v>609.46</c:v>
                </c:pt>
                <c:pt idx="2">
                  <c:v>553.73</c:v>
                </c:pt>
                <c:pt idx="3">
                  <c:v>537.08000000000004</c:v>
                </c:pt>
                <c:pt idx="4">
                  <c:v>245.19</c:v>
                </c:pt>
              </c:numCache>
            </c:numRef>
          </c:val>
          <c:extLst xmlns:c16r2="http://schemas.microsoft.com/office/drawing/2015/06/chart">
            <c:ext xmlns:c16="http://schemas.microsoft.com/office/drawing/2014/chart" uri="{C3380CC4-5D6E-409C-BE32-E72D297353CC}">
              <c16:uniqueId val="{00000000-0427-432D-BA04-A7E0DF2E22D8}"/>
            </c:ext>
          </c:extLst>
        </c:ser>
        <c:dLbls>
          <c:showLegendKey val="0"/>
          <c:showVal val="0"/>
          <c:showCatName val="0"/>
          <c:showSerName val="0"/>
          <c:showPercent val="0"/>
          <c:showBubbleSize val="0"/>
        </c:dLbls>
        <c:gapWidth val="150"/>
        <c:axId val="107754624"/>
        <c:axId val="107756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963.24</c:v>
                </c:pt>
                <c:pt idx="1">
                  <c:v>381.53</c:v>
                </c:pt>
                <c:pt idx="2">
                  <c:v>391.54</c:v>
                </c:pt>
                <c:pt idx="3">
                  <c:v>384.34</c:v>
                </c:pt>
                <c:pt idx="4">
                  <c:v>359.47</c:v>
                </c:pt>
              </c:numCache>
            </c:numRef>
          </c:val>
          <c:smooth val="0"/>
          <c:extLst xmlns:c16r2="http://schemas.microsoft.com/office/drawing/2015/06/chart">
            <c:ext xmlns:c16="http://schemas.microsoft.com/office/drawing/2014/chart" uri="{C3380CC4-5D6E-409C-BE32-E72D297353CC}">
              <c16:uniqueId val="{00000001-0427-432D-BA04-A7E0DF2E22D8}"/>
            </c:ext>
          </c:extLst>
        </c:ser>
        <c:dLbls>
          <c:showLegendKey val="0"/>
          <c:showVal val="0"/>
          <c:showCatName val="0"/>
          <c:showSerName val="0"/>
          <c:showPercent val="0"/>
          <c:showBubbleSize val="0"/>
        </c:dLbls>
        <c:marker val="1"/>
        <c:smooth val="0"/>
        <c:axId val="107754624"/>
        <c:axId val="107756544"/>
      </c:lineChart>
      <c:dateAx>
        <c:axId val="107754624"/>
        <c:scaling>
          <c:orientation val="minMax"/>
        </c:scaling>
        <c:delete val="1"/>
        <c:axPos val="b"/>
        <c:numFmt formatCode="ge" sourceLinked="1"/>
        <c:majorTickMark val="none"/>
        <c:minorTickMark val="none"/>
        <c:tickLblPos val="none"/>
        <c:crossAx val="107756544"/>
        <c:crosses val="autoZero"/>
        <c:auto val="1"/>
        <c:lblOffset val="100"/>
        <c:baseTimeUnit val="years"/>
      </c:dateAx>
      <c:valAx>
        <c:axId val="10775654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775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571.22</c:v>
                </c:pt>
                <c:pt idx="1">
                  <c:v>590.41</c:v>
                </c:pt>
                <c:pt idx="2">
                  <c:v>601.86</c:v>
                </c:pt>
                <c:pt idx="3">
                  <c:v>588.33000000000004</c:v>
                </c:pt>
                <c:pt idx="4">
                  <c:v>681.27</c:v>
                </c:pt>
              </c:numCache>
            </c:numRef>
          </c:val>
          <c:extLst xmlns:c16r2="http://schemas.microsoft.com/office/drawing/2015/06/chart">
            <c:ext xmlns:c16="http://schemas.microsoft.com/office/drawing/2014/chart" uri="{C3380CC4-5D6E-409C-BE32-E72D297353CC}">
              <c16:uniqueId val="{00000000-2774-4D76-9994-08358ECCE44D}"/>
            </c:ext>
          </c:extLst>
        </c:ser>
        <c:dLbls>
          <c:showLegendKey val="0"/>
          <c:showVal val="0"/>
          <c:showCatName val="0"/>
          <c:showSerName val="0"/>
          <c:showPercent val="0"/>
          <c:showBubbleSize val="0"/>
        </c:dLbls>
        <c:gapWidth val="150"/>
        <c:axId val="107800064"/>
        <c:axId val="107801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400.38</c:v>
                </c:pt>
                <c:pt idx="1">
                  <c:v>393.27</c:v>
                </c:pt>
                <c:pt idx="2">
                  <c:v>386.97</c:v>
                </c:pt>
                <c:pt idx="3">
                  <c:v>380.58</c:v>
                </c:pt>
                <c:pt idx="4">
                  <c:v>401.79</c:v>
                </c:pt>
              </c:numCache>
            </c:numRef>
          </c:val>
          <c:smooth val="0"/>
          <c:extLst xmlns:c16r2="http://schemas.microsoft.com/office/drawing/2015/06/chart">
            <c:ext xmlns:c16="http://schemas.microsoft.com/office/drawing/2014/chart" uri="{C3380CC4-5D6E-409C-BE32-E72D297353CC}">
              <c16:uniqueId val="{00000001-2774-4D76-9994-08358ECCE44D}"/>
            </c:ext>
          </c:extLst>
        </c:ser>
        <c:dLbls>
          <c:showLegendKey val="0"/>
          <c:showVal val="0"/>
          <c:showCatName val="0"/>
          <c:showSerName val="0"/>
          <c:showPercent val="0"/>
          <c:showBubbleSize val="0"/>
        </c:dLbls>
        <c:marker val="1"/>
        <c:smooth val="0"/>
        <c:axId val="107800064"/>
        <c:axId val="107801984"/>
      </c:lineChart>
      <c:dateAx>
        <c:axId val="107800064"/>
        <c:scaling>
          <c:orientation val="minMax"/>
        </c:scaling>
        <c:delete val="1"/>
        <c:axPos val="b"/>
        <c:numFmt formatCode="ge" sourceLinked="1"/>
        <c:majorTickMark val="none"/>
        <c:minorTickMark val="none"/>
        <c:tickLblPos val="none"/>
        <c:crossAx val="107801984"/>
        <c:crosses val="autoZero"/>
        <c:auto val="1"/>
        <c:lblOffset val="100"/>
        <c:baseTimeUnit val="years"/>
      </c:dateAx>
      <c:valAx>
        <c:axId val="1078019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780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107.79</c:v>
                </c:pt>
                <c:pt idx="1">
                  <c:v>111.09</c:v>
                </c:pt>
                <c:pt idx="2">
                  <c:v>106.06</c:v>
                </c:pt>
                <c:pt idx="3">
                  <c:v>103.86</c:v>
                </c:pt>
                <c:pt idx="4">
                  <c:v>98.5</c:v>
                </c:pt>
              </c:numCache>
            </c:numRef>
          </c:val>
          <c:extLst xmlns:c16r2="http://schemas.microsoft.com/office/drawing/2015/06/chart">
            <c:ext xmlns:c16="http://schemas.microsoft.com/office/drawing/2014/chart" uri="{C3380CC4-5D6E-409C-BE32-E72D297353CC}">
              <c16:uniqueId val="{00000000-E761-4629-B938-635BA15BDD61}"/>
            </c:ext>
          </c:extLst>
        </c:ser>
        <c:dLbls>
          <c:showLegendKey val="0"/>
          <c:showVal val="0"/>
          <c:showCatName val="0"/>
          <c:showSerName val="0"/>
          <c:showPercent val="0"/>
          <c:showBubbleSize val="0"/>
        </c:dLbls>
        <c:gapWidth val="150"/>
        <c:axId val="107501440"/>
        <c:axId val="107507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96.56</c:v>
                </c:pt>
                <c:pt idx="1">
                  <c:v>100.47</c:v>
                </c:pt>
                <c:pt idx="2">
                  <c:v>101.72</c:v>
                </c:pt>
                <c:pt idx="3">
                  <c:v>102.38</c:v>
                </c:pt>
                <c:pt idx="4">
                  <c:v>100.12</c:v>
                </c:pt>
              </c:numCache>
            </c:numRef>
          </c:val>
          <c:smooth val="0"/>
          <c:extLst xmlns:c16r2="http://schemas.microsoft.com/office/drawing/2015/06/chart">
            <c:ext xmlns:c16="http://schemas.microsoft.com/office/drawing/2014/chart" uri="{C3380CC4-5D6E-409C-BE32-E72D297353CC}">
              <c16:uniqueId val="{00000001-E761-4629-B938-635BA15BDD61}"/>
            </c:ext>
          </c:extLst>
        </c:ser>
        <c:dLbls>
          <c:showLegendKey val="0"/>
          <c:showVal val="0"/>
          <c:showCatName val="0"/>
          <c:showSerName val="0"/>
          <c:showPercent val="0"/>
          <c:showBubbleSize val="0"/>
        </c:dLbls>
        <c:marker val="1"/>
        <c:smooth val="0"/>
        <c:axId val="107501440"/>
        <c:axId val="107507712"/>
      </c:lineChart>
      <c:dateAx>
        <c:axId val="107501440"/>
        <c:scaling>
          <c:orientation val="minMax"/>
        </c:scaling>
        <c:delete val="1"/>
        <c:axPos val="b"/>
        <c:numFmt formatCode="ge" sourceLinked="1"/>
        <c:majorTickMark val="none"/>
        <c:minorTickMark val="none"/>
        <c:tickLblPos val="none"/>
        <c:crossAx val="107507712"/>
        <c:crosses val="autoZero"/>
        <c:auto val="1"/>
        <c:lblOffset val="100"/>
        <c:baseTimeUnit val="years"/>
      </c:dateAx>
      <c:valAx>
        <c:axId val="10750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01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211.55</c:v>
                </c:pt>
                <c:pt idx="1">
                  <c:v>206.23</c:v>
                </c:pt>
                <c:pt idx="2">
                  <c:v>215.7</c:v>
                </c:pt>
                <c:pt idx="3">
                  <c:v>220.5</c:v>
                </c:pt>
                <c:pt idx="4">
                  <c:v>220.9</c:v>
                </c:pt>
              </c:numCache>
            </c:numRef>
          </c:val>
          <c:extLst xmlns:c16r2="http://schemas.microsoft.com/office/drawing/2015/06/chart">
            <c:ext xmlns:c16="http://schemas.microsoft.com/office/drawing/2014/chart" uri="{C3380CC4-5D6E-409C-BE32-E72D297353CC}">
              <c16:uniqueId val="{00000000-C0CA-488C-BCF2-4D2C632728AE}"/>
            </c:ext>
          </c:extLst>
        </c:ser>
        <c:dLbls>
          <c:showLegendKey val="0"/>
          <c:showVal val="0"/>
          <c:showCatName val="0"/>
          <c:showSerName val="0"/>
          <c:showPercent val="0"/>
          <c:showBubbleSize val="0"/>
        </c:dLbls>
        <c:gapWidth val="150"/>
        <c:axId val="107534592"/>
        <c:axId val="10755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177.14</c:v>
                </c:pt>
                <c:pt idx="1">
                  <c:v>169.82</c:v>
                </c:pt>
                <c:pt idx="2">
                  <c:v>168.2</c:v>
                </c:pt>
                <c:pt idx="3">
                  <c:v>168.67</c:v>
                </c:pt>
                <c:pt idx="4">
                  <c:v>174.97</c:v>
                </c:pt>
              </c:numCache>
            </c:numRef>
          </c:val>
          <c:smooth val="0"/>
          <c:extLst xmlns:c16r2="http://schemas.microsoft.com/office/drawing/2015/06/chart">
            <c:ext xmlns:c16="http://schemas.microsoft.com/office/drawing/2014/chart" uri="{C3380CC4-5D6E-409C-BE32-E72D297353CC}">
              <c16:uniqueId val="{00000001-C0CA-488C-BCF2-4D2C632728AE}"/>
            </c:ext>
          </c:extLst>
        </c:ser>
        <c:dLbls>
          <c:showLegendKey val="0"/>
          <c:showVal val="0"/>
          <c:showCatName val="0"/>
          <c:showSerName val="0"/>
          <c:showPercent val="0"/>
          <c:showBubbleSize val="0"/>
        </c:dLbls>
        <c:marker val="1"/>
        <c:smooth val="0"/>
        <c:axId val="107534592"/>
        <c:axId val="107553152"/>
      </c:lineChart>
      <c:dateAx>
        <c:axId val="107534592"/>
        <c:scaling>
          <c:orientation val="minMax"/>
        </c:scaling>
        <c:delete val="1"/>
        <c:axPos val="b"/>
        <c:numFmt formatCode="ge" sourceLinked="1"/>
        <c:majorTickMark val="none"/>
        <c:minorTickMark val="none"/>
        <c:tickLblPos val="none"/>
        <c:crossAx val="107553152"/>
        <c:crosses val="autoZero"/>
        <c:auto val="1"/>
        <c:lblOffset val="100"/>
        <c:baseTimeUnit val="years"/>
      </c:dateAx>
      <c:valAx>
        <c:axId val="10755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34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O16"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鹿角市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A6</v>
      </c>
      <c r="X8" s="58"/>
      <c r="Y8" s="58"/>
      <c r="Z8" s="58"/>
      <c r="AA8" s="58"/>
      <c r="AB8" s="58"/>
      <c r="AC8" s="58"/>
      <c r="AD8" s="58" t="str">
        <f>データ!$M$6</f>
        <v>非設置</v>
      </c>
      <c r="AE8" s="58"/>
      <c r="AF8" s="58"/>
      <c r="AG8" s="58"/>
      <c r="AH8" s="58"/>
      <c r="AI8" s="58"/>
      <c r="AJ8" s="58"/>
      <c r="AK8" s="4"/>
      <c r="AL8" s="59">
        <f>データ!$R$6</f>
        <v>31604</v>
      </c>
      <c r="AM8" s="59"/>
      <c r="AN8" s="59"/>
      <c r="AO8" s="59"/>
      <c r="AP8" s="59"/>
      <c r="AQ8" s="59"/>
      <c r="AR8" s="59"/>
      <c r="AS8" s="59"/>
      <c r="AT8" s="50">
        <f>データ!$S$6</f>
        <v>707.52</v>
      </c>
      <c r="AU8" s="51"/>
      <c r="AV8" s="51"/>
      <c r="AW8" s="51"/>
      <c r="AX8" s="51"/>
      <c r="AY8" s="51"/>
      <c r="AZ8" s="51"/>
      <c r="BA8" s="51"/>
      <c r="BB8" s="52">
        <f>データ!$T$6</f>
        <v>44.67</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51.47</v>
      </c>
      <c r="J10" s="51"/>
      <c r="K10" s="51"/>
      <c r="L10" s="51"/>
      <c r="M10" s="51"/>
      <c r="N10" s="51"/>
      <c r="O10" s="62"/>
      <c r="P10" s="52">
        <f>データ!$P$6</f>
        <v>84.61</v>
      </c>
      <c r="Q10" s="52"/>
      <c r="R10" s="52"/>
      <c r="S10" s="52"/>
      <c r="T10" s="52"/>
      <c r="U10" s="52"/>
      <c r="V10" s="52"/>
      <c r="W10" s="59">
        <f>データ!$Q$6</f>
        <v>4240</v>
      </c>
      <c r="X10" s="59"/>
      <c r="Y10" s="59"/>
      <c r="Z10" s="59"/>
      <c r="AA10" s="59"/>
      <c r="AB10" s="59"/>
      <c r="AC10" s="59"/>
      <c r="AD10" s="2"/>
      <c r="AE10" s="2"/>
      <c r="AF10" s="2"/>
      <c r="AG10" s="2"/>
      <c r="AH10" s="4"/>
      <c r="AI10" s="4"/>
      <c r="AJ10" s="4"/>
      <c r="AK10" s="4"/>
      <c r="AL10" s="59">
        <f>データ!$U$6</f>
        <v>26517</v>
      </c>
      <c r="AM10" s="59"/>
      <c r="AN10" s="59"/>
      <c r="AO10" s="59"/>
      <c r="AP10" s="59"/>
      <c r="AQ10" s="59"/>
      <c r="AR10" s="59"/>
      <c r="AS10" s="59"/>
      <c r="AT10" s="50">
        <f>データ!$V$6</f>
        <v>22.71</v>
      </c>
      <c r="AU10" s="51"/>
      <c r="AV10" s="51"/>
      <c r="AW10" s="51"/>
      <c r="AX10" s="51"/>
      <c r="AY10" s="51"/>
      <c r="AZ10" s="51"/>
      <c r="BA10" s="51"/>
      <c r="BB10" s="52">
        <f>データ!$W$6</f>
        <v>1167.6400000000001</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119</v>
      </c>
      <c r="BM16" s="80"/>
      <c r="BN16" s="80"/>
      <c r="BO16" s="80"/>
      <c r="BP16" s="80"/>
      <c r="BQ16" s="80"/>
      <c r="BR16" s="80"/>
      <c r="BS16" s="80"/>
      <c r="BT16" s="80"/>
      <c r="BU16" s="80"/>
      <c r="BV16" s="80"/>
      <c r="BW16" s="80"/>
      <c r="BX16" s="80"/>
      <c r="BY16" s="80"/>
      <c r="BZ16" s="8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15">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x14ac:dyDescent="0.15">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117</v>
      </c>
      <c r="BM47" s="80"/>
      <c r="BN47" s="80"/>
      <c r="BO47" s="80"/>
      <c r="BP47" s="80"/>
      <c r="BQ47" s="80"/>
      <c r="BR47" s="80"/>
      <c r="BS47" s="80"/>
      <c r="BT47" s="80"/>
      <c r="BU47" s="80"/>
      <c r="BV47" s="80"/>
      <c r="BW47" s="80"/>
      <c r="BX47" s="80"/>
      <c r="BY47" s="80"/>
      <c r="BZ47" s="8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x14ac:dyDescent="0.15">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79"/>
      <c r="BM56" s="80"/>
      <c r="BN56" s="80"/>
      <c r="BO56" s="80"/>
      <c r="BP56" s="80"/>
      <c r="BQ56" s="80"/>
      <c r="BR56" s="80"/>
      <c r="BS56" s="80"/>
      <c r="BT56" s="80"/>
      <c r="BU56" s="80"/>
      <c r="BV56" s="80"/>
      <c r="BW56" s="80"/>
      <c r="BX56" s="80"/>
      <c r="BY56" s="80"/>
      <c r="BZ56" s="81"/>
    </row>
    <row r="57" spans="1:78" ht="13.5" customHeight="1" x14ac:dyDescent="0.15">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79"/>
      <c r="BM57" s="80"/>
      <c r="BN57" s="80"/>
      <c r="BO57" s="80"/>
      <c r="BP57" s="80"/>
      <c r="BQ57" s="80"/>
      <c r="BR57" s="80"/>
      <c r="BS57" s="80"/>
      <c r="BT57" s="80"/>
      <c r="BU57" s="80"/>
      <c r="BV57" s="80"/>
      <c r="BW57" s="80"/>
      <c r="BX57" s="80"/>
      <c r="BY57" s="80"/>
      <c r="BZ57" s="8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118</v>
      </c>
      <c r="BM66" s="80"/>
      <c r="BN66" s="80"/>
      <c r="BO66" s="80"/>
      <c r="BP66" s="80"/>
      <c r="BQ66" s="80"/>
      <c r="BR66" s="80"/>
      <c r="BS66" s="80"/>
      <c r="BT66" s="80"/>
      <c r="BU66" s="80"/>
      <c r="BV66" s="80"/>
      <c r="BW66" s="80"/>
      <c r="BX66" s="80"/>
      <c r="BY66" s="80"/>
      <c r="BZ66" s="8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9"/>
      <c r="BM67" s="80"/>
      <c r="BN67" s="80"/>
      <c r="BO67" s="80"/>
      <c r="BP67" s="80"/>
      <c r="BQ67" s="80"/>
      <c r="BR67" s="80"/>
      <c r="BS67" s="80"/>
      <c r="BT67" s="80"/>
      <c r="BU67" s="80"/>
      <c r="BV67" s="80"/>
      <c r="BW67" s="80"/>
      <c r="BX67" s="80"/>
      <c r="BY67" s="80"/>
      <c r="BZ67" s="8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9"/>
      <c r="BM68" s="80"/>
      <c r="BN68" s="80"/>
      <c r="BO68" s="80"/>
      <c r="BP68" s="80"/>
      <c r="BQ68" s="80"/>
      <c r="BR68" s="80"/>
      <c r="BS68" s="80"/>
      <c r="BT68" s="80"/>
      <c r="BU68" s="80"/>
      <c r="BV68" s="80"/>
      <c r="BW68" s="80"/>
      <c r="BX68" s="80"/>
      <c r="BY68" s="80"/>
      <c r="BZ68" s="8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9"/>
      <c r="BM69" s="80"/>
      <c r="BN69" s="80"/>
      <c r="BO69" s="80"/>
      <c r="BP69" s="80"/>
      <c r="BQ69" s="80"/>
      <c r="BR69" s="80"/>
      <c r="BS69" s="80"/>
      <c r="BT69" s="80"/>
      <c r="BU69" s="80"/>
      <c r="BV69" s="80"/>
      <c r="BW69" s="80"/>
      <c r="BX69" s="80"/>
      <c r="BY69" s="80"/>
      <c r="BZ69" s="8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9"/>
      <c r="BM70" s="80"/>
      <c r="BN70" s="80"/>
      <c r="BO70" s="80"/>
      <c r="BP70" s="80"/>
      <c r="BQ70" s="80"/>
      <c r="BR70" s="80"/>
      <c r="BS70" s="80"/>
      <c r="BT70" s="80"/>
      <c r="BU70" s="80"/>
      <c r="BV70" s="80"/>
      <c r="BW70" s="80"/>
      <c r="BX70" s="80"/>
      <c r="BY70" s="80"/>
      <c r="BZ70" s="8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9"/>
      <c r="BM71" s="80"/>
      <c r="BN71" s="80"/>
      <c r="BO71" s="80"/>
      <c r="BP71" s="80"/>
      <c r="BQ71" s="80"/>
      <c r="BR71" s="80"/>
      <c r="BS71" s="80"/>
      <c r="BT71" s="80"/>
      <c r="BU71" s="80"/>
      <c r="BV71" s="80"/>
      <c r="BW71" s="80"/>
      <c r="BX71" s="80"/>
      <c r="BY71" s="80"/>
      <c r="BZ71" s="8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9"/>
      <c r="BM72" s="80"/>
      <c r="BN72" s="80"/>
      <c r="BO72" s="80"/>
      <c r="BP72" s="80"/>
      <c r="BQ72" s="80"/>
      <c r="BR72" s="80"/>
      <c r="BS72" s="80"/>
      <c r="BT72" s="80"/>
      <c r="BU72" s="80"/>
      <c r="BV72" s="80"/>
      <c r="BW72" s="80"/>
      <c r="BX72" s="80"/>
      <c r="BY72" s="80"/>
      <c r="BZ72" s="8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9"/>
      <c r="BM73" s="80"/>
      <c r="BN73" s="80"/>
      <c r="BO73" s="80"/>
      <c r="BP73" s="80"/>
      <c r="BQ73" s="80"/>
      <c r="BR73" s="80"/>
      <c r="BS73" s="80"/>
      <c r="BT73" s="80"/>
      <c r="BU73" s="80"/>
      <c r="BV73" s="80"/>
      <c r="BW73" s="80"/>
      <c r="BX73" s="80"/>
      <c r="BY73" s="80"/>
      <c r="BZ73" s="8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9"/>
      <c r="BM74" s="80"/>
      <c r="BN74" s="80"/>
      <c r="BO74" s="80"/>
      <c r="BP74" s="80"/>
      <c r="BQ74" s="80"/>
      <c r="BR74" s="80"/>
      <c r="BS74" s="80"/>
      <c r="BT74" s="80"/>
      <c r="BU74" s="80"/>
      <c r="BV74" s="80"/>
      <c r="BW74" s="80"/>
      <c r="BX74" s="80"/>
      <c r="BY74" s="80"/>
      <c r="BZ74" s="8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9"/>
      <c r="BM75" s="80"/>
      <c r="BN75" s="80"/>
      <c r="BO75" s="80"/>
      <c r="BP75" s="80"/>
      <c r="BQ75" s="80"/>
      <c r="BR75" s="80"/>
      <c r="BS75" s="80"/>
      <c r="BT75" s="80"/>
      <c r="BU75" s="80"/>
      <c r="BV75" s="80"/>
      <c r="BW75" s="80"/>
      <c r="BX75" s="80"/>
      <c r="BY75" s="80"/>
      <c r="BZ75" s="8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9"/>
      <c r="BM76" s="80"/>
      <c r="BN76" s="80"/>
      <c r="BO76" s="80"/>
      <c r="BP76" s="80"/>
      <c r="BQ76" s="80"/>
      <c r="BR76" s="80"/>
      <c r="BS76" s="80"/>
      <c r="BT76" s="80"/>
      <c r="BU76" s="80"/>
      <c r="BV76" s="80"/>
      <c r="BW76" s="80"/>
      <c r="BX76" s="80"/>
      <c r="BY76" s="80"/>
      <c r="BZ76" s="8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9"/>
      <c r="BM77" s="80"/>
      <c r="BN77" s="80"/>
      <c r="BO77" s="80"/>
      <c r="BP77" s="80"/>
      <c r="BQ77" s="80"/>
      <c r="BR77" s="80"/>
      <c r="BS77" s="80"/>
      <c r="BT77" s="80"/>
      <c r="BU77" s="80"/>
      <c r="BV77" s="80"/>
      <c r="BW77" s="80"/>
      <c r="BX77" s="80"/>
      <c r="BY77" s="80"/>
      <c r="BZ77" s="8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9"/>
      <c r="BM78" s="80"/>
      <c r="BN78" s="80"/>
      <c r="BO78" s="80"/>
      <c r="BP78" s="80"/>
      <c r="BQ78" s="80"/>
      <c r="BR78" s="80"/>
      <c r="BS78" s="80"/>
      <c r="BT78" s="80"/>
      <c r="BU78" s="80"/>
      <c r="BV78" s="80"/>
      <c r="BW78" s="80"/>
      <c r="BX78" s="80"/>
      <c r="BY78" s="80"/>
      <c r="BZ78" s="81"/>
    </row>
    <row r="79" spans="1:78" ht="13.5" customHeight="1" x14ac:dyDescent="0.15">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79"/>
      <c r="BM79" s="80"/>
      <c r="BN79" s="80"/>
      <c r="BO79" s="80"/>
      <c r="BP79" s="80"/>
      <c r="BQ79" s="80"/>
      <c r="BR79" s="80"/>
      <c r="BS79" s="80"/>
      <c r="BT79" s="80"/>
      <c r="BU79" s="80"/>
      <c r="BV79" s="80"/>
      <c r="BW79" s="80"/>
      <c r="BX79" s="80"/>
      <c r="BY79" s="80"/>
      <c r="BZ79" s="81"/>
    </row>
    <row r="80" spans="1:78" ht="13.5" customHeight="1" x14ac:dyDescent="0.15">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79"/>
      <c r="BM80" s="80"/>
      <c r="BN80" s="80"/>
      <c r="BO80" s="80"/>
      <c r="BP80" s="80"/>
      <c r="BQ80" s="80"/>
      <c r="BR80" s="80"/>
      <c r="BS80" s="80"/>
      <c r="BT80" s="80"/>
      <c r="BU80" s="80"/>
      <c r="BV80" s="80"/>
      <c r="BW80" s="80"/>
      <c r="BX80" s="80"/>
      <c r="BY80" s="80"/>
      <c r="BZ80" s="8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79"/>
      <c r="BM81" s="80"/>
      <c r="BN81" s="80"/>
      <c r="BO81" s="80"/>
      <c r="BP81" s="80"/>
      <c r="BQ81" s="80"/>
      <c r="BR81" s="80"/>
      <c r="BS81" s="80"/>
      <c r="BT81" s="80"/>
      <c r="BU81" s="80"/>
      <c r="BV81" s="80"/>
      <c r="BW81" s="80"/>
      <c r="BX81" s="80"/>
      <c r="BY81" s="80"/>
      <c r="BZ81" s="8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3"/>
      <c r="BM82" s="84"/>
      <c r="BN82" s="84"/>
      <c r="BO82" s="84"/>
      <c r="BP82" s="84"/>
      <c r="BQ82" s="84"/>
      <c r="BR82" s="84"/>
      <c r="BS82" s="84"/>
      <c r="BT82" s="84"/>
      <c r="BU82" s="84"/>
      <c r="BV82" s="84"/>
      <c r="BW82" s="84"/>
      <c r="BX82" s="84"/>
      <c r="BY82" s="84"/>
      <c r="BZ82" s="85"/>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QKSPFDi9aAnHjULANCbGKpK+OKsGzeM+UrBlbhg5gZjofw8VuEErJAo8jtSpKG+NdRbBlCOD1cnwpt6w/YASmg==" saltValue="PHDN3NJ9J7Dlj6wxSblj9Q=="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64</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65</v>
      </c>
      <c r="B4" s="30"/>
      <c r="C4" s="30"/>
      <c r="D4" s="30"/>
      <c r="E4" s="30"/>
      <c r="F4" s="30"/>
      <c r="G4" s="30"/>
      <c r="H4" s="90"/>
      <c r="I4" s="91"/>
      <c r="J4" s="91"/>
      <c r="K4" s="91"/>
      <c r="L4" s="91"/>
      <c r="M4" s="91"/>
      <c r="N4" s="91"/>
      <c r="O4" s="91"/>
      <c r="P4" s="91"/>
      <c r="Q4" s="91"/>
      <c r="R4" s="91"/>
      <c r="S4" s="91"/>
      <c r="T4" s="91"/>
      <c r="U4" s="91"/>
      <c r="V4" s="91"/>
      <c r="W4" s="92"/>
      <c r="X4" s="86" t="s">
        <v>66</v>
      </c>
      <c r="Y4" s="86"/>
      <c r="Z4" s="86"/>
      <c r="AA4" s="86"/>
      <c r="AB4" s="86"/>
      <c r="AC4" s="86"/>
      <c r="AD4" s="86"/>
      <c r="AE4" s="86"/>
      <c r="AF4" s="86"/>
      <c r="AG4" s="86"/>
      <c r="AH4" s="86"/>
      <c r="AI4" s="86" t="s">
        <v>67</v>
      </c>
      <c r="AJ4" s="86"/>
      <c r="AK4" s="86"/>
      <c r="AL4" s="86"/>
      <c r="AM4" s="86"/>
      <c r="AN4" s="86"/>
      <c r="AO4" s="86"/>
      <c r="AP4" s="86"/>
      <c r="AQ4" s="86"/>
      <c r="AR4" s="86"/>
      <c r="AS4" s="86"/>
      <c r="AT4" s="86" t="s">
        <v>68</v>
      </c>
      <c r="AU4" s="86"/>
      <c r="AV4" s="86"/>
      <c r="AW4" s="86"/>
      <c r="AX4" s="86"/>
      <c r="AY4" s="86"/>
      <c r="AZ4" s="86"/>
      <c r="BA4" s="86"/>
      <c r="BB4" s="86"/>
      <c r="BC4" s="86"/>
      <c r="BD4" s="86"/>
      <c r="BE4" s="86" t="s">
        <v>69</v>
      </c>
      <c r="BF4" s="86"/>
      <c r="BG4" s="86"/>
      <c r="BH4" s="86"/>
      <c r="BI4" s="86"/>
      <c r="BJ4" s="86"/>
      <c r="BK4" s="86"/>
      <c r="BL4" s="86"/>
      <c r="BM4" s="86"/>
      <c r="BN4" s="86"/>
      <c r="BO4" s="86"/>
      <c r="BP4" s="86" t="s">
        <v>70</v>
      </c>
      <c r="BQ4" s="86"/>
      <c r="BR4" s="86"/>
      <c r="BS4" s="86"/>
      <c r="BT4" s="86"/>
      <c r="BU4" s="86"/>
      <c r="BV4" s="86"/>
      <c r="BW4" s="86"/>
      <c r="BX4" s="86"/>
      <c r="BY4" s="86"/>
      <c r="BZ4" s="86"/>
      <c r="CA4" s="86" t="s">
        <v>71</v>
      </c>
      <c r="CB4" s="86"/>
      <c r="CC4" s="86"/>
      <c r="CD4" s="86"/>
      <c r="CE4" s="86"/>
      <c r="CF4" s="86"/>
      <c r="CG4" s="86"/>
      <c r="CH4" s="86"/>
      <c r="CI4" s="86"/>
      <c r="CJ4" s="86"/>
      <c r="CK4" s="86"/>
      <c r="CL4" s="86" t="s">
        <v>72</v>
      </c>
      <c r="CM4" s="86"/>
      <c r="CN4" s="86"/>
      <c r="CO4" s="86"/>
      <c r="CP4" s="86"/>
      <c r="CQ4" s="86"/>
      <c r="CR4" s="86"/>
      <c r="CS4" s="86"/>
      <c r="CT4" s="86"/>
      <c r="CU4" s="86"/>
      <c r="CV4" s="86"/>
      <c r="CW4" s="86" t="s">
        <v>73</v>
      </c>
      <c r="CX4" s="86"/>
      <c r="CY4" s="86"/>
      <c r="CZ4" s="86"/>
      <c r="DA4" s="86"/>
      <c r="DB4" s="86"/>
      <c r="DC4" s="86"/>
      <c r="DD4" s="86"/>
      <c r="DE4" s="86"/>
      <c r="DF4" s="86"/>
      <c r="DG4" s="86"/>
      <c r="DH4" s="86" t="s">
        <v>74</v>
      </c>
      <c r="DI4" s="86"/>
      <c r="DJ4" s="86"/>
      <c r="DK4" s="86"/>
      <c r="DL4" s="86"/>
      <c r="DM4" s="86"/>
      <c r="DN4" s="86"/>
      <c r="DO4" s="86"/>
      <c r="DP4" s="86"/>
      <c r="DQ4" s="86"/>
      <c r="DR4" s="86"/>
      <c r="DS4" s="86" t="s">
        <v>75</v>
      </c>
      <c r="DT4" s="86"/>
      <c r="DU4" s="86"/>
      <c r="DV4" s="86"/>
      <c r="DW4" s="86"/>
      <c r="DX4" s="86"/>
      <c r="DY4" s="86"/>
      <c r="DZ4" s="86"/>
      <c r="EA4" s="86"/>
      <c r="EB4" s="86"/>
      <c r="EC4" s="86"/>
      <c r="ED4" s="86" t="s">
        <v>76</v>
      </c>
      <c r="EE4" s="86"/>
      <c r="EF4" s="86"/>
      <c r="EG4" s="86"/>
      <c r="EH4" s="86"/>
      <c r="EI4" s="86"/>
      <c r="EJ4" s="86"/>
      <c r="EK4" s="86"/>
      <c r="EL4" s="86"/>
      <c r="EM4" s="86"/>
      <c r="EN4" s="86"/>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52094</v>
      </c>
      <c r="D6" s="33">
        <f t="shared" si="3"/>
        <v>46</v>
      </c>
      <c r="E6" s="33">
        <f t="shared" si="3"/>
        <v>1</v>
      </c>
      <c r="F6" s="33">
        <f t="shared" si="3"/>
        <v>0</v>
      </c>
      <c r="G6" s="33">
        <f t="shared" si="3"/>
        <v>1</v>
      </c>
      <c r="H6" s="33" t="str">
        <f t="shared" si="3"/>
        <v>秋田県　鹿角市</v>
      </c>
      <c r="I6" s="33" t="str">
        <f t="shared" si="3"/>
        <v>法適用</v>
      </c>
      <c r="J6" s="33" t="str">
        <f t="shared" si="3"/>
        <v>水道事業</v>
      </c>
      <c r="K6" s="33" t="str">
        <f t="shared" si="3"/>
        <v>末端給水事業</v>
      </c>
      <c r="L6" s="33" t="str">
        <f t="shared" si="3"/>
        <v>A6</v>
      </c>
      <c r="M6" s="33" t="str">
        <f t="shared" si="3"/>
        <v>非設置</v>
      </c>
      <c r="N6" s="34" t="str">
        <f t="shared" si="3"/>
        <v>-</v>
      </c>
      <c r="O6" s="34">
        <f t="shared" si="3"/>
        <v>51.47</v>
      </c>
      <c r="P6" s="34">
        <f t="shared" si="3"/>
        <v>84.61</v>
      </c>
      <c r="Q6" s="34">
        <f t="shared" si="3"/>
        <v>4240</v>
      </c>
      <c r="R6" s="34">
        <f t="shared" si="3"/>
        <v>31604</v>
      </c>
      <c r="S6" s="34">
        <f t="shared" si="3"/>
        <v>707.52</v>
      </c>
      <c r="T6" s="34">
        <f t="shared" si="3"/>
        <v>44.67</v>
      </c>
      <c r="U6" s="34">
        <f t="shared" si="3"/>
        <v>26517</v>
      </c>
      <c r="V6" s="34">
        <f t="shared" si="3"/>
        <v>22.71</v>
      </c>
      <c r="W6" s="34">
        <f t="shared" si="3"/>
        <v>1167.6400000000001</v>
      </c>
      <c r="X6" s="35">
        <f>IF(X7="",NA(),X7)</f>
        <v>112.35</v>
      </c>
      <c r="Y6" s="35">
        <f t="shared" ref="Y6:AG6" si="4">IF(Y7="",NA(),Y7)</f>
        <v>114.11</v>
      </c>
      <c r="Z6" s="35">
        <f t="shared" si="4"/>
        <v>109.29</v>
      </c>
      <c r="AA6" s="35">
        <f t="shared" si="4"/>
        <v>107.95</v>
      </c>
      <c r="AB6" s="35">
        <f t="shared" si="4"/>
        <v>103.38</v>
      </c>
      <c r="AC6" s="35">
        <f t="shared" si="4"/>
        <v>106.55</v>
      </c>
      <c r="AD6" s="35">
        <f t="shared" si="4"/>
        <v>110.01</v>
      </c>
      <c r="AE6" s="35">
        <f t="shared" si="4"/>
        <v>111.21</v>
      </c>
      <c r="AF6" s="35">
        <f t="shared" si="4"/>
        <v>111.71</v>
      </c>
      <c r="AG6" s="35">
        <f t="shared" si="4"/>
        <v>110.05</v>
      </c>
      <c r="AH6" s="34" t="str">
        <f>IF(AH7="","",IF(AH7="-","【-】","【"&amp;SUBSTITUTE(TEXT(AH7,"#,##0.00"),"-","△")&amp;"】"))</f>
        <v>【113.39】</v>
      </c>
      <c r="AI6" s="34">
        <f>IF(AI7="",NA(),AI7)</f>
        <v>0</v>
      </c>
      <c r="AJ6" s="34">
        <f t="shared" ref="AJ6:AR6" si="5">IF(AJ7="",NA(),AJ7)</f>
        <v>0</v>
      </c>
      <c r="AK6" s="34">
        <f t="shared" si="5"/>
        <v>0</v>
      </c>
      <c r="AL6" s="34">
        <f t="shared" si="5"/>
        <v>0</v>
      </c>
      <c r="AM6" s="34">
        <f t="shared" si="5"/>
        <v>0</v>
      </c>
      <c r="AN6" s="35">
        <f t="shared" si="5"/>
        <v>9.56</v>
      </c>
      <c r="AO6" s="35">
        <f t="shared" si="5"/>
        <v>2.8</v>
      </c>
      <c r="AP6" s="35">
        <f t="shared" si="5"/>
        <v>1.93</v>
      </c>
      <c r="AQ6" s="35">
        <f t="shared" si="5"/>
        <v>1.72</v>
      </c>
      <c r="AR6" s="35">
        <f t="shared" si="5"/>
        <v>2.64</v>
      </c>
      <c r="AS6" s="34" t="str">
        <f>IF(AS7="","",IF(AS7="-","【-】","【"&amp;SUBSTITUTE(TEXT(AS7,"#,##0.00"),"-","△")&amp;"】"))</f>
        <v>【0.85】</v>
      </c>
      <c r="AT6" s="35">
        <f>IF(AT7="",NA(),AT7)</f>
        <v>7273.33</v>
      </c>
      <c r="AU6" s="35">
        <f t="shared" ref="AU6:BC6" si="6">IF(AU7="",NA(),AU7)</f>
        <v>609.46</v>
      </c>
      <c r="AV6" s="35">
        <f t="shared" si="6"/>
        <v>553.73</v>
      </c>
      <c r="AW6" s="35">
        <f t="shared" si="6"/>
        <v>537.08000000000004</v>
      </c>
      <c r="AX6" s="35">
        <f t="shared" si="6"/>
        <v>245.19</v>
      </c>
      <c r="AY6" s="35">
        <f t="shared" si="6"/>
        <v>963.24</v>
      </c>
      <c r="AZ6" s="35">
        <f t="shared" si="6"/>
        <v>381.53</v>
      </c>
      <c r="BA6" s="35">
        <f t="shared" si="6"/>
        <v>391.54</v>
      </c>
      <c r="BB6" s="35">
        <f t="shared" si="6"/>
        <v>384.34</v>
      </c>
      <c r="BC6" s="35">
        <f t="shared" si="6"/>
        <v>359.47</v>
      </c>
      <c r="BD6" s="34" t="str">
        <f>IF(BD7="","",IF(BD7="-","【-】","【"&amp;SUBSTITUTE(TEXT(BD7,"#,##0.00"),"-","△")&amp;"】"))</f>
        <v>【264.34】</v>
      </c>
      <c r="BE6" s="35">
        <f>IF(BE7="",NA(),BE7)</f>
        <v>571.22</v>
      </c>
      <c r="BF6" s="35">
        <f t="shared" ref="BF6:BN6" si="7">IF(BF7="",NA(),BF7)</f>
        <v>590.41</v>
      </c>
      <c r="BG6" s="35">
        <f t="shared" si="7"/>
        <v>601.86</v>
      </c>
      <c r="BH6" s="35">
        <f t="shared" si="7"/>
        <v>588.33000000000004</v>
      </c>
      <c r="BI6" s="35">
        <f t="shared" si="7"/>
        <v>681.27</v>
      </c>
      <c r="BJ6" s="35">
        <f t="shared" si="7"/>
        <v>400.38</v>
      </c>
      <c r="BK6" s="35">
        <f t="shared" si="7"/>
        <v>393.27</v>
      </c>
      <c r="BL6" s="35">
        <f t="shared" si="7"/>
        <v>386.97</v>
      </c>
      <c r="BM6" s="35">
        <f t="shared" si="7"/>
        <v>380.58</v>
      </c>
      <c r="BN6" s="35">
        <f t="shared" si="7"/>
        <v>401.79</v>
      </c>
      <c r="BO6" s="34" t="str">
        <f>IF(BO7="","",IF(BO7="-","【-】","【"&amp;SUBSTITUTE(TEXT(BO7,"#,##0.00"),"-","△")&amp;"】"))</f>
        <v>【274.27】</v>
      </c>
      <c r="BP6" s="35">
        <f>IF(BP7="",NA(),BP7)</f>
        <v>107.79</v>
      </c>
      <c r="BQ6" s="35">
        <f t="shared" ref="BQ6:BY6" si="8">IF(BQ7="",NA(),BQ7)</f>
        <v>111.09</v>
      </c>
      <c r="BR6" s="35">
        <f t="shared" si="8"/>
        <v>106.06</v>
      </c>
      <c r="BS6" s="35">
        <f t="shared" si="8"/>
        <v>103.86</v>
      </c>
      <c r="BT6" s="35">
        <f t="shared" si="8"/>
        <v>98.5</v>
      </c>
      <c r="BU6" s="35">
        <f t="shared" si="8"/>
        <v>96.56</v>
      </c>
      <c r="BV6" s="35">
        <f t="shared" si="8"/>
        <v>100.47</v>
      </c>
      <c r="BW6" s="35">
        <f t="shared" si="8"/>
        <v>101.72</v>
      </c>
      <c r="BX6" s="35">
        <f t="shared" si="8"/>
        <v>102.38</v>
      </c>
      <c r="BY6" s="35">
        <f t="shared" si="8"/>
        <v>100.12</v>
      </c>
      <c r="BZ6" s="34" t="str">
        <f>IF(BZ7="","",IF(BZ7="-","【-】","【"&amp;SUBSTITUTE(TEXT(BZ7,"#,##0.00"),"-","△")&amp;"】"))</f>
        <v>【104.36】</v>
      </c>
      <c r="CA6" s="35">
        <f>IF(CA7="",NA(),CA7)</f>
        <v>211.55</v>
      </c>
      <c r="CB6" s="35">
        <f t="shared" ref="CB6:CJ6" si="9">IF(CB7="",NA(),CB7)</f>
        <v>206.23</v>
      </c>
      <c r="CC6" s="35">
        <f t="shared" si="9"/>
        <v>215.7</v>
      </c>
      <c r="CD6" s="35">
        <f t="shared" si="9"/>
        <v>220.5</v>
      </c>
      <c r="CE6" s="35">
        <f t="shared" si="9"/>
        <v>220.9</v>
      </c>
      <c r="CF6" s="35">
        <f t="shared" si="9"/>
        <v>177.14</v>
      </c>
      <c r="CG6" s="35">
        <f t="shared" si="9"/>
        <v>169.82</v>
      </c>
      <c r="CH6" s="35">
        <f t="shared" si="9"/>
        <v>168.2</v>
      </c>
      <c r="CI6" s="35">
        <f t="shared" si="9"/>
        <v>168.67</v>
      </c>
      <c r="CJ6" s="35">
        <f t="shared" si="9"/>
        <v>174.97</v>
      </c>
      <c r="CK6" s="34" t="str">
        <f>IF(CK7="","",IF(CK7="-","【-】","【"&amp;SUBSTITUTE(TEXT(CK7,"#,##0.00"),"-","△")&amp;"】"))</f>
        <v>【165.71】</v>
      </c>
      <c r="CL6" s="35">
        <f>IF(CL7="",NA(),CL7)</f>
        <v>69.23</v>
      </c>
      <c r="CM6" s="35">
        <f t="shared" ref="CM6:CU6" si="10">IF(CM7="",NA(),CM7)</f>
        <v>66.84</v>
      </c>
      <c r="CN6" s="35">
        <f t="shared" si="10"/>
        <v>66.540000000000006</v>
      </c>
      <c r="CO6" s="35">
        <f t="shared" si="10"/>
        <v>67.33</v>
      </c>
      <c r="CP6" s="35">
        <f t="shared" si="10"/>
        <v>65.91</v>
      </c>
      <c r="CQ6" s="35">
        <f t="shared" si="10"/>
        <v>55.64</v>
      </c>
      <c r="CR6" s="35">
        <f t="shared" si="10"/>
        <v>55.13</v>
      </c>
      <c r="CS6" s="35">
        <f t="shared" si="10"/>
        <v>54.77</v>
      </c>
      <c r="CT6" s="35">
        <f t="shared" si="10"/>
        <v>54.92</v>
      </c>
      <c r="CU6" s="35">
        <f t="shared" si="10"/>
        <v>55.63</v>
      </c>
      <c r="CV6" s="34" t="str">
        <f>IF(CV7="","",IF(CV7="-","【-】","【"&amp;SUBSTITUTE(TEXT(CV7,"#,##0.00"),"-","△")&amp;"】"))</f>
        <v>【60.41】</v>
      </c>
      <c r="CW6" s="35">
        <f>IF(CW7="",NA(),CW7)</f>
        <v>73.89</v>
      </c>
      <c r="CX6" s="35">
        <f t="shared" ref="CX6:DF6" si="11">IF(CX7="",NA(),CX7)</f>
        <v>74.959999999999994</v>
      </c>
      <c r="CY6" s="35">
        <f t="shared" si="11"/>
        <v>74.900000000000006</v>
      </c>
      <c r="CZ6" s="35">
        <f t="shared" si="11"/>
        <v>74.63</v>
      </c>
      <c r="DA6" s="35">
        <f t="shared" si="11"/>
        <v>70</v>
      </c>
      <c r="DB6" s="35">
        <f t="shared" si="11"/>
        <v>83.09</v>
      </c>
      <c r="DC6" s="35">
        <f t="shared" si="11"/>
        <v>83</v>
      </c>
      <c r="DD6" s="35">
        <f t="shared" si="11"/>
        <v>82.89</v>
      </c>
      <c r="DE6" s="35">
        <f t="shared" si="11"/>
        <v>82.66</v>
      </c>
      <c r="DF6" s="35">
        <f t="shared" si="11"/>
        <v>82.04</v>
      </c>
      <c r="DG6" s="34" t="str">
        <f>IF(DG7="","",IF(DG7="-","【-】","【"&amp;SUBSTITUTE(TEXT(DG7,"#,##0.00"),"-","△")&amp;"】"))</f>
        <v>【89.93】</v>
      </c>
      <c r="DH6" s="35">
        <f>IF(DH7="",NA(),DH7)</f>
        <v>39.590000000000003</v>
      </c>
      <c r="DI6" s="35">
        <f t="shared" ref="DI6:DQ6" si="12">IF(DI7="",NA(),DI7)</f>
        <v>45.29</v>
      </c>
      <c r="DJ6" s="35">
        <f t="shared" si="12"/>
        <v>46.46</v>
      </c>
      <c r="DK6" s="35">
        <f t="shared" si="12"/>
        <v>47.66</v>
      </c>
      <c r="DL6" s="35">
        <f t="shared" si="12"/>
        <v>47.8</v>
      </c>
      <c r="DM6" s="35">
        <f t="shared" si="12"/>
        <v>39.06</v>
      </c>
      <c r="DN6" s="35">
        <f t="shared" si="12"/>
        <v>46.66</v>
      </c>
      <c r="DO6" s="35">
        <f t="shared" si="12"/>
        <v>47.46</v>
      </c>
      <c r="DP6" s="35">
        <f t="shared" si="12"/>
        <v>48.49</v>
      </c>
      <c r="DQ6" s="35">
        <f t="shared" si="12"/>
        <v>48.05</v>
      </c>
      <c r="DR6" s="34" t="str">
        <f>IF(DR7="","",IF(DR7="-","【-】","【"&amp;SUBSTITUTE(TEXT(DR7,"#,##0.00"),"-","△")&amp;"】"))</f>
        <v>【48.12】</v>
      </c>
      <c r="DS6" s="35">
        <f>IF(DS7="",NA(),DS7)</f>
        <v>0.69</v>
      </c>
      <c r="DT6" s="35">
        <f t="shared" ref="DT6:EB6" si="13">IF(DT7="",NA(),DT7)</f>
        <v>0.47</v>
      </c>
      <c r="DU6" s="35">
        <f t="shared" si="13"/>
        <v>0.08</v>
      </c>
      <c r="DV6" s="35">
        <f t="shared" si="13"/>
        <v>0.08</v>
      </c>
      <c r="DW6" s="35">
        <f t="shared" si="13"/>
        <v>11.36</v>
      </c>
      <c r="DX6" s="35">
        <f t="shared" si="13"/>
        <v>8.8699999999999992</v>
      </c>
      <c r="DY6" s="35">
        <f t="shared" si="13"/>
        <v>9.85</v>
      </c>
      <c r="DZ6" s="35">
        <f t="shared" si="13"/>
        <v>9.7100000000000009</v>
      </c>
      <c r="EA6" s="35">
        <f t="shared" si="13"/>
        <v>12.79</v>
      </c>
      <c r="EB6" s="35">
        <f t="shared" si="13"/>
        <v>13.39</v>
      </c>
      <c r="EC6" s="34" t="str">
        <f>IF(EC7="","",IF(EC7="-","【-】","【"&amp;SUBSTITUTE(TEXT(EC7,"#,##0.00"),"-","△")&amp;"】"))</f>
        <v>【15.89】</v>
      </c>
      <c r="ED6" s="35">
        <f>IF(ED7="",NA(),ED7)</f>
        <v>0.28999999999999998</v>
      </c>
      <c r="EE6" s="35">
        <f t="shared" ref="EE6:EM6" si="14">IF(EE7="",NA(),EE7)</f>
        <v>0.22</v>
      </c>
      <c r="EF6" s="35">
        <f t="shared" si="14"/>
        <v>0.38</v>
      </c>
      <c r="EG6" s="34">
        <f t="shared" si="14"/>
        <v>0</v>
      </c>
      <c r="EH6" s="35">
        <f t="shared" si="14"/>
        <v>0.08</v>
      </c>
      <c r="EI6" s="35">
        <f t="shared" si="14"/>
        <v>0.67</v>
      </c>
      <c r="EJ6" s="35">
        <f t="shared" si="14"/>
        <v>0.66</v>
      </c>
      <c r="EK6" s="35">
        <f t="shared" si="14"/>
        <v>0.99</v>
      </c>
      <c r="EL6" s="35">
        <f t="shared" si="14"/>
        <v>0.71</v>
      </c>
      <c r="EM6" s="35">
        <f t="shared" si="14"/>
        <v>0.54</v>
      </c>
      <c r="EN6" s="34" t="str">
        <f>IF(EN7="","",IF(EN7="-","【-】","【"&amp;SUBSTITUTE(TEXT(EN7,"#,##0.00"),"-","△")&amp;"】"))</f>
        <v>【0.69】</v>
      </c>
    </row>
    <row r="7" spans="1:144" s="36" customFormat="1" x14ac:dyDescent="0.15">
      <c r="A7" s="28"/>
      <c r="B7" s="37">
        <v>2017</v>
      </c>
      <c r="C7" s="37">
        <v>52094</v>
      </c>
      <c r="D7" s="37">
        <v>46</v>
      </c>
      <c r="E7" s="37">
        <v>1</v>
      </c>
      <c r="F7" s="37">
        <v>0</v>
      </c>
      <c r="G7" s="37">
        <v>1</v>
      </c>
      <c r="H7" s="37" t="s">
        <v>105</v>
      </c>
      <c r="I7" s="37" t="s">
        <v>106</v>
      </c>
      <c r="J7" s="37" t="s">
        <v>107</v>
      </c>
      <c r="K7" s="37" t="s">
        <v>108</v>
      </c>
      <c r="L7" s="37" t="s">
        <v>109</v>
      </c>
      <c r="M7" s="37" t="s">
        <v>110</v>
      </c>
      <c r="N7" s="38" t="s">
        <v>111</v>
      </c>
      <c r="O7" s="38">
        <v>51.47</v>
      </c>
      <c r="P7" s="38">
        <v>84.61</v>
      </c>
      <c r="Q7" s="38">
        <v>4240</v>
      </c>
      <c r="R7" s="38">
        <v>31604</v>
      </c>
      <c r="S7" s="38">
        <v>707.52</v>
      </c>
      <c r="T7" s="38">
        <v>44.67</v>
      </c>
      <c r="U7" s="38">
        <v>26517</v>
      </c>
      <c r="V7" s="38">
        <v>22.71</v>
      </c>
      <c r="W7" s="38">
        <v>1167.6400000000001</v>
      </c>
      <c r="X7" s="38">
        <v>112.35</v>
      </c>
      <c r="Y7" s="38">
        <v>114.11</v>
      </c>
      <c r="Z7" s="38">
        <v>109.29</v>
      </c>
      <c r="AA7" s="38">
        <v>107.95</v>
      </c>
      <c r="AB7" s="38">
        <v>103.38</v>
      </c>
      <c r="AC7" s="38">
        <v>106.55</v>
      </c>
      <c r="AD7" s="38">
        <v>110.01</v>
      </c>
      <c r="AE7" s="38">
        <v>111.21</v>
      </c>
      <c r="AF7" s="38">
        <v>111.71</v>
      </c>
      <c r="AG7" s="38">
        <v>110.05</v>
      </c>
      <c r="AH7" s="38">
        <v>113.39</v>
      </c>
      <c r="AI7" s="38">
        <v>0</v>
      </c>
      <c r="AJ7" s="38">
        <v>0</v>
      </c>
      <c r="AK7" s="38">
        <v>0</v>
      </c>
      <c r="AL7" s="38">
        <v>0</v>
      </c>
      <c r="AM7" s="38">
        <v>0</v>
      </c>
      <c r="AN7" s="38">
        <v>9.56</v>
      </c>
      <c r="AO7" s="38">
        <v>2.8</v>
      </c>
      <c r="AP7" s="38">
        <v>1.93</v>
      </c>
      <c r="AQ7" s="38">
        <v>1.72</v>
      </c>
      <c r="AR7" s="38">
        <v>2.64</v>
      </c>
      <c r="AS7" s="38">
        <v>0.85</v>
      </c>
      <c r="AT7" s="38">
        <v>7273.33</v>
      </c>
      <c r="AU7" s="38">
        <v>609.46</v>
      </c>
      <c r="AV7" s="38">
        <v>553.73</v>
      </c>
      <c r="AW7" s="38">
        <v>537.08000000000004</v>
      </c>
      <c r="AX7" s="38">
        <v>245.19</v>
      </c>
      <c r="AY7" s="38">
        <v>963.24</v>
      </c>
      <c r="AZ7" s="38">
        <v>381.53</v>
      </c>
      <c r="BA7" s="38">
        <v>391.54</v>
      </c>
      <c r="BB7" s="38">
        <v>384.34</v>
      </c>
      <c r="BC7" s="38">
        <v>359.47</v>
      </c>
      <c r="BD7" s="38">
        <v>264.33999999999997</v>
      </c>
      <c r="BE7" s="38">
        <v>571.22</v>
      </c>
      <c r="BF7" s="38">
        <v>590.41</v>
      </c>
      <c r="BG7" s="38">
        <v>601.86</v>
      </c>
      <c r="BH7" s="38">
        <v>588.33000000000004</v>
      </c>
      <c r="BI7" s="38">
        <v>681.27</v>
      </c>
      <c r="BJ7" s="38">
        <v>400.38</v>
      </c>
      <c r="BK7" s="38">
        <v>393.27</v>
      </c>
      <c r="BL7" s="38">
        <v>386.97</v>
      </c>
      <c r="BM7" s="38">
        <v>380.58</v>
      </c>
      <c r="BN7" s="38">
        <v>401.79</v>
      </c>
      <c r="BO7" s="38">
        <v>274.27</v>
      </c>
      <c r="BP7" s="38">
        <v>107.79</v>
      </c>
      <c r="BQ7" s="38">
        <v>111.09</v>
      </c>
      <c r="BR7" s="38">
        <v>106.06</v>
      </c>
      <c r="BS7" s="38">
        <v>103.86</v>
      </c>
      <c r="BT7" s="38">
        <v>98.5</v>
      </c>
      <c r="BU7" s="38">
        <v>96.56</v>
      </c>
      <c r="BV7" s="38">
        <v>100.47</v>
      </c>
      <c r="BW7" s="38">
        <v>101.72</v>
      </c>
      <c r="BX7" s="38">
        <v>102.38</v>
      </c>
      <c r="BY7" s="38">
        <v>100.12</v>
      </c>
      <c r="BZ7" s="38">
        <v>104.36</v>
      </c>
      <c r="CA7" s="38">
        <v>211.55</v>
      </c>
      <c r="CB7" s="38">
        <v>206.23</v>
      </c>
      <c r="CC7" s="38">
        <v>215.7</v>
      </c>
      <c r="CD7" s="38">
        <v>220.5</v>
      </c>
      <c r="CE7" s="38">
        <v>220.9</v>
      </c>
      <c r="CF7" s="38">
        <v>177.14</v>
      </c>
      <c r="CG7" s="38">
        <v>169.82</v>
      </c>
      <c r="CH7" s="38">
        <v>168.2</v>
      </c>
      <c r="CI7" s="38">
        <v>168.67</v>
      </c>
      <c r="CJ7" s="38">
        <v>174.97</v>
      </c>
      <c r="CK7" s="38">
        <v>165.71</v>
      </c>
      <c r="CL7" s="38">
        <v>69.23</v>
      </c>
      <c r="CM7" s="38">
        <v>66.84</v>
      </c>
      <c r="CN7" s="38">
        <v>66.540000000000006</v>
      </c>
      <c r="CO7" s="38">
        <v>67.33</v>
      </c>
      <c r="CP7" s="38">
        <v>65.91</v>
      </c>
      <c r="CQ7" s="38">
        <v>55.64</v>
      </c>
      <c r="CR7" s="38">
        <v>55.13</v>
      </c>
      <c r="CS7" s="38">
        <v>54.77</v>
      </c>
      <c r="CT7" s="38">
        <v>54.92</v>
      </c>
      <c r="CU7" s="38">
        <v>55.63</v>
      </c>
      <c r="CV7" s="38">
        <v>60.41</v>
      </c>
      <c r="CW7" s="38">
        <v>73.89</v>
      </c>
      <c r="CX7" s="38">
        <v>74.959999999999994</v>
      </c>
      <c r="CY7" s="38">
        <v>74.900000000000006</v>
      </c>
      <c r="CZ7" s="38">
        <v>74.63</v>
      </c>
      <c r="DA7" s="38">
        <v>70</v>
      </c>
      <c r="DB7" s="38">
        <v>83.09</v>
      </c>
      <c r="DC7" s="38">
        <v>83</v>
      </c>
      <c r="DD7" s="38">
        <v>82.89</v>
      </c>
      <c r="DE7" s="38">
        <v>82.66</v>
      </c>
      <c r="DF7" s="38">
        <v>82.04</v>
      </c>
      <c r="DG7" s="38">
        <v>89.93</v>
      </c>
      <c r="DH7" s="38">
        <v>39.590000000000003</v>
      </c>
      <c r="DI7" s="38">
        <v>45.29</v>
      </c>
      <c r="DJ7" s="38">
        <v>46.46</v>
      </c>
      <c r="DK7" s="38">
        <v>47.66</v>
      </c>
      <c r="DL7" s="38">
        <v>47.8</v>
      </c>
      <c r="DM7" s="38">
        <v>39.06</v>
      </c>
      <c r="DN7" s="38">
        <v>46.66</v>
      </c>
      <c r="DO7" s="38">
        <v>47.46</v>
      </c>
      <c r="DP7" s="38">
        <v>48.49</v>
      </c>
      <c r="DQ7" s="38">
        <v>48.05</v>
      </c>
      <c r="DR7" s="38">
        <v>48.12</v>
      </c>
      <c r="DS7" s="38">
        <v>0.69</v>
      </c>
      <c r="DT7" s="38">
        <v>0.47</v>
      </c>
      <c r="DU7" s="38">
        <v>0.08</v>
      </c>
      <c r="DV7" s="38">
        <v>0.08</v>
      </c>
      <c r="DW7" s="38">
        <v>11.36</v>
      </c>
      <c r="DX7" s="38">
        <v>8.8699999999999992</v>
      </c>
      <c r="DY7" s="38">
        <v>9.85</v>
      </c>
      <c r="DZ7" s="38">
        <v>9.7100000000000009</v>
      </c>
      <c r="EA7" s="38">
        <v>12.79</v>
      </c>
      <c r="EB7" s="38">
        <v>13.39</v>
      </c>
      <c r="EC7" s="38">
        <v>15.89</v>
      </c>
      <c r="ED7" s="38">
        <v>0.28999999999999998</v>
      </c>
      <c r="EE7" s="38">
        <v>0.22</v>
      </c>
      <c r="EF7" s="38">
        <v>0.38</v>
      </c>
      <c r="EG7" s="38">
        <v>0</v>
      </c>
      <c r="EH7" s="38">
        <v>0.08</v>
      </c>
      <c r="EI7" s="38">
        <v>0.67</v>
      </c>
      <c r="EJ7" s="38">
        <v>0.66</v>
      </c>
      <c r="EK7" s="38">
        <v>0.99</v>
      </c>
      <c r="EL7" s="38">
        <v>0.71</v>
      </c>
      <c r="EM7" s="38">
        <v>0.54</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2019-01-29T00:55:10Z</cp:lastPrinted>
  <dcterms:created xsi:type="dcterms:W3CDTF">2018-12-03T08:26:37Z</dcterms:created>
  <dcterms:modified xsi:type="dcterms:W3CDTF">2019-01-29T00:55:12Z</dcterms:modified>
  <cp:category/>
</cp:coreProperties>
</file>