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qoQOHeEfbi6N2IL0eIQg8tw2H37HTI++GVteEV0CCRobTT8EBeVYZ9PPDM4TIq25PsFKryPcHLvnwmjxNLioQ==" workbookSaltValue="I1xxGE1C7WxpzGh6rdnIGA==" workbookSpinCount="100000" lockStructure="1"/>
  <bookViews>
    <workbookView xWindow="-15" yWindow="-15" windowWidth="14400" windowHeight="11640"/>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AL8" i="4" s="1"/>
  <c r="Q6" i="5"/>
  <c r="P6" i="5"/>
  <c r="P10" i="4" s="1"/>
  <c r="O6" i="5"/>
  <c r="I10" i="4" s="1"/>
  <c r="N6" i="5"/>
  <c r="M6" i="5"/>
  <c r="L6" i="5"/>
  <c r="W8" i="4" s="1"/>
  <c r="K6" i="5"/>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B10" i="4"/>
  <c r="AT8" i="4"/>
  <c r="AD8" i="4"/>
  <c r="P8" i="4"/>
  <c r="B8" i="4"/>
  <c r="D10" i="5" l="1"/>
  <c r="C10" i="5"/>
  <c r="E10" i="5"/>
  <c r="B10" i="5"/>
</calcChain>
</file>

<file path=xl/sharedStrings.xml><?xml version="1.0" encoding="utf-8"?>
<sst xmlns="http://schemas.openxmlformats.org/spreadsheetml/2006/main" count="232" uniqueCount="119">
  <si>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</si>
  <si>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</si>
  <si>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</si>
  <si>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</si>
  <si>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</si>
  <si>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</si>
  <si>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</si>
  <si>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</si>
  <si>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</si>
  <si>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</si>
  <si>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</si>
  <si>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</si>
  <si>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</si>
  <si>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</si>
  <si>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</si>
  <si>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</si>
  <si>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</si>
  <si>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</si>
  <si>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</si>
  <si>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</si>
  <si>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</si>
  <si>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</si>
  <si>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</si>
  <si>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</si>
  <si>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</si>
  <si>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</si>
  <si>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</si>
  <si>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</si>
  <si>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</si>
  <si>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</si>
  <si>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</si>
  <si>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</si>
  <si>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</si>
  <si>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</si>
  <si>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</si>
  <si>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</si>
  <si>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</si>
  <si>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</si>
  <si>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</si>
  <si>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</si>
  <si>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</si>
  <si>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</si>
  <si>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</si>
  <si>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</si>
  <si>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</si>
  <si>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</si>
  <si>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</si>
  <si>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</si>
  <si>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</si>
  <si>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</si>
  <si>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</si>
  <si>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</si>
  <si>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</si>
  <si>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</si>
  <si>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</si>
  <si>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</si>
  <si>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</si>
  <si>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</si>
  <si>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</si>
  <si>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</si>
  <si>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</si>
  <si>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</si>
  <si>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</si>
  <si>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</si>
  <si>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</si>
  <si>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</si>
  <si>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</si>
  <si>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</si>
  <si>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</si>
  <si>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</si>
  <si>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</si>
  <si>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</si>
  <si>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</si>
  <si>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</si>
  <si>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</si>
  <si>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</si>
  <si>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</si>
  <si>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</si>
  <si>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</si>
  <si>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</si>
  <si>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</si>
  <si>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</si>
  <si>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</si>
  <si>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</si>
  <si>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</si>
  <si>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</si>
  <si>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</si>
  <si>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</si>
  <si>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</si>
  <si>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</si>
  <si>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</si>
  <si>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</si>
  <si>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</si>
  <si>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</si>
  <si>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</si>
  <si>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</si>
  <si>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</si>
  <si>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</si>
  <si>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</si>
  <si>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</si>
  <si>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</si>
  <si>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</si>
  <si>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</si>
  <si>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</si>
  <si>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</si>
  <si>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</si>
  <si>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</si>
  <si>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</si>
  <si>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</si>
  <si>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</si>
  <si>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</si>
  <si>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</si>
  <si>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</si>
  <si>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</si>
  <si>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</si>
  <si>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</si>
  <si>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xml:space="preserve"> 有形固定資産減価償却率と管路経年化率は、類似団体と同様に上昇傾向にあるため、</t>
    </r>
    <r>
      <rPr>
        <sz val="11"/>
        <rFont val="ＭＳ ゴシック"/>
        <family val="3"/>
        <charset val="128"/>
      </rPr>
      <t>管路の老朽化も進んでいると捉えている</t>
    </r>
    <r>
      <rPr>
        <sz val="11"/>
        <color theme="1"/>
        <rFont val="ＭＳ ゴシック"/>
        <family val="3"/>
        <charset val="128"/>
      </rPr>
      <t>。漏水などによる効率性の低下を防ぐため老朽管の更新は必要ではあるが、財源の確保が課題である。資産管理により全体を把握し更新の重要度の高い施設の洗い出しを行い計画に基づいて事業を進めていく。</t>
    </r>
    <rPh sb="13" eb="15">
      <t>カンロ</t>
    </rPh>
    <rPh sb="15" eb="18">
      <t>ケイネンカ</t>
    </rPh>
    <rPh sb="18" eb="19">
      <t>リツ</t>
    </rPh>
    <phoneticPr fontId="4"/>
  </si>
  <si>
    <t>○経常収支比率は、類似団体と比較すると低いものの、100％を上回った数値で推移しており、経営は良好といえる。しかし、人口減により水需要は減少傾向であることから、経費の削減に努め経営の安定を図る必要がある。　　　　　　　　　　　　　　　　　　　　 ○流動比率は100％を上回って推移している。このことから短期的な支払能力は有していると判断できる。　　　　　　　　　　　　　　　　　　　　　　○企業債残高対給水収益比率は、類似団体と同じような状況といえる。借入は数年抑制しているため企業債残高は減少が見込まれる。今後の借入については、長期事業計画と財政状況を精査し計画的な活用に努める。　　　　　　　　　　　　　　　　　　○料金回収率は100％を下回る数値で推移している。また類似団体と比較しても低い状況となっている。今後も給水収益は減少が見込まれ料金回収率は更に下がると想定されるため、費用の削減に努め経営の改善を図る必要がある。　　　　　　　　　　　　　　　　　　　　　　　　　　　　　　　　　○施設利用率は類似団体と同様に高い利用率で推移している。このことから適正な施設規模といえる。　　○有収率は類似団体平均値と同程度の数値となっている。漏水調査や老朽管更新等により有収水量を増やし有収率の向上に努めていく。</t>
    <rPh sb="9" eb="11">
      <t>ルイジ</t>
    </rPh>
    <rPh sb="11" eb="13">
      <t>ダンタイ</t>
    </rPh>
    <rPh sb="14" eb="16">
      <t>ヒカク</t>
    </rPh>
    <rPh sb="19" eb="20">
      <t>ヒク</t>
    </rPh>
    <phoneticPr fontId="4"/>
  </si>
  <si>
    <t>　経営の健全性・効率性の数値から、経営は概ね安定した状況を維持しているといえる。しかし、人口減に伴う給水収益の減少により、経営は厳しくなるものと考えられる。
　また、資産の老朽化の状況から、施設整備や経年管の更新事業は計画的に実施していかなければならない状況にある。
　このように厳しい財政運営が予測される中で、生活に必要不可欠な水を将来にわたり安定供給していくため、経費の削減や補助事業の活用等による財源確保に努めるほか長期財政計画の見直し等により安定した経営に取り組んで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</si>
</sst>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0.53</c:v>
                </c:pt>
                <c:pt idx="1">
                  <c:v>0.44</c:v>
                </c:pt>
                <c:pt idx="2">
                  <c:v>0.47</c:v>
                </c:pt>
                <c:pt idx="3">
                  <c:v>0.77</c:v>
                </c:pt>
                <c:pt idx="4">
                  <c:v>0.61</c:v>
                </c:pt>
              </c:numCache>
            </c:numRef>
          </c:val>
          <c:extLst xmlns:c16r2="http://schemas.microsoft.com/office/drawing/2015/06/chart">
            <c:ext xmlns:c16="http://schemas.microsoft.com/office/drawing/2014/chart" uri="{C3380CC4-5D6E-409C-BE32-E72D297353CC}">
              <c16:uniqueId val="{00000000-6005-4259-B780-3B380409DA1A}"/>
            </c:ext>
          </c:extLst>
        </c:ser>
        <c:dLbls>
          <c:showLegendKey val="0"/>
          <c:showVal val="0"/>
          <c:showCatName val="0"/>
          <c:showSerName val="0"/>
          <c:showPercent val="0"/>
          <c:showBubbleSize val="0"/>
        </c:dLbls>
        <c:gapWidth val="150"/>
        <c:axId val="179735168"/>
        <c:axId val="17996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0.67</c:v>
                </c:pt>
                <c:pt idx="1">
                  <c:v>0.66</c:v>
                </c:pt>
                <c:pt idx="2">
                  <c:v>0.99</c:v>
                </c:pt>
                <c:pt idx="3">
                  <c:v>0.71</c:v>
                </c:pt>
                <c:pt idx="4">
                  <c:v>0.54</c:v>
                </c:pt>
              </c:numCache>
            </c:numRef>
          </c:val>
          <c:smooth val="0"/>
          <c:extLst xmlns:c16r2="http://schemas.microsoft.com/office/drawing/2015/06/chart">
            <c:ext xmlns:c16="http://schemas.microsoft.com/office/drawing/2014/chart" uri="{C3380CC4-5D6E-409C-BE32-E72D297353CC}">
              <c16:uniqueId val="{00000001-6005-4259-B780-3B380409DA1A}"/>
            </c:ext>
          </c:extLst>
        </c:ser>
        <c:dLbls>
          <c:showLegendKey val="0"/>
          <c:showVal val="0"/>
          <c:showCatName val="0"/>
          <c:showSerName val="0"/>
          <c:showPercent val="0"/>
          <c:showBubbleSize val="0"/>
        </c:dLbls>
        <c:marker val="1"/>
        <c:smooth val="0"/>
        <c:axId val="179735168"/>
        <c:axId val="179962624"/>
      </c:lineChart>
      <c:dateAx>
        <c:axId val="179735168"/>
        <c:scaling>
          <c:orientation val="minMax"/>
        </c:scaling>
        <c:delete val="1"/>
        <c:axPos val="b"/>
        <c:numFmt formatCode="ge" sourceLinked="1"/>
        <c:majorTickMark val="none"/>
        <c:minorTickMark val="none"/>
        <c:tickLblPos val="none"/>
        <c:crossAx val="179962624"/>
        <c:crosses val="autoZero"/>
        <c:auto val="1"/>
        <c:lblOffset val="100"/>
        <c:baseTimeUnit val="years"/>
      </c:dateAx>
      <c:valAx>
        <c:axId val="17996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73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68.790000000000006</c:v>
                </c:pt>
                <c:pt idx="1">
                  <c:v>67.64</c:v>
                </c:pt>
                <c:pt idx="2">
                  <c:v>65.73</c:v>
                </c:pt>
                <c:pt idx="3">
                  <c:v>64.150000000000006</c:v>
                </c:pt>
                <c:pt idx="4">
                  <c:v>64.98</c:v>
                </c:pt>
              </c:numCache>
            </c:numRef>
          </c:val>
          <c:extLst xmlns:c16r2="http://schemas.microsoft.com/office/drawing/2015/06/chart">
            <c:ext xmlns:c16="http://schemas.microsoft.com/office/drawing/2014/chart" uri="{C3380CC4-5D6E-409C-BE32-E72D297353CC}">
              <c16:uniqueId val="{00000000-7D56-4528-BA59-9A1337CC612F}"/>
            </c:ext>
          </c:extLst>
        </c:ser>
        <c:dLbls>
          <c:showLegendKey val="0"/>
          <c:showVal val="0"/>
          <c:showCatName val="0"/>
          <c:showSerName val="0"/>
          <c:showPercent val="0"/>
          <c:showBubbleSize val="0"/>
        </c:dLbls>
        <c:gapWidth val="150"/>
        <c:axId val="181889664"/>
        <c:axId val="1819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55.64</c:v>
                </c:pt>
                <c:pt idx="1">
                  <c:v>55.13</c:v>
                </c:pt>
                <c:pt idx="2">
                  <c:v>54.77</c:v>
                </c:pt>
                <c:pt idx="3">
                  <c:v>54.92</c:v>
                </c:pt>
                <c:pt idx="4">
                  <c:v>55.63</c:v>
                </c:pt>
              </c:numCache>
            </c:numRef>
          </c:val>
          <c:smooth val="0"/>
          <c:extLst xmlns:c16r2="http://schemas.microsoft.com/office/drawing/2015/06/chart">
            <c:ext xmlns:c16="http://schemas.microsoft.com/office/drawing/2014/chart" uri="{C3380CC4-5D6E-409C-BE32-E72D297353CC}">
              <c16:uniqueId val="{00000001-7D56-4528-BA59-9A1337CC612F}"/>
            </c:ext>
          </c:extLst>
        </c:ser>
        <c:dLbls>
          <c:showLegendKey val="0"/>
          <c:showVal val="0"/>
          <c:showCatName val="0"/>
          <c:showSerName val="0"/>
          <c:showPercent val="0"/>
          <c:showBubbleSize val="0"/>
        </c:dLbls>
        <c:marker val="1"/>
        <c:smooth val="0"/>
        <c:axId val="181889664"/>
        <c:axId val="181912320"/>
      </c:lineChart>
      <c:dateAx>
        <c:axId val="181889664"/>
        <c:scaling>
          <c:orientation val="minMax"/>
        </c:scaling>
        <c:delete val="1"/>
        <c:axPos val="b"/>
        <c:numFmt formatCode="ge" sourceLinked="1"/>
        <c:majorTickMark val="none"/>
        <c:minorTickMark val="none"/>
        <c:tickLblPos val="none"/>
        <c:crossAx val="181912320"/>
        <c:crosses val="autoZero"/>
        <c:auto val="1"/>
        <c:lblOffset val="100"/>
        <c:baseTimeUnit val="years"/>
      </c:dateAx>
      <c:valAx>
        <c:axId val="18191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8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81.099999999999994</c:v>
                </c:pt>
                <c:pt idx="1">
                  <c:v>80.5</c:v>
                </c:pt>
                <c:pt idx="2">
                  <c:v>81.290000000000006</c:v>
                </c:pt>
                <c:pt idx="3">
                  <c:v>82.38</c:v>
                </c:pt>
                <c:pt idx="4">
                  <c:v>81.03</c:v>
                </c:pt>
              </c:numCache>
            </c:numRef>
          </c:val>
          <c:extLst xmlns:c16r2="http://schemas.microsoft.com/office/drawing/2015/06/chart">
            <c:ext xmlns:c16="http://schemas.microsoft.com/office/drawing/2014/chart" uri="{C3380CC4-5D6E-409C-BE32-E72D297353CC}">
              <c16:uniqueId val="{00000000-A836-4D47-973C-6A0566A06258}"/>
            </c:ext>
          </c:extLst>
        </c:ser>
        <c:dLbls>
          <c:showLegendKey val="0"/>
          <c:showVal val="0"/>
          <c:showCatName val="0"/>
          <c:showSerName val="0"/>
          <c:showPercent val="0"/>
          <c:showBubbleSize val="0"/>
        </c:dLbls>
        <c:gapWidth val="150"/>
        <c:axId val="181931008"/>
        <c:axId val="18194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83.09</c:v>
                </c:pt>
                <c:pt idx="1">
                  <c:v>83</c:v>
                </c:pt>
                <c:pt idx="2">
                  <c:v>82.89</c:v>
                </c:pt>
                <c:pt idx="3">
                  <c:v>82.66</c:v>
                </c:pt>
                <c:pt idx="4">
                  <c:v>82.04</c:v>
                </c:pt>
              </c:numCache>
            </c:numRef>
          </c:val>
          <c:smooth val="0"/>
          <c:extLst xmlns:c16r2="http://schemas.microsoft.com/office/drawing/2015/06/chart">
            <c:ext xmlns:c16="http://schemas.microsoft.com/office/drawing/2014/chart" uri="{C3380CC4-5D6E-409C-BE32-E72D297353CC}">
              <c16:uniqueId val="{00000001-A836-4D47-973C-6A0566A06258}"/>
            </c:ext>
          </c:extLst>
        </c:ser>
        <c:dLbls>
          <c:showLegendKey val="0"/>
          <c:showVal val="0"/>
          <c:showCatName val="0"/>
          <c:showSerName val="0"/>
          <c:showPercent val="0"/>
          <c:showBubbleSize val="0"/>
        </c:dLbls>
        <c:marker val="1"/>
        <c:smooth val="0"/>
        <c:axId val="181931008"/>
        <c:axId val="181941376"/>
      </c:lineChart>
      <c:dateAx>
        <c:axId val="181931008"/>
        <c:scaling>
          <c:orientation val="minMax"/>
        </c:scaling>
        <c:delete val="1"/>
        <c:axPos val="b"/>
        <c:numFmt formatCode="ge" sourceLinked="1"/>
        <c:majorTickMark val="none"/>
        <c:minorTickMark val="none"/>
        <c:tickLblPos val="none"/>
        <c:crossAx val="181941376"/>
        <c:crosses val="autoZero"/>
        <c:auto val="1"/>
        <c:lblOffset val="100"/>
        <c:baseTimeUnit val="years"/>
      </c:dateAx>
      <c:valAx>
        <c:axId val="18194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93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103.97</c:v>
                </c:pt>
                <c:pt idx="1">
                  <c:v>100.57</c:v>
                </c:pt>
                <c:pt idx="2">
                  <c:v>105.97</c:v>
                </c:pt>
                <c:pt idx="3">
                  <c:v>105.77</c:v>
                </c:pt>
                <c:pt idx="4">
                  <c:v>103.08</c:v>
                </c:pt>
              </c:numCache>
            </c:numRef>
          </c:val>
          <c:extLst xmlns:c16r2="http://schemas.microsoft.com/office/drawing/2015/06/chart">
            <c:ext xmlns:c16="http://schemas.microsoft.com/office/drawing/2014/chart" uri="{C3380CC4-5D6E-409C-BE32-E72D297353CC}">
              <c16:uniqueId val="{00000000-7E17-4E6B-9073-834C7FFFAA2A}"/>
            </c:ext>
          </c:extLst>
        </c:ser>
        <c:dLbls>
          <c:showLegendKey val="0"/>
          <c:showVal val="0"/>
          <c:showCatName val="0"/>
          <c:showSerName val="0"/>
          <c:showPercent val="0"/>
          <c:showBubbleSize val="0"/>
        </c:dLbls>
        <c:gapWidth val="150"/>
        <c:axId val="179985408"/>
        <c:axId val="17999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106.55</c:v>
                </c:pt>
                <c:pt idx="1">
                  <c:v>110.01</c:v>
                </c:pt>
                <c:pt idx="2">
                  <c:v>111.21</c:v>
                </c:pt>
                <c:pt idx="3">
                  <c:v>111.71</c:v>
                </c:pt>
                <c:pt idx="4">
                  <c:v>110.05</c:v>
                </c:pt>
              </c:numCache>
            </c:numRef>
          </c:val>
          <c:smooth val="0"/>
          <c:extLst xmlns:c16r2="http://schemas.microsoft.com/office/drawing/2015/06/chart">
            <c:ext xmlns:c16="http://schemas.microsoft.com/office/drawing/2014/chart" uri="{C3380CC4-5D6E-409C-BE32-E72D297353CC}">
              <c16:uniqueId val="{00000001-7E17-4E6B-9073-834C7FFFAA2A}"/>
            </c:ext>
          </c:extLst>
        </c:ser>
        <c:dLbls>
          <c:showLegendKey val="0"/>
          <c:showVal val="0"/>
          <c:showCatName val="0"/>
          <c:showSerName val="0"/>
          <c:showPercent val="0"/>
          <c:showBubbleSize val="0"/>
        </c:dLbls>
        <c:marker val="1"/>
        <c:smooth val="0"/>
        <c:axId val="179985408"/>
        <c:axId val="179991680"/>
      </c:lineChart>
      <c:dateAx>
        <c:axId val="179985408"/>
        <c:scaling>
          <c:orientation val="minMax"/>
        </c:scaling>
        <c:delete val="1"/>
        <c:axPos val="b"/>
        <c:numFmt formatCode="ge" sourceLinked="1"/>
        <c:majorTickMark val="none"/>
        <c:minorTickMark val="none"/>
        <c:tickLblPos val="none"/>
        <c:crossAx val="179991680"/>
        <c:crosses val="autoZero"/>
        <c:auto val="1"/>
        <c:lblOffset val="100"/>
        <c:baseTimeUnit val="years"/>
      </c:dateAx>
      <c:valAx>
        <c:axId val="1799916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998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33.25</c:v>
                </c:pt>
                <c:pt idx="1">
                  <c:v>38.409999999999997</c:v>
                </c:pt>
                <c:pt idx="2">
                  <c:v>40.520000000000003</c:v>
                </c:pt>
                <c:pt idx="3">
                  <c:v>42.47</c:v>
                </c:pt>
                <c:pt idx="4">
                  <c:v>44.12</c:v>
                </c:pt>
              </c:numCache>
            </c:numRef>
          </c:val>
          <c:extLst xmlns:c16r2="http://schemas.microsoft.com/office/drawing/2015/06/chart">
            <c:ext xmlns:c16="http://schemas.microsoft.com/office/drawing/2014/chart" uri="{C3380CC4-5D6E-409C-BE32-E72D297353CC}">
              <c16:uniqueId val="{00000000-025A-4CA4-A26F-5378592321F7}"/>
            </c:ext>
          </c:extLst>
        </c:ser>
        <c:dLbls>
          <c:showLegendKey val="0"/>
          <c:showVal val="0"/>
          <c:showCatName val="0"/>
          <c:showSerName val="0"/>
          <c:showPercent val="0"/>
          <c:showBubbleSize val="0"/>
        </c:dLbls>
        <c:gapWidth val="150"/>
        <c:axId val="180010368"/>
        <c:axId val="18147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39.06</c:v>
                </c:pt>
                <c:pt idx="1">
                  <c:v>46.66</c:v>
                </c:pt>
                <c:pt idx="2">
                  <c:v>47.46</c:v>
                </c:pt>
                <c:pt idx="3">
                  <c:v>48.49</c:v>
                </c:pt>
                <c:pt idx="4">
                  <c:v>48.05</c:v>
                </c:pt>
              </c:numCache>
            </c:numRef>
          </c:val>
          <c:smooth val="0"/>
          <c:extLst xmlns:c16r2="http://schemas.microsoft.com/office/drawing/2015/06/chart">
            <c:ext xmlns:c16="http://schemas.microsoft.com/office/drawing/2014/chart" uri="{C3380CC4-5D6E-409C-BE32-E72D297353CC}">
              <c16:uniqueId val="{00000001-025A-4CA4-A26F-5378592321F7}"/>
            </c:ext>
          </c:extLst>
        </c:ser>
        <c:dLbls>
          <c:showLegendKey val="0"/>
          <c:showVal val="0"/>
          <c:showCatName val="0"/>
          <c:showSerName val="0"/>
          <c:showPercent val="0"/>
          <c:showBubbleSize val="0"/>
        </c:dLbls>
        <c:marker val="1"/>
        <c:smooth val="0"/>
        <c:axId val="180010368"/>
        <c:axId val="181470720"/>
      </c:lineChart>
      <c:dateAx>
        <c:axId val="180010368"/>
        <c:scaling>
          <c:orientation val="minMax"/>
        </c:scaling>
        <c:delete val="1"/>
        <c:axPos val="b"/>
        <c:numFmt formatCode="ge" sourceLinked="1"/>
        <c:majorTickMark val="none"/>
        <c:minorTickMark val="none"/>
        <c:tickLblPos val="none"/>
        <c:crossAx val="181470720"/>
        <c:crosses val="autoZero"/>
        <c:auto val="1"/>
        <c:lblOffset val="100"/>
        <c:baseTimeUnit val="years"/>
      </c:dateAx>
      <c:valAx>
        <c:axId val="18147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01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10.44</c:v>
                </c:pt>
                <c:pt idx="1">
                  <c:v>12.02</c:v>
                </c:pt>
                <c:pt idx="2">
                  <c:v>11.62</c:v>
                </c:pt>
                <c:pt idx="3">
                  <c:v>9.25</c:v>
                </c:pt>
                <c:pt idx="4">
                  <c:v>10.47</c:v>
                </c:pt>
              </c:numCache>
            </c:numRef>
          </c:val>
          <c:extLst xmlns:c16r2="http://schemas.microsoft.com/office/drawing/2015/06/chart">
            <c:ext xmlns:c16="http://schemas.microsoft.com/office/drawing/2014/chart" uri="{C3380CC4-5D6E-409C-BE32-E72D297353CC}">
              <c16:uniqueId val="{00000000-65F9-4029-A77C-BCB922E012DB}"/>
            </c:ext>
          </c:extLst>
        </c:ser>
        <c:dLbls>
          <c:showLegendKey val="0"/>
          <c:showVal val="0"/>
          <c:showCatName val="0"/>
          <c:showSerName val="0"/>
          <c:showPercent val="0"/>
          <c:showBubbleSize val="0"/>
        </c:dLbls>
        <c:gapWidth val="150"/>
        <c:axId val="181501952"/>
        <c:axId val="181503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8.8699999999999992</c:v>
                </c:pt>
                <c:pt idx="1">
                  <c:v>9.85</c:v>
                </c:pt>
                <c:pt idx="2">
                  <c:v>9.7100000000000009</c:v>
                </c:pt>
                <c:pt idx="3">
                  <c:v>12.79</c:v>
                </c:pt>
                <c:pt idx="4">
                  <c:v>13.39</c:v>
                </c:pt>
              </c:numCache>
            </c:numRef>
          </c:val>
          <c:smooth val="0"/>
          <c:extLst xmlns:c16r2="http://schemas.microsoft.com/office/drawing/2015/06/chart">
            <c:ext xmlns:c16="http://schemas.microsoft.com/office/drawing/2014/chart" uri="{C3380CC4-5D6E-409C-BE32-E72D297353CC}">
              <c16:uniqueId val="{00000001-65F9-4029-A77C-BCB922E012DB}"/>
            </c:ext>
          </c:extLst>
        </c:ser>
        <c:dLbls>
          <c:showLegendKey val="0"/>
          <c:showVal val="0"/>
          <c:showCatName val="0"/>
          <c:showSerName val="0"/>
          <c:showPercent val="0"/>
          <c:showBubbleSize val="0"/>
        </c:dLbls>
        <c:marker val="1"/>
        <c:smooth val="0"/>
        <c:axId val="181501952"/>
        <c:axId val="181503872"/>
      </c:lineChart>
      <c:dateAx>
        <c:axId val="181501952"/>
        <c:scaling>
          <c:orientation val="minMax"/>
        </c:scaling>
        <c:delete val="1"/>
        <c:axPos val="b"/>
        <c:numFmt formatCode="ge" sourceLinked="1"/>
        <c:majorTickMark val="none"/>
        <c:minorTickMark val="none"/>
        <c:tickLblPos val="none"/>
        <c:crossAx val="181503872"/>
        <c:crosses val="autoZero"/>
        <c:auto val="1"/>
        <c:lblOffset val="100"/>
        <c:baseTimeUnit val="years"/>
      </c:dateAx>
      <c:valAx>
        <c:axId val="18150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0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E47-40BE-9EEC-55DC64DA0262}"/>
            </c:ext>
          </c:extLst>
        </c:ser>
        <c:dLbls>
          <c:showLegendKey val="0"/>
          <c:showVal val="0"/>
          <c:showCatName val="0"/>
          <c:showSerName val="0"/>
          <c:showPercent val="0"/>
          <c:showBubbleSize val="0"/>
        </c:dLbls>
        <c:gapWidth val="150"/>
        <c:axId val="181561600"/>
        <c:axId val="181576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9.56</c:v>
                </c:pt>
                <c:pt idx="1">
                  <c:v>2.8</c:v>
                </c:pt>
                <c:pt idx="2">
                  <c:v>1.93</c:v>
                </c:pt>
                <c:pt idx="3">
                  <c:v>1.72</c:v>
                </c:pt>
                <c:pt idx="4">
                  <c:v>2.64</c:v>
                </c:pt>
              </c:numCache>
            </c:numRef>
          </c:val>
          <c:smooth val="0"/>
          <c:extLst xmlns:c16r2="http://schemas.microsoft.com/office/drawing/2015/06/chart">
            <c:ext xmlns:c16="http://schemas.microsoft.com/office/drawing/2014/chart" uri="{C3380CC4-5D6E-409C-BE32-E72D297353CC}">
              <c16:uniqueId val="{00000001-6E47-40BE-9EEC-55DC64DA0262}"/>
            </c:ext>
          </c:extLst>
        </c:ser>
        <c:dLbls>
          <c:showLegendKey val="0"/>
          <c:showVal val="0"/>
          <c:showCatName val="0"/>
          <c:showSerName val="0"/>
          <c:showPercent val="0"/>
          <c:showBubbleSize val="0"/>
        </c:dLbls>
        <c:marker val="1"/>
        <c:smooth val="0"/>
        <c:axId val="181561600"/>
        <c:axId val="181576064"/>
      </c:lineChart>
      <c:dateAx>
        <c:axId val="181561600"/>
        <c:scaling>
          <c:orientation val="minMax"/>
        </c:scaling>
        <c:delete val="1"/>
        <c:axPos val="b"/>
        <c:numFmt formatCode="ge" sourceLinked="1"/>
        <c:majorTickMark val="none"/>
        <c:minorTickMark val="none"/>
        <c:tickLblPos val="none"/>
        <c:crossAx val="181576064"/>
        <c:crosses val="autoZero"/>
        <c:auto val="1"/>
        <c:lblOffset val="100"/>
        <c:baseTimeUnit val="years"/>
      </c:dateAx>
      <c:valAx>
        <c:axId val="1815760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156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1231.8599999999999</c:v>
                </c:pt>
                <c:pt idx="1">
                  <c:v>160.41</c:v>
                </c:pt>
                <c:pt idx="2">
                  <c:v>178.3</c:v>
                </c:pt>
                <c:pt idx="3">
                  <c:v>194.04</c:v>
                </c:pt>
                <c:pt idx="4">
                  <c:v>193.47</c:v>
                </c:pt>
              </c:numCache>
            </c:numRef>
          </c:val>
          <c:extLst xmlns:c16r2="http://schemas.microsoft.com/office/drawing/2015/06/chart">
            <c:ext xmlns:c16="http://schemas.microsoft.com/office/drawing/2014/chart" uri="{C3380CC4-5D6E-409C-BE32-E72D297353CC}">
              <c16:uniqueId val="{00000000-6D58-4558-BC18-8549549871B6}"/>
            </c:ext>
          </c:extLst>
        </c:ser>
        <c:dLbls>
          <c:showLegendKey val="0"/>
          <c:showVal val="0"/>
          <c:showCatName val="0"/>
          <c:showSerName val="0"/>
          <c:showPercent val="0"/>
          <c:showBubbleSize val="0"/>
        </c:dLbls>
        <c:gapWidth val="150"/>
        <c:axId val="181615616"/>
        <c:axId val="181621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963.24</c:v>
                </c:pt>
                <c:pt idx="1">
                  <c:v>381.53</c:v>
                </c:pt>
                <c:pt idx="2">
                  <c:v>391.54</c:v>
                </c:pt>
                <c:pt idx="3">
                  <c:v>384.34</c:v>
                </c:pt>
                <c:pt idx="4">
                  <c:v>359.47</c:v>
                </c:pt>
              </c:numCache>
            </c:numRef>
          </c:val>
          <c:smooth val="0"/>
          <c:extLst xmlns:c16r2="http://schemas.microsoft.com/office/drawing/2015/06/chart">
            <c:ext xmlns:c16="http://schemas.microsoft.com/office/drawing/2014/chart" uri="{C3380CC4-5D6E-409C-BE32-E72D297353CC}">
              <c16:uniqueId val="{00000001-6D58-4558-BC18-8549549871B6}"/>
            </c:ext>
          </c:extLst>
        </c:ser>
        <c:dLbls>
          <c:showLegendKey val="0"/>
          <c:showVal val="0"/>
          <c:showCatName val="0"/>
          <c:showSerName val="0"/>
          <c:showPercent val="0"/>
          <c:showBubbleSize val="0"/>
        </c:dLbls>
        <c:marker val="1"/>
        <c:smooth val="0"/>
        <c:axId val="181615616"/>
        <c:axId val="181621888"/>
      </c:lineChart>
      <c:dateAx>
        <c:axId val="181615616"/>
        <c:scaling>
          <c:orientation val="minMax"/>
        </c:scaling>
        <c:delete val="1"/>
        <c:axPos val="b"/>
        <c:numFmt formatCode="ge" sourceLinked="1"/>
        <c:majorTickMark val="none"/>
        <c:minorTickMark val="none"/>
        <c:tickLblPos val="none"/>
        <c:crossAx val="181621888"/>
        <c:crosses val="autoZero"/>
        <c:auto val="1"/>
        <c:lblOffset val="100"/>
        <c:baseTimeUnit val="years"/>
      </c:dateAx>
      <c:valAx>
        <c:axId val="1816218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161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521.79999999999995</c:v>
                </c:pt>
                <c:pt idx="1">
                  <c:v>521.13</c:v>
                </c:pt>
                <c:pt idx="2">
                  <c:v>498.6</c:v>
                </c:pt>
                <c:pt idx="3">
                  <c:v>473.21</c:v>
                </c:pt>
                <c:pt idx="4">
                  <c:v>441.94</c:v>
                </c:pt>
              </c:numCache>
            </c:numRef>
          </c:val>
          <c:extLst xmlns:c16r2="http://schemas.microsoft.com/office/drawing/2015/06/chart">
            <c:ext xmlns:c16="http://schemas.microsoft.com/office/drawing/2014/chart" uri="{C3380CC4-5D6E-409C-BE32-E72D297353CC}">
              <c16:uniqueId val="{00000000-9C26-452E-A5C7-74F93508B18B}"/>
            </c:ext>
          </c:extLst>
        </c:ser>
        <c:dLbls>
          <c:showLegendKey val="0"/>
          <c:showVal val="0"/>
          <c:showCatName val="0"/>
          <c:showSerName val="0"/>
          <c:showPercent val="0"/>
          <c:showBubbleSize val="0"/>
        </c:dLbls>
        <c:gapWidth val="150"/>
        <c:axId val="181648768"/>
        <c:axId val="18165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400.38</c:v>
                </c:pt>
                <c:pt idx="1">
                  <c:v>393.27</c:v>
                </c:pt>
                <c:pt idx="2">
                  <c:v>386.97</c:v>
                </c:pt>
                <c:pt idx="3">
                  <c:v>380.58</c:v>
                </c:pt>
                <c:pt idx="4">
                  <c:v>401.79</c:v>
                </c:pt>
              </c:numCache>
            </c:numRef>
          </c:val>
          <c:smooth val="0"/>
          <c:extLst xmlns:c16r2="http://schemas.microsoft.com/office/drawing/2015/06/chart">
            <c:ext xmlns:c16="http://schemas.microsoft.com/office/drawing/2014/chart" uri="{C3380CC4-5D6E-409C-BE32-E72D297353CC}">
              <c16:uniqueId val="{00000001-9C26-452E-A5C7-74F93508B18B}"/>
            </c:ext>
          </c:extLst>
        </c:ser>
        <c:dLbls>
          <c:showLegendKey val="0"/>
          <c:showVal val="0"/>
          <c:showCatName val="0"/>
          <c:showSerName val="0"/>
          <c:showPercent val="0"/>
          <c:showBubbleSize val="0"/>
        </c:dLbls>
        <c:marker val="1"/>
        <c:smooth val="0"/>
        <c:axId val="181648768"/>
        <c:axId val="181659136"/>
      </c:lineChart>
      <c:dateAx>
        <c:axId val="181648768"/>
        <c:scaling>
          <c:orientation val="minMax"/>
        </c:scaling>
        <c:delete val="1"/>
        <c:axPos val="b"/>
        <c:numFmt formatCode="ge" sourceLinked="1"/>
        <c:majorTickMark val="none"/>
        <c:minorTickMark val="none"/>
        <c:tickLblPos val="none"/>
        <c:crossAx val="181659136"/>
        <c:crosses val="autoZero"/>
        <c:auto val="1"/>
        <c:lblOffset val="100"/>
        <c:baseTimeUnit val="years"/>
      </c:dateAx>
      <c:valAx>
        <c:axId val="1816591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164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98.57</c:v>
                </c:pt>
                <c:pt idx="1">
                  <c:v>89.01</c:v>
                </c:pt>
                <c:pt idx="2">
                  <c:v>96.55</c:v>
                </c:pt>
                <c:pt idx="3">
                  <c:v>96.69</c:v>
                </c:pt>
                <c:pt idx="4">
                  <c:v>98.85</c:v>
                </c:pt>
              </c:numCache>
            </c:numRef>
          </c:val>
          <c:extLst xmlns:c16r2="http://schemas.microsoft.com/office/drawing/2015/06/chart">
            <c:ext xmlns:c16="http://schemas.microsoft.com/office/drawing/2014/chart" uri="{C3380CC4-5D6E-409C-BE32-E72D297353CC}">
              <c16:uniqueId val="{00000000-B32A-4E06-8744-8CB039ACE76F}"/>
            </c:ext>
          </c:extLst>
        </c:ser>
        <c:dLbls>
          <c:showLegendKey val="0"/>
          <c:showVal val="0"/>
          <c:showCatName val="0"/>
          <c:showSerName val="0"/>
          <c:showPercent val="0"/>
          <c:showBubbleSize val="0"/>
        </c:dLbls>
        <c:gapWidth val="150"/>
        <c:axId val="181825536"/>
        <c:axId val="181827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96.56</c:v>
                </c:pt>
                <c:pt idx="1">
                  <c:v>100.47</c:v>
                </c:pt>
                <c:pt idx="2">
                  <c:v>101.72</c:v>
                </c:pt>
                <c:pt idx="3">
                  <c:v>102.38</c:v>
                </c:pt>
                <c:pt idx="4">
                  <c:v>100.12</c:v>
                </c:pt>
              </c:numCache>
            </c:numRef>
          </c:val>
          <c:smooth val="0"/>
          <c:extLst xmlns:c16r2="http://schemas.microsoft.com/office/drawing/2015/06/chart">
            <c:ext xmlns:c16="http://schemas.microsoft.com/office/drawing/2014/chart" uri="{C3380CC4-5D6E-409C-BE32-E72D297353CC}">
              <c16:uniqueId val="{00000001-B32A-4E06-8744-8CB039ACE76F}"/>
            </c:ext>
          </c:extLst>
        </c:ser>
        <c:dLbls>
          <c:showLegendKey val="0"/>
          <c:showVal val="0"/>
          <c:showCatName val="0"/>
          <c:showSerName val="0"/>
          <c:showPercent val="0"/>
          <c:showBubbleSize val="0"/>
        </c:dLbls>
        <c:marker val="1"/>
        <c:smooth val="0"/>
        <c:axId val="181825536"/>
        <c:axId val="181827456"/>
      </c:lineChart>
      <c:dateAx>
        <c:axId val="181825536"/>
        <c:scaling>
          <c:orientation val="minMax"/>
        </c:scaling>
        <c:delete val="1"/>
        <c:axPos val="b"/>
        <c:numFmt formatCode="ge" sourceLinked="1"/>
        <c:majorTickMark val="none"/>
        <c:minorTickMark val="none"/>
        <c:tickLblPos val="none"/>
        <c:crossAx val="181827456"/>
        <c:crosses val="autoZero"/>
        <c:auto val="1"/>
        <c:lblOffset val="100"/>
        <c:baseTimeUnit val="years"/>
      </c:dateAx>
      <c:valAx>
        <c:axId val="18182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2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176.45</c:v>
                </c:pt>
                <c:pt idx="1">
                  <c:v>195.55</c:v>
                </c:pt>
                <c:pt idx="2">
                  <c:v>180.46</c:v>
                </c:pt>
                <c:pt idx="3">
                  <c:v>180.72</c:v>
                </c:pt>
                <c:pt idx="4">
                  <c:v>177.57</c:v>
                </c:pt>
              </c:numCache>
            </c:numRef>
          </c:val>
          <c:extLst xmlns:c16r2="http://schemas.microsoft.com/office/drawing/2015/06/chart">
            <c:ext xmlns:c16="http://schemas.microsoft.com/office/drawing/2014/chart" uri="{C3380CC4-5D6E-409C-BE32-E72D297353CC}">
              <c16:uniqueId val="{00000000-6489-4AB5-B188-06C0648EC8F3}"/>
            </c:ext>
          </c:extLst>
        </c:ser>
        <c:dLbls>
          <c:showLegendKey val="0"/>
          <c:showVal val="0"/>
          <c:showCatName val="0"/>
          <c:showSerName val="0"/>
          <c:showPercent val="0"/>
          <c:showBubbleSize val="0"/>
        </c:dLbls>
        <c:gapWidth val="150"/>
        <c:axId val="181858688"/>
        <c:axId val="18186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177.14</c:v>
                </c:pt>
                <c:pt idx="1">
                  <c:v>169.82</c:v>
                </c:pt>
                <c:pt idx="2">
                  <c:v>168.2</c:v>
                </c:pt>
                <c:pt idx="3">
                  <c:v>168.67</c:v>
                </c:pt>
                <c:pt idx="4">
                  <c:v>174.97</c:v>
                </c:pt>
              </c:numCache>
            </c:numRef>
          </c:val>
          <c:smooth val="0"/>
          <c:extLst xmlns:c16r2="http://schemas.microsoft.com/office/drawing/2015/06/chart">
            <c:ext xmlns:c16="http://schemas.microsoft.com/office/drawing/2014/chart" uri="{C3380CC4-5D6E-409C-BE32-E72D297353CC}">
              <c16:uniqueId val="{00000001-6489-4AB5-B188-06C0648EC8F3}"/>
            </c:ext>
          </c:extLst>
        </c:ser>
        <c:dLbls>
          <c:showLegendKey val="0"/>
          <c:showVal val="0"/>
          <c:showCatName val="0"/>
          <c:showSerName val="0"/>
          <c:showPercent val="0"/>
          <c:showBubbleSize val="0"/>
        </c:dLbls>
        <c:marker val="1"/>
        <c:smooth val="0"/>
        <c:axId val="181858688"/>
        <c:axId val="181860608"/>
      </c:lineChart>
      <c:dateAx>
        <c:axId val="181858688"/>
        <c:scaling>
          <c:orientation val="minMax"/>
        </c:scaling>
        <c:delete val="1"/>
        <c:axPos val="b"/>
        <c:numFmt formatCode="ge" sourceLinked="1"/>
        <c:majorTickMark val="none"/>
        <c:minorTickMark val="none"/>
        <c:tickLblPos val="none"/>
        <c:crossAx val="181860608"/>
        <c:crosses val="autoZero"/>
        <c:auto val="1"/>
        <c:lblOffset val="100"/>
        <c:baseTimeUnit val="years"/>
      </c:dateAx>
      <c:valAx>
        <c:axId val="18186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5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N1" zoomScaleNormal="100" workbookViewId="0">
      <selection activeCell="CA65" sqref="CA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男鹿市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A6</v>
      </c>
      <c r="X8" s="82"/>
      <c r="Y8" s="82"/>
      <c r="Z8" s="82"/>
      <c r="AA8" s="82"/>
      <c r="AB8" s="82"/>
      <c r="AC8" s="82"/>
      <c r="AD8" s="82" t="str">
        <f>データ!$M$6</f>
        <v>非設置</v>
      </c>
      <c r="AE8" s="82"/>
      <c r="AF8" s="82"/>
      <c r="AG8" s="82"/>
      <c r="AH8" s="82"/>
      <c r="AI8" s="82"/>
      <c r="AJ8" s="82"/>
      <c r="AK8" s="4"/>
      <c r="AL8" s="70">
        <f>データ!$R$6</f>
        <v>28407</v>
      </c>
      <c r="AM8" s="70"/>
      <c r="AN8" s="70"/>
      <c r="AO8" s="70"/>
      <c r="AP8" s="70"/>
      <c r="AQ8" s="70"/>
      <c r="AR8" s="70"/>
      <c r="AS8" s="70"/>
      <c r="AT8" s="66">
        <f>データ!$S$6</f>
        <v>241.09</v>
      </c>
      <c r="AU8" s="67"/>
      <c r="AV8" s="67"/>
      <c r="AW8" s="67"/>
      <c r="AX8" s="67"/>
      <c r="AY8" s="67"/>
      <c r="AZ8" s="67"/>
      <c r="BA8" s="67"/>
      <c r="BB8" s="69">
        <f>データ!$T$6</f>
        <v>117.83</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66.27</v>
      </c>
      <c r="J10" s="67"/>
      <c r="K10" s="67"/>
      <c r="L10" s="67"/>
      <c r="M10" s="67"/>
      <c r="N10" s="67"/>
      <c r="O10" s="68"/>
      <c r="P10" s="69">
        <f>データ!$P$6</f>
        <v>97.84</v>
      </c>
      <c r="Q10" s="69"/>
      <c r="R10" s="69"/>
      <c r="S10" s="69"/>
      <c r="T10" s="69"/>
      <c r="U10" s="69"/>
      <c r="V10" s="69"/>
      <c r="W10" s="70">
        <f>データ!$Q$6</f>
        <v>3012</v>
      </c>
      <c r="X10" s="70"/>
      <c r="Y10" s="70"/>
      <c r="Z10" s="70"/>
      <c r="AA10" s="70"/>
      <c r="AB10" s="70"/>
      <c r="AC10" s="70"/>
      <c r="AD10" s="2"/>
      <c r="AE10" s="2"/>
      <c r="AF10" s="2"/>
      <c r="AG10" s="2"/>
      <c r="AH10" s="4"/>
      <c r="AI10" s="4"/>
      <c r="AJ10" s="4"/>
      <c r="AK10" s="4"/>
      <c r="AL10" s="70">
        <f>データ!$U$6</f>
        <v>27524</v>
      </c>
      <c r="AM10" s="70"/>
      <c r="AN10" s="70"/>
      <c r="AO10" s="70"/>
      <c r="AP10" s="70"/>
      <c r="AQ10" s="70"/>
      <c r="AR10" s="70"/>
      <c r="AS10" s="70"/>
      <c r="AT10" s="66">
        <f>データ!$V$6</f>
        <v>84.94</v>
      </c>
      <c r="AU10" s="67"/>
      <c r="AV10" s="67"/>
      <c r="AW10" s="67"/>
      <c r="AX10" s="67"/>
      <c r="AY10" s="67"/>
      <c r="AZ10" s="67"/>
      <c r="BA10" s="67"/>
      <c r="BB10" s="69">
        <f>データ!$W$6</f>
        <v>324.04000000000002</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49" t="s">
        <v>117</v>
      </c>
      <c r="BM16" s="50"/>
      <c r="BN16" s="50"/>
      <c r="BO16" s="50"/>
      <c r="BP16" s="50"/>
      <c r="BQ16" s="50"/>
      <c r="BR16" s="50"/>
      <c r="BS16" s="50"/>
      <c r="BT16" s="50"/>
      <c r="BU16" s="50"/>
      <c r="BV16" s="50"/>
      <c r="BW16" s="50"/>
      <c r="BX16" s="50"/>
      <c r="BY16" s="50"/>
      <c r="BZ16" s="5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19"/>
      <c r="R34" s="55" t="s">
        <v>27</v>
      </c>
      <c r="S34" s="55"/>
      <c r="T34" s="55"/>
      <c r="U34" s="55"/>
      <c r="V34" s="55"/>
      <c r="W34" s="55"/>
      <c r="X34" s="55"/>
      <c r="Y34" s="55"/>
      <c r="Z34" s="55"/>
      <c r="AA34" s="55"/>
      <c r="AB34" s="55"/>
      <c r="AC34" s="55"/>
      <c r="AD34" s="55"/>
      <c r="AE34" s="55"/>
      <c r="AF34" s="19"/>
      <c r="AG34" s="55" t="s">
        <v>28</v>
      </c>
      <c r="AH34" s="55"/>
      <c r="AI34" s="55"/>
      <c r="AJ34" s="55"/>
      <c r="AK34" s="55"/>
      <c r="AL34" s="55"/>
      <c r="AM34" s="55"/>
      <c r="AN34" s="55"/>
      <c r="AO34" s="55"/>
      <c r="AP34" s="55"/>
      <c r="AQ34" s="55"/>
      <c r="AR34" s="55"/>
      <c r="AS34" s="55"/>
      <c r="AT34" s="55"/>
      <c r="AU34" s="19"/>
      <c r="AV34" s="55" t="s">
        <v>29</v>
      </c>
      <c r="AW34" s="55"/>
      <c r="AX34" s="55"/>
      <c r="AY34" s="55"/>
      <c r="AZ34" s="55"/>
      <c r="BA34" s="55"/>
      <c r="BB34" s="55"/>
      <c r="BC34" s="55"/>
      <c r="BD34" s="55"/>
      <c r="BE34" s="55"/>
      <c r="BF34" s="55"/>
      <c r="BG34" s="55"/>
      <c r="BH34" s="55"/>
      <c r="BI34" s="55"/>
      <c r="BJ34" s="18"/>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19"/>
      <c r="R35" s="55"/>
      <c r="S35" s="55"/>
      <c r="T35" s="55"/>
      <c r="U35" s="55"/>
      <c r="V35" s="55"/>
      <c r="W35" s="55"/>
      <c r="X35" s="55"/>
      <c r="Y35" s="55"/>
      <c r="Z35" s="55"/>
      <c r="AA35" s="55"/>
      <c r="AB35" s="55"/>
      <c r="AC35" s="55"/>
      <c r="AD35" s="55"/>
      <c r="AE35" s="55"/>
      <c r="AF35" s="19"/>
      <c r="AG35" s="55"/>
      <c r="AH35" s="55"/>
      <c r="AI35" s="55"/>
      <c r="AJ35" s="55"/>
      <c r="AK35" s="55"/>
      <c r="AL35" s="55"/>
      <c r="AM35" s="55"/>
      <c r="AN35" s="55"/>
      <c r="AO35" s="55"/>
      <c r="AP35" s="55"/>
      <c r="AQ35" s="55"/>
      <c r="AR35" s="55"/>
      <c r="AS35" s="55"/>
      <c r="AT35" s="55"/>
      <c r="AU35" s="19"/>
      <c r="AV35" s="55"/>
      <c r="AW35" s="55"/>
      <c r="AX35" s="55"/>
      <c r="AY35" s="55"/>
      <c r="AZ35" s="55"/>
      <c r="BA35" s="55"/>
      <c r="BB35" s="55"/>
      <c r="BC35" s="55"/>
      <c r="BD35" s="55"/>
      <c r="BE35" s="55"/>
      <c r="BF35" s="55"/>
      <c r="BG35" s="55"/>
      <c r="BH35" s="55"/>
      <c r="BI35" s="55"/>
      <c r="BJ35" s="18"/>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49" t="s">
        <v>116</v>
      </c>
      <c r="BM47" s="50"/>
      <c r="BN47" s="50"/>
      <c r="BO47" s="50"/>
      <c r="BP47" s="50"/>
      <c r="BQ47" s="50"/>
      <c r="BR47" s="50"/>
      <c r="BS47" s="50"/>
      <c r="BT47" s="50"/>
      <c r="BU47" s="50"/>
      <c r="BV47" s="50"/>
      <c r="BW47" s="50"/>
      <c r="BX47" s="50"/>
      <c r="BY47" s="50"/>
      <c r="BZ47" s="5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19"/>
      <c r="R56" s="55" t="s">
        <v>32</v>
      </c>
      <c r="S56" s="55"/>
      <c r="T56" s="55"/>
      <c r="U56" s="55"/>
      <c r="V56" s="55"/>
      <c r="W56" s="55"/>
      <c r="X56" s="55"/>
      <c r="Y56" s="55"/>
      <c r="Z56" s="55"/>
      <c r="AA56" s="55"/>
      <c r="AB56" s="55"/>
      <c r="AC56" s="55"/>
      <c r="AD56" s="55"/>
      <c r="AE56" s="55"/>
      <c r="AF56" s="19"/>
      <c r="AG56" s="55" t="s">
        <v>33</v>
      </c>
      <c r="AH56" s="55"/>
      <c r="AI56" s="55"/>
      <c r="AJ56" s="55"/>
      <c r="AK56" s="55"/>
      <c r="AL56" s="55"/>
      <c r="AM56" s="55"/>
      <c r="AN56" s="55"/>
      <c r="AO56" s="55"/>
      <c r="AP56" s="55"/>
      <c r="AQ56" s="55"/>
      <c r="AR56" s="55"/>
      <c r="AS56" s="55"/>
      <c r="AT56" s="55"/>
      <c r="AU56" s="19"/>
      <c r="AV56" s="55" t="s">
        <v>34</v>
      </c>
      <c r="AW56" s="55"/>
      <c r="AX56" s="55"/>
      <c r="AY56" s="55"/>
      <c r="AZ56" s="55"/>
      <c r="BA56" s="55"/>
      <c r="BB56" s="55"/>
      <c r="BC56" s="55"/>
      <c r="BD56" s="55"/>
      <c r="BE56" s="55"/>
      <c r="BF56" s="55"/>
      <c r="BG56" s="55"/>
      <c r="BH56" s="55"/>
      <c r="BI56" s="55"/>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19"/>
      <c r="R57" s="55"/>
      <c r="S57" s="55"/>
      <c r="T57" s="55"/>
      <c r="U57" s="55"/>
      <c r="V57" s="55"/>
      <c r="W57" s="55"/>
      <c r="X57" s="55"/>
      <c r="Y57" s="55"/>
      <c r="Z57" s="55"/>
      <c r="AA57" s="55"/>
      <c r="AB57" s="55"/>
      <c r="AC57" s="55"/>
      <c r="AD57" s="55"/>
      <c r="AE57" s="55"/>
      <c r="AF57" s="19"/>
      <c r="AG57" s="55"/>
      <c r="AH57" s="55"/>
      <c r="AI57" s="55"/>
      <c r="AJ57" s="55"/>
      <c r="AK57" s="55"/>
      <c r="AL57" s="55"/>
      <c r="AM57" s="55"/>
      <c r="AN57" s="55"/>
      <c r="AO57" s="55"/>
      <c r="AP57" s="55"/>
      <c r="AQ57" s="55"/>
      <c r="AR57" s="55"/>
      <c r="AS57" s="55"/>
      <c r="AT57" s="55"/>
      <c r="AU57" s="19"/>
      <c r="AV57" s="55"/>
      <c r="AW57" s="55"/>
      <c r="AX57" s="55"/>
      <c r="AY57" s="55"/>
      <c r="AZ57" s="55"/>
      <c r="BA57" s="55"/>
      <c r="BB57" s="55"/>
      <c r="BC57" s="55"/>
      <c r="BD57" s="55"/>
      <c r="BE57" s="55"/>
      <c r="BF57" s="55"/>
      <c r="BG57" s="55"/>
      <c r="BH57" s="55"/>
      <c r="BI57" s="55"/>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49" t="s">
        <v>118</v>
      </c>
      <c r="BM66" s="50"/>
      <c r="BN66" s="50"/>
      <c r="BO66" s="50"/>
      <c r="BP66" s="50"/>
      <c r="BQ66" s="50"/>
      <c r="BR66" s="50"/>
      <c r="BS66" s="50"/>
      <c r="BT66" s="50"/>
      <c r="BU66" s="50"/>
      <c r="BV66" s="50"/>
      <c r="BW66" s="50"/>
      <c r="BX66" s="50"/>
      <c r="BY66" s="50"/>
      <c r="BZ66" s="5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19"/>
      <c r="V79" s="19"/>
      <c r="W79" s="55" t="s">
        <v>38</v>
      </c>
      <c r="X79" s="55"/>
      <c r="Y79" s="55"/>
      <c r="Z79" s="55"/>
      <c r="AA79" s="55"/>
      <c r="AB79" s="55"/>
      <c r="AC79" s="55"/>
      <c r="AD79" s="55"/>
      <c r="AE79" s="55"/>
      <c r="AF79" s="55"/>
      <c r="AG79" s="55"/>
      <c r="AH79" s="55"/>
      <c r="AI79" s="55"/>
      <c r="AJ79" s="55"/>
      <c r="AK79" s="55"/>
      <c r="AL79" s="55"/>
      <c r="AM79" s="55"/>
      <c r="AN79" s="55"/>
      <c r="AO79" s="19"/>
      <c r="AP79" s="19"/>
      <c r="AQ79" s="55" t="s">
        <v>39</v>
      </c>
      <c r="AR79" s="55"/>
      <c r="AS79" s="55"/>
      <c r="AT79" s="55"/>
      <c r="AU79" s="55"/>
      <c r="AV79" s="55"/>
      <c r="AW79" s="55"/>
      <c r="AX79" s="55"/>
      <c r="AY79" s="55"/>
      <c r="AZ79" s="55"/>
      <c r="BA79" s="55"/>
      <c r="BB79" s="55"/>
      <c r="BC79" s="55"/>
      <c r="BD79" s="55"/>
      <c r="BE79" s="55"/>
      <c r="BF79" s="55"/>
      <c r="BG79" s="55"/>
      <c r="BH79" s="55"/>
      <c r="BI79" s="4"/>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19"/>
      <c r="V80" s="19"/>
      <c r="W80" s="55"/>
      <c r="X80" s="55"/>
      <c r="Y80" s="55"/>
      <c r="Z80" s="55"/>
      <c r="AA80" s="55"/>
      <c r="AB80" s="55"/>
      <c r="AC80" s="55"/>
      <c r="AD80" s="55"/>
      <c r="AE80" s="55"/>
      <c r="AF80" s="55"/>
      <c r="AG80" s="55"/>
      <c r="AH80" s="55"/>
      <c r="AI80" s="55"/>
      <c r="AJ80" s="55"/>
      <c r="AK80" s="55"/>
      <c r="AL80" s="55"/>
      <c r="AM80" s="55"/>
      <c r="AN80" s="55"/>
      <c r="AO80" s="19"/>
      <c r="AP80" s="19"/>
      <c r="AQ80" s="55"/>
      <c r="AR80" s="55"/>
      <c r="AS80" s="55"/>
      <c r="AT80" s="55"/>
      <c r="AU80" s="55"/>
      <c r="AV80" s="55"/>
      <c r="AW80" s="55"/>
      <c r="AX80" s="55"/>
      <c r="AY80" s="55"/>
      <c r="AZ80" s="55"/>
      <c r="BA80" s="55"/>
      <c r="BB80" s="55"/>
      <c r="BC80" s="55"/>
      <c r="BD80" s="55"/>
      <c r="BE80" s="55"/>
      <c r="BF80" s="55"/>
      <c r="BG80" s="55"/>
      <c r="BH80" s="55"/>
      <c r="BI80" s="4"/>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2"/>
      <c r="BM82" s="53"/>
      <c r="BN82" s="53"/>
      <c r="BO82" s="53"/>
      <c r="BP82" s="53"/>
      <c r="BQ82" s="53"/>
      <c r="BR82" s="53"/>
      <c r="BS82" s="53"/>
      <c r="BT82" s="53"/>
      <c r="BU82" s="53"/>
      <c r="BV82" s="53"/>
      <c r="BW82" s="53"/>
      <c r="BX82" s="53"/>
      <c r="BY82" s="53"/>
      <c r="BZ82" s="54"/>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DqUo7J8de7i5HNPK7EomDjEa9NeuSxRqjdHqzANKJHtX59mcImWlTXrBESD9qZxoOTXilXVWnsnijwFVDBGyog==" saltValue="0MAKeJFAoyltIQfoWf5XWQ=="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35</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64</v>
      </c>
      <c r="B4" s="30"/>
      <c r="C4" s="30"/>
      <c r="D4" s="30"/>
      <c r="E4" s="30"/>
      <c r="F4" s="30"/>
      <c r="G4" s="30"/>
      <c r="H4" s="90"/>
      <c r="I4" s="91"/>
      <c r="J4" s="91"/>
      <c r="K4" s="91"/>
      <c r="L4" s="91"/>
      <c r="M4" s="91"/>
      <c r="N4" s="91"/>
      <c r="O4" s="91"/>
      <c r="P4" s="91"/>
      <c r="Q4" s="91"/>
      <c r="R4" s="91"/>
      <c r="S4" s="91"/>
      <c r="T4" s="91"/>
      <c r="U4" s="91"/>
      <c r="V4" s="91"/>
      <c r="W4" s="92"/>
      <c r="X4" s="86" t="s">
        <v>65</v>
      </c>
      <c r="Y4" s="86"/>
      <c r="Z4" s="86"/>
      <c r="AA4" s="86"/>
      <c r="AB4" s="86"/>
      <c r="AC4" s="86"/>
      <c r="AD4" s="86"/>
      <c r="AE4" s="86"/>
      <c r="AF4" s="86"/>
      <c r="AG4" s="86"/>
      <c r="AH4" s="86"/>
      <c r="AI4" s="86" t="s">
        <v>66</v>
      </c>
      <c r="AJ4" s="86"/>
      <c r="AK4" s="86"/>
      <c r="AL4" s="86"/>
      <c r="AM4" s="86"/>
      <c r="AN4" s="86"/>
      <c r="AO4" s="86"/>
      <c r="AP4" s="86"/>
      <c r="AQ4" s="86"/>
      <c r="AR4" s="86"/>
      <c r="AS4" s="86"/>
      <c r="AT4" s="86" t="s">
        <v>67</v>
      </c>
      <c r="AU4" s="86"/>
      <c r="AV4" s="86"/>
      <c r="AW4" s="86"/>
      <c r="AX4" s="86"/>
      <c r="AY4" s="86"/>
      <c r="AZ4" s="86"/>
      <c r="BA4" s="86"/>
      <c r="BB4" s="86"/>
      <c r="BC4" s="86"/>
      <c r="BD4" s="86"/>
      <c r="BE4" s="86" t="s">
        <v>68</v>
      </c>
      <c r="BF4" s="86"/>
      <c r="BG4" s="86"/>
      <c r="BH4" s="86"/>
      <c r="BI4" s="86"/>
      <c r="BJ4" s="86"/>
      <c r="BK4" s="86"/>
      <c r="BL4" s="86"/>
      <c r="BM4" s="86"/>
      <c r="BN4" s="86"/>
      <c r="BO4" s="86"/>
      <c r="BP4" s="86" t="s">
        <v>69</v>
      </c>
      <c r="BQ4" s="86"/>
      <c r="BR4" s="86"/>
      <c r="BS4" s="86"/>
      <c r="BT4" s="86"/>
      <c r="BU4" s="86"/>
      <c r="BV4" s="86"/>
      <c r="BW4" s="86"/>
      <c r="BX4" s="86"/>
      <c r="BY4" s="86"/>
      <c r="BZ4" s="86"/>
      <c r="CA4" s="86" t="s">
        <v>70</v>
      </c>
      <c r="CB4" s="86"/>
      <c r="CC4" s="86"/>
      <c r="CD4" s="86"/>
      <c r="CE4" s="86"/>
      <c r="CF4" s="86"/>
      <c r="CG4" s="86"/>
      <c r="CH4" s="86"/>
      <c r="CI4" s="86"/>
      <c r="CJ4" s="86"/>
      <c r="CK4" s="86"/>
      <c r="CL4" s="86" t="s">
        <v>71</v>
      </c>
      <c r="CM4" s="86"/>
      <c r="CN4" s="86"/>
      <c r="CO4" s="86"/>
      <c r="CP4" s="86"/>
      <c r="CQ4" s="86"/>
      <c r="CR4" s="86"/>
      <c r="CS4" s="86"/>
      <c r="CT4" s="86"/>
      <c r="CU4" s="86"/>
      <c r="CV4" s="86"/>
      <c r="CW4" s="86" t="s">
        <v>72</v>
      </c>
      <c r="CX4" s="86"/>
      <c r="CY4" s="86"/>
      <c r="CZ4" s="86"/>
      <c r="DA4" s="86"/>
      <c r="DB4" s="86"/>
      <c r="DC4" s="86"/>
      <c r="DD4" s="86"/>
      <c r="DE4" s="86"/>
      <c r="DF4" s="86"/>
      <c r="DG4" s="86"/>
      <c r="DH4" s="86" t="s">
        <v>73</v>
      </c>
      <c r="DI4" s="86"/>
      <c r="DJ4" s="86"/>
      <c r="DK4" s="86"/>
      <c r="DL4" s="86"/>
      <c r="DM4" s="86"/>
      <c r="DN4" s="86"/>
      <c r="DO4" s="86"/>
      <c r="DP4" s="86"/>
      <c r="DQ4" s="86"/>
      <c r="DR4" s="86"/>
      <c r="DS4" s="86" t="s">
        <v>74</v>
      </c>
      <c r="DT4" s="86"/>
      <c r="DU4" s="86"/>
      <c r="DV4" s="86"/>
      <c r="DW4" s="86"/>
      <c r="DX4" s="86"/>
      <c r="DY4" s="86"/>
      <c r="DZ4" s="86"/>
      <c r="EA4" s="86"/>
      <c r="EB4" s="86"/>
      <c r="EC4" s="86"/>
      <c r="ED4" s="86" t="s">
        <v>75</v>
      </c>
      <c r="EE4" s="86"/>
      <c r="EF4" s="86"/>
      <c r="EG4" s="86"/>
      <c r="EH4" s="86"/>
      <c r="EI4" s="86"/>
      <c r="EJ4" s="86"/>
      <c r="EK4" s="86"/>
      <c r="EL4" s="86"/>
      <c r="EM4" s="86"/>
      <c r="EN4" s="86"/>
    </row>
    <row r="5" spans="1:144" x14ac:dyDescent="0.15">
      <c r="A5" s="28" t="s">
        <v>76</v>
      </c>
      <c r="B5" s="31"/>
      <c r="C5" s="31"/>
      <c r="D5" s="31"/>
      <c r="E5" s="31"/>
      <c r="F5" s="31"/>
      <c r="G5" s="31"/>
      <c r="H5" s="32" t="s">
        <v>77</v>
      </c>
      <c r="I5" s="32" t="s">
        <v>78</v>
      </c>
      <c r="J5" s="32" t="s">
        <v>79</v>
      </c>
      <c r="K5" s="32" t="s">
        <v>80</v>
      </c>
      <c r="L5" s="32" t="s">
        <v>81</v>
      </c>
      <c r="M5" s="32" t="s">
        <v>5</v>
      </c>
      <c r="N5" s="32" t="s">
        <v>82</v>
      </c>
      <c r="O5" s="32" t="s">
        <v>83</v>
      </c>
      <c r="P5" s="32" t="s">
        <v>84</v>
      </c>
      <c r="Q5" s="32" t="s">
        <v>85</v>
      </c>
      <c r="R5" s="32" t="s">
        <v>86</v>
      </c>
      <c r="S5" s="32" t="s">
        <v>87</v>
      </c>
      <c r="T5" s="32" t="s">
        <v>88</v>
      </c>
      <c r="U5" s="32" t="s">
        <v>89</v>
      </c>
      <c r="V5" s="32" t="s">
        <v>90</v>
      </c>
      <c r="W5" s="32" t="s">
        <v>91</v>
      </c>
      <c r="X5" s="32" t="s">
        <v>92</v>
      </c>
      <c r="Y5" s="32" t="s">
        <v>93</v>
      </c>
      <c r="Z5" s="32" t="s">
        <v>94</v>
      </c>
      <c r="AA5" s="32" t="s">
        <v>95</v>
      </c>
      <c r="AB5" s="32" t="s">
        <v>96</v>
      </c>
      <c r="AC5" s="32" t="s">
        <v>97</v>
      </c>
      <c r="AD5" s="32" t="s">
        <v>98</v>
      </c>
      <c r="AE5" s="32" t="s">
        <v>99</v>
      </c>
      <c r="AF5" s="32" t="s">
        <v>100</v>
      </c>
      <c r="AG5" s="32" t="s">
        <v>101</v>
      </c>
      <c r="AH5" s="32" t="s">
        <v>41</v>
      </c>
      <c r="AI5" s="32" t="s">
        <v>92</v>
      </c>
      <c r="AJ5" s="32" t="s">
        <v>93</v>
      </c>
      <c r="AK5" s="32" t="s">
        <v>94</v>
      </c>
      <c r="AL5" s="32" t="s">
        <v>95</v>
      </c>
      <c r="AM5" s="32" t="s">
        <v>96</v>
      </c>
      <c r="AN5" s="32" t="s">
        <v>97</v>
      </c>
      <c r="AO5" s="32" t="s">
        <v>98</v>
      </c>
      <c r="AP5" s="32" t="s">
        <v>99</v>
      </c>
      <c r="AQ5" s="32" t="s">
        <v>100</v>
      </c>
      <c r="AR5" s="32" t="s">
        <v>101</v>
      </c>
      <c r="AS5" s="32" t="s">
        <v>102</v>
      </c>
      <c r="AT5" s="32" t="s">
        <v>92</v>
      </c>
      <c r="AU5" s="32" t="s">
        <v>93</v>
      </c>
      <c r="AV5" s="32" t="s">
        <v>94</v>
      </c>
      <c r="AW5" s="32" t="s">
        <v>95</v>
      </c>
      <c r="AX5" s="32" t="s">
        <v>96</v>
      </c>
      <c r="AY5" s="32" t="s">
        <v>97</v>
      </c>
      <c r="AZ5" s="32" t="s">
        <v>98</v>
      </c>
      <c r="BA5" s="32" t="s">
        <v>99</v>
      </c>
      <c r="BB5" s="32" t="s">
        <v>100</v>
      </c>
      <c r="BC5" s="32" t="s">
        <v>101</v>
      </c>
      <c r="BD5" s="32" t="s">
        <v>102</v>
      </c>
      <c r="BE5" s="32" t="s">
        <v>92</v>
      </c>
      <c r="BF5" s="32" t="s">
        <v>93</v>
      </c>
      <c r="BG5" s="32" t="s">
        <v>94</v>
      </c>
      <c r="BH5" s="32" t="s">
        <v>95</v>
      </c>
      <c r="BI5" s="32" t="s">
        <v>96</v>
      </c>
      <c r="BJ5" s="32" t="s">
        <v>97</v>
      </c>
      <c r="BK5" s="32" t="s">
        <v>98</v>
      </c>
      <c r="BL5" s="32" t="s">
        <v>99</v>
      </c>
      <c r="BM5" s="32" t="s">
        <v>100</v>
      </c>
      <c r="BN5" s="32" t="s">
        <v>101</v>
      </c>
      <c r="BO5" s="32" t="s">
        <v>102</v>
      </c>
      <c r="BP5" s="32" t="s">
        <v>92</v>
      </c>
      <c r="BQ5" s="32" t="s">
        <v>93</v>
      </c>
      <c r="BR5" s="32" t="s">
        <v>94</v>
      </c>
      <c r="BS5" s="32" t="s">
        <v>95</v>
      </c>
      <c r="BT5" s="32" t="s">
        <v>96</v>
      </c>
      <c r="BU5" s="32" t="s">
        <v>97</v>
      </c>
      <c r="BV5" s="32" t="s">
        <v>98</v>
      </c>
      <c r="BW5" s="32" t="s">
        <v>99</v>
      </c>
      <c r="BX5" s="32" t="s">
        <v>100</v>
      </c>
      <c r="BY5" s="32" t="s">
        <v>101</v>
      </c>
      <c r="BZ5" s="32" t="s">
        <v>102</v>
      </c>
      <c r="CA5" s="32" t="s">
        <v>92</v>
      </c>
      <c r="CB5" s="32" t="s">
        <v>93</v>
      </c>
      <c r="CC5" s="32" t="s">
        <v>94</v>
      </c>
      <c r="CD5" s="32" t="s">
        <v>95</v>
      </c>
      <c r="CE5" s="32" t="s">
        <v>96</v>
      </c>
      <c r="CF5" s="32" t="s">
        <v>97</v>
      </c>
      <c r="CG5" s="32" t="s">
        <v>98</v>
      </c>
      <c r="CH5" s="32" t="s">
        <v>99</v>
      </c>
      <c r="CI5" s="32" t="s">
        <v>100</v>
      </c>
      <c r="CJ5" s="32" t="s">
        <v>101</v>
      </c>
      <c r="CK5" s="32" t="s">
        <v>102</v>
      </c>
      <c r="CL5" s="32" t="s">
        <v>92</v>
      </c>
      <c r="CM5" s="32" t="s">
        <v>93</v>
      </c>
      <c r="CN5" s="32" t="s">
        <v>94</v>
      </c>
      <c r="CO5" s="32" t="s">
        <v>95</v>
      </c>
      <c r="CP5" s="32" t="s">
        <v>96</v>
      </c>
      <c r="CQ5" s="32" t="s">
        <v>97</v>
      </c>
      <c r="CR5" s="32" t="s">
        <v>98</v>
      </c>
      <c r="CS5" s="32" t="s">
        <v>99</v>
      </c>
      <c r="CT5" s="32" t="s">
        <v>100</v>
      </c>
      <c r="CU5" s="32" t="s">
        <v>101</v>
      </c>
      <c r="CV5" s="32" t="s">
        <v>102</v>
      </c>
      <c r="CW5" s="32" t="s">
        <v>92</v>
      </c>
      <c r="CX5" s="32" t="s">
        <v>93</v>
      </c>
      <c r="CY5" s="32" t="s">
        <v>94</v>
      </c>
      <c r="CZ5" s="32" t="s">
        <v>95</v>
      </c>
      <c r="DA5" s="32" t="s">
        <v>96</v>
      </c>
      <c r="DB5" s="32" t="s">
        <v>97</v>
      </c>
      <c r="DC5" s="32" t="s">
        <v>98</v>
      </c>
      <c r="DD5" s="32" t="s">
        <v>99</v>
      </c>
      <c r="DE5" s="32" t="s">
        <v>100</v>
      </c>
      <c r="DF5" s="32" t="s">
        <v>101</v>
      </c>
      <c r="DG5" s="32" t="s">
        <v>102</v>
      </c>
      <c r="DH5" s="32" t="s">
        <v>92</v>
      </c>
      <c r="DI5" s="32" t="s">
        <v>93</v>
      </c>
      <c r="DJ5" s="32" t="s">
        <v>94</v>
      </c>
      <c r="DK5" s="32" t="s">
        <v>95</v>
      </c>
      <c r="DL5" s="32" t="s">
        <v>96</v>
      </c>
      <c r="DM5" s="32" t="s">
        <v>97</v>
      </c>
      <c r="DN5" s="32" t="s">
        <v>98</v>
      </c>
      <c r="DO5" s="32" t="s">
        <v>99</v>
      </c>
      <c r="DP5" s="32" t="s">
        <v>100</v>
      </c>
      <c r="DQ5" s="32" t="s">
        <v>101</v>
      </c>
      <c r="DR5" s="32" t="s">
        <v>102</v>
      </c>
      <c r="DS5" s="32" t="s">
        <v>92</v>
      </c>
      <c r="DT5" s="32" t="s">
        <v>93</v>
      </c>
      <c r="DU5" s="32" t="s">
        <v>94</v>
      </c>
      <c r="DV5" s="32" t="s">
        <v>95</v>
      </c>
      <c r="DW5" s="32" t="s">
        <v>96</v>
      </c>
      <c r="DX5" s="32" t="s">
        <v>97</v>
      </c>
      <c r="DY5" s="32" t="s">
        <v>98</v>
      </c>
      <c r="DZ5" s="32" t="s">
        <v>99</v>
      </c>
      <c r="EA5" s="32" t="s">
        <v>100</v>
      </c>
      <c r="EB5" s="32" t="s">
        <v>101</v>
      </c>
      <c r="EC5" s="32" t="s">
        <v>102</v>
      </c>
      <c r="ED5" s="32" t="s">
        <v>92</v>
      </c>
      <c r="EE5" s="32" t="s">
        <v>93</v>
      </c>
      <c r="EF5" s="32" t="s">
        <v>94</v>
      </c>
      <c r="EG5" s="32" t="s">
        <v>95</v>
      </c>
      <c r="EH5" s="32" t="s">
        <v>96</v>
      </c>
      <c r="EI5" s="32" t="s">
        <v>97</v>
      </c>
      <c r="EJ5" s="32" t="s">
        <v>98</v>
      </c>
      <c r="EK5" s="32" t="s">
        <v>99</v>
      </c>
      <c r="EL5" s="32" t="s">
        <v>100</v>
      </c>
      <c r="EM5" s="32" t="s">
        <v>101</v>
      </c>
      <c r="EN5" s="32" t="s">
        <v>102</v>
      </c>
    </row>
    <row r="6" spans="1:144" s="36" customFormat="1" x14ac:dyDescent="0.15">
      <c r="A6" s="28" t="s">
        <v>103</v>
      </c>
      <c r="B6" s="33">
        <f>B7</f>
        <v>2017</v>
      </c>
      <c r="C6" s="33">
        <f t="shared" ref="C6:W6" si="3">C7</f>
        <v>52060</v>
      </c>
      <c r="D6" s="33">
        <f t="shared" si="3"/>
        <v>46</v>
      </c>
      <c r="E6" s="33">
        <f t="shared" si="3"/>
        <v>1</v>
      </c>
      <c r="F6" s="33">
        <f t="shared" si="3"/>
        <v>0</v>
      </c>
      <c r="G6" s="33">
        <f t="shared" si="3"/>
        <v>1</v>
      </c>
      <c r="H6" s="33" t="str">
        <f t="shared" si="3"/>
        <v>秋田県　男鹿市</v>
      </c>
      <c r="I6" s="33" t="str">
        <f t="shared" si="3"/>
        <v>法適用</v>
      </c>
      <c r="J6" s="33" t="str">
        <f t="shared" si="3"/>
        <v>水道事業</v>
      </c>
      <c r="K6" s="33" t="str">
        <f t="shared" si="3"/>
        <v>末端給水事業</v>
      </c>
      <c r="L6" s="33" t="str">
        <f t="shared" si="3"/>
        <v>A6</v>
      </c>
      <c r="M6" s="33" t="str">
        <f t="shared" si="3"/>
        <v>非設置</v>
      </c>
      <c r="N6" s="34" t="str">
        <f t="shared" si="3"/>
        <v>-</v>
      </c>
      <c r="O6" s="34">
        <f t="shared" si="3"/>
        <v>66.27</v>
      </c>
      <c r="P6" s="34">
        <f t="shared" si="3"/>
        <v>97.84</v>
      </c>
      <c r="Q6" s="34">
        <f t="shared" si="3"/>
        <v>3012</v>
      </c>
      <c r="R6" s="34">
        <f t="shared" si="3"/>
        <v>28407</v>
      </c>
      <c r="S6" s="34">
        <f t="shared" si="3"/>
        <v>241.09</v>
      </c>
      <c r="T6" s="34">
        <f t="shared" si="3"/>
        <v>117.83</v>
      </c>
      <c r="U6" s="34">
        <f t="shared" si="3"/>
        <v>27524</v>
      </c>
      <c r="V6" s="34">
        <f t="shared" si="3"/>
        <v>84.94</v>
      </c>
      <c r="W6" s="34">
        <f t="shared" si="3"/>
        <v>324.04000000000002</v>
      </c>
      <c r="X6" s="35">
        <f>IF(X7="",NA(),X7)</f>
        <v>103.97</v>
      </c>
      <c r="Y6" s="35">
        <f t="shared" ref="Y6:AG6" si="4">IF(Y7="",NA(),Y7)</f>
        <v>100.57</v>
      </c>
      <c r="Z6" s="35">
        <f t="shared" si="4"/>
        <v>105.97</v>
      </c>
      <c r="AA6" s="35">
        <f t="shared" si="4"/>
        <v>105.77</v>
      </c>
      <c r="AB6" s="35">
        <f t="shared" si="4"/>
        <v>103.08</v>
      </c>
      <c r="AC6" s="35">
        <f t="shared" si="4"/>
        <v>106.55</v>
      </c>
      <c r="AD6" s="35">
        <f t="shared" si="4"/>
        <v>110.01</v>
      </c>
      <c r="AE6" s="35">
        <f t="shared" si="4"/>
        <v>111.21</v>
      </c>
      <c r="AF6" s="35">
        <f t="shared" si="4"/>
        <v>111.71</v>
      </c>
      <c r="AG6" s="35">
        <f t="shared" si="4"/>
        <v>110.05</v>
      </c>
      <c r="AH6" s="34" t="str">
        <f>IF(AH7="","",IF(AH7="-","【-】","【"&amp;SUBSTITUTE(TEXT(AH7,"#,##0.00"),"-","△")&amp;"】"))</f>
        <v>【113.39】</v>
      </c>
      <c r="AI6" s="34">
        <f>IF(AI7="",NA(),AI7)</f>
        <v>0</v>
      </c>
      <c r="AJ6" s="34">
        <f t="shared" ref="AJ6:AR6" si="5">IF(AJ7="",NA(),AJ7)</f>
        <v>0</v>
      </c>
      <c r="AK6" s="34">
        <f t="shared" si="5"/>
        <v>0</v>
      </c>
      <c r="AL6" s="34">
        <f t="shared" si="5"/>
        <v>0</v>
      </c>
      <c r="AM6" s="34">
        <f t="shared" si="5"/>
        <v>0</v>
      </c>
      <c r="AN6" s="35">
        <f t="shared" si="5"/>
        <v>9.56</v>
      </c>
      <c r="AO6" s="35">
        <f t="shared" si="5"/>
        <v>2.8</v>
      </c>
      <c r="AP6" s="35">
        <f t="shared" si="5"/>
        <v>1.93</v>
      </c>
      <c r="AQ6" s="35">
        <f t="shared" si="5"/>
        <v>1.72</v>
      </c>
      <c r="AR6" s="35">
        <f t="shared" si="5"/>
        <v>2.64</v>
      </c>
      <c r="AS6" s="34" t="str">
        <f>IF(AS7="","",IF(AS7="-","【-】","【"&amp;SUBSTITUTE(TEXT(AS7,"#,##0.00"),"-","△")&amp;"】"))</f>
        <v>【0.85】</v>
      </c>
      <c r="AT6" s="35">
        <f>IF(AT7="",NA(),AT7)</f>
        <v>1231.8599999999999</v>
      </c>
      <c r="AU6" s="35">
        <f t="shared" ref="AU6:BC6" si="6">IF(AU7="",NA(),AU7)</f>
        <v>160.41</v>
      </c>
      <c r="AV6" s="35">
        <f t="shared" si="6"/>
        <v>178.3</v>
      </c>
      <c r="AW6" s="35">
        <f t="shared" si="6"/>
        <v>194.04</v>
      </c>
      <c r="AX6" s="35">
        <f t="shared" si="6"/>
        <v>193.47</v>
      </c>
      <c r="AY6" s="35">
        <f t="shared" si="6"/>
        <v>963.24</v>
      </c>
      <c r="AZ6" s="35">
        <f t="shared" si="6"/>
        <v>381.53</v>
      </c>
      <c r="BA6" s="35">
        <f t="shared" si="6"/>
        <v>391.54</v>
      </c>
      <c r="BB6" s="35">
        <f t="shared" si="6"/>
        <v>384.34</v>
      </c>
      <c r="BC6" s="35">
        <f t="shared" si="6"/>
        <v>359.47</v>
      </c>
      <c r="BD6" s="34" t="str">
        <f>IF(BD7="","",IF(BD7="-","【-】","【"&amp;SUBSTITUTE(TEXT(BD7,"#,##0.00"),"-","△")&amp;"】"))</f>
        <v>【264.34】</v>
      </c>
      <c r="BE6" s="35">
        <f>IF(BE7="",NA(),BE7)</f>
        <v>521.79999999999995</v>
      </c>
      <c r="BF6" s="35">
        <f t="shared" ref="BF6:BN6" si="7">IF(BF7="",NA(),BF7)</f>
        <v>521.13</v>
      </c>
      <c r="BG6" s="35">
        <f t="shared" si="7"/>
        <v>498.6</v>
      </c>
      <c r="BH6" s="35">
        <f t="shared" si="7"/>
        <v>473.21</v>
      </c>
      <c r="BI6" s="35">
        <f t="shared" si="7"/>
        <v>441.94</v>
      </c>
      <c r="BJ6" s="35">
        <f t="shared" si="7"/>
        <v>400.38</v>
      </c>
      <c r="BK6" s="35">
        <f t="shared" si="7"/>
        <v>393.27</v>
      </c>
      <c r="BL6" s="35">
        <f t="shared" si="7"/>
        <v>386.97</v>
      </c>
      <c r="BM6" s="35">
        <f t="shared" si="7"/>
        <v>380.58</v>
      </c>
      <c r="BN6" s="35">
        <f t="shared" si="7"/>
        <v>401.79</v>
      </c>
      <c r="BO6" s="34" t="str">
        <f>IF(BO7="","",IF(BO7="-","【-】","【"&amp;SUBSTITUTE(TEXT(BO7,"#,##0.00"),"-","△")&amp;"】"))</f>
        <v>【274.27】</v>
      </c>
      <c r="BP6" s="35">
        <f>IF(BP7="",NA(),BP7)</f>
        <v>98.57</v>
      </c>
      <c r="BQ6" s="35">
        <f t="shared" ref="BQ6:BY6" si="8">IF(BQ7="",NA(),BQ7)</f>
        <v>89.01</v>
      </c>
      <c r="BR6" s="35">
        <f t="shared" si="8"/>
        <v>96.55</v>
      </c>
      <c r="BS6" s="35">
        <f t="shared" si="8"/>
        <v>96.69</v>
      </c>
      <c r="BT6" s="35">
        <f t="shared" si="8"/>
        <v>98.85</v>
      </c>
      <c r="BU6" s="35">
        <f t="shared" si="8"/>
        <v>96.56</v>
      </c>
      <c r="BV6" s="35">
        <f t="shared" si="8"/>
        <v>100.47</v>
      </c>
      <c r="BW6" s="35">
        <f t="shared" si="8"/>
        <v>101.72</v>
      </c>
      <c r="BX6" s="35">
        <f t="shared" si="8"/>
        <v>102.38</v>
      </c>
      <c r="BY6" s="35">
        <f t="shared" si="8"/>
        <v>100.12</v>
      </c>
      <c r="BZ6" s="34" t="str">
        <f>IF(BZ7="","",IF(BZ7="-","【-】","【"&amp;SUBSTITUTE(TEXT(BZ7,"#,##0.00"),"-","△")&amp;"】"))</f>
        <v>【104.36】</v>
      </c>
      <c r="CA6" s="35">
        <f>IF(CA7="",NA(),CA7)</f>
        <v>176.45</v>
      </c>
      <c r="CB6" s="35">
        <f t="shared" ref="CB6:CJ6" si="9">IF(CB7="",NA(),CB7)</f>
        <v>195.55</v>
      </c>
      <c r="CC6" s="35">
        <f t="shared" si="9"/>
        <v>180.46</v>
      </c>
      <c r="CD6" s="35">
        <f t="shared" si="9"/>
        <v>180.72</v>
      </c>
      <c r="CE6" s="35">
        <f t="shared" si="9"/>
        <v>177.57</v>
      </c>
      <c r="CF6" s="35">
        <f t="shared" si="9"/>
        <v>177.14</v>
      </c>
      <c r="CG6" s="35">
        <f t="shared" si="9"/>
        <v>169.82</v>
      </c>
      <c r="CH6" s="35">
        <f t="shared" si="9"/>
        <v>168.2</v>
      </c>
      <c r="CI6" s="35">
        <f t="shared" si="9"/>
        <v>168.67</v>
      </c>
      <c r="CJ6" s="35">
        <f t="shared" si="9"/>
        <v>174.97</v>
      </c>
      <c r="CK6" s="34" t="str">
        <f>IF(CK7="","",IF(CK7="-","【-】","【"&amp;SUBSTITUTE(TEXT(CK7,"#,##0.00"),"-","△")&amp;"】"))</f>
        <v>【165.71】</v>
      </c>
      <c r="CL6" s="35">
        <f>IF(CL7="",NA(),CL7)</f>
        <v>68.790000000000006</v>
      </c>
      <c r="CM6" s="35">
        <f t="shared" ref="CM6:CU6" si="10">IF(CM7="",NA(),CM7)</f>
        <v>67.64</v>
      </c>
      <c r="CN6" s="35">
        <f t="shared" si="10"/>
        <v>65.73</v>
      </c>
      <c r="CO6" s="35">
        <f t="shared" si="10"/>
        <v>64.150000000000006</v>
      </c>
      <c r="CP6" s="35">
        <f t="shared" si="10"/>
        <v>64.98</v>
      </c>
      <c r="CQ6" s="35">
        <f t="shared" si="10"/>
        <v>55.64</v>
      </c>
      <c r="CR6" s="35">
        <f t="shared" si="10"/>
        <v>55.13</v>
      </c>
      <c r="CS6" s="35">
        <f t="shared" si="10"/>
        <v>54.77</v>
      </c>
      <c r="CT6" s="35">
        <f t="shared" si="10"/>
        <v>54.92</v>
      </c>
      <c r="CU6" s="35">
        <f t="shared" si="10"/>
        <v>55.63</v>
      </c>
      <c r="CV6" s="34" t="str">
        <f>IF(CV7="","",IF(CV7="-","【-】","【"&amp;SUBSTITUTE(TEXT(CV7,"#,##0.00"),"-","△")&amp;"】"))</f>
        <v>【60.41】</v>
      </c>
      <c r="CW6" s="35">
        <f>IF(CW7="",NA(),CW7)</f>
        <v>81.099999999999994</v>
      </c>
      <c r="CX6" s="35">
        <f t="shared" ref="CX6:DF6" si="11">IF(CX7="",NA(),CX7)</f>
        <v>80.5</v>
      </c>
      <c r="CY6" s="35">
        <f t="shared" si="11"/>
        <v>81.290000000000006</v>
      </c>
      <c r="CZ6" s="35">
        <f t="shared" si="11"/>
        <v>82.38</v>
      </c>
      <c r="DA6" s="35">
        <f t="shared" si="11"/>
        <v>81.03</v>
      </c>
      <c r="DB6" s="35">
        <f t="shared" si="11"/>
        <v>83.09</v>
      </c>
      <c r="DC6" s="35">
        <f t="shared" si="11"/>
        <v>83</v>
      </c>
      <c r="DD6" s="35">
        <f t="shared" si="11"/>
        <v>82.89</v>
      </c>
      <c r="DE6" s="35">
        <f t="shared" si="11"/>
        <v>82.66</v>
      </c>
      <c r="DF6" s="35">
        <f t="shared" si="11"/>
        <v>82.04</v>
      </c>
      <c r="DG6" s="34" t="str">
        <f>IF(DG7="","",IF(DG7="-","【-】","【"&amp;SUBSTITUTE(TEXT(DG7,"#,##0.00"),"-","△")&amp;"】"))</f>
        <v>【89.93】</v>
      </c>
      <c r="DH6" s="35">
        <f>IF(DH7="",NA(),DH7)</f>
        <v>33.25</v>
      </c>
      <c r="DI6" s="35">
        <f t="shared" ref="DI6:DQ6" si="12">IF(DI7="",NA(),DI7)</f>
        <v>38.409999999999997</v>
      </c>
      <c r="DJ6" s="35">
        <f t="shared" si="12"/>
        <v>40.520000000000003</v>
      </c>
      <c r="DK6" s="35">
        <f t="shared" si="12"/>
        <v>42.47</v>
      </c>
      <c r="DL6" s="35">
        <f t="shared" si="12"/>
        <v>44.12</v>
      </c>
      <c r="DM6" s="35">
        <f t="shared" si="12"/>
        <v>39.06</v>
      </c>
      <c r="DN6" s="35">
        <f t="shared" si="12"/>
        <v>46.66</v>
      </c>
      <c r="DO6" s="35">
        <f t="shared" si="12"/>
        <v>47.46</v>
      </c>
      <c r="DP6" s="35">
        <f t="shared" si="12"/>
        <v>48.49</v>
      </c>
      <c r="DQ6" s="35">
        <f t="shared" si="12"/>
        <v>48.05</v>
      </c>
      <c r="DR6" s="34" t="str">
        <f>IF(DR7="","",IF(DR7="-","【-】","【"&amp;SUBSTITUTE(TEXT(DR7,"#,##0.00"),"-","△")&amp;"】"))</f>
        <v>【48.12】</v>
      </c>
      <c r="DS6" s="35">
        <f>IF(DS7="",NA(),DS7)</f>
        <v>10.44</v>
      </c>
      <c r="DT6" s="35">
        <f t="shared" ref="DT6:EB6" si="13">IF(DT7="",NA(),DT7)</f>
        <v>12.02</v>
      </c>
      <c r="DU6" s="35">
        <f t="shared" si="13"/>
        <v>11.62</v>
      </c>
      <c r="DV6" s="35">
        <f t="shared" si="13"/>
        <v>9.25</v>
      </c>
      <c r="DW6" s="35">
        <f t="shared" si="13"/>
        <v>10.47</v>
      </c>
      <c r="DX6" s="35">
        <f t="shared" si="13"/>
        <v>8.8699999999999992</v>
      </c>
      <c r="DY6" s="35">
        <f t="shared" si="13"/>
        <v>9.85</v>
      </c>
      <c r="DZ6" s="35">
        <f t="shared" si="13"/>
        <v>9.7100000000000009</v>
      </c>
      <c r="EA6" s="35">
        <f t="shared" si="13"/>
        <v>12.79</v>
      </c>
      <c r="EB6" s="35">
        <f t="shared" si="13"/>
        <v>13.39</v>
      </c>
      <c r="EC6" s="34" t="str">
        <f>IF(EC7="","",IF(EC7="-","【-】","【"&amp;SUBSTITUTE(TEXT(EC7,"#,##0.00"),"-","△")&amp;"】"))</f>
        <v>【15.89】</v>
      </c>
      <c r="ED6" s="35">
        <f>IF(ED7="",NA(),ED7)</f>
        <v>0.53</v>
      </c>
      <c r="EE6" s="35">
        <f t="shared" ref="EE6:EM6" si="14">IF(EE7="",NA(),EE7)</f>
        <v>0.44</v>
      </c>
      <c r="EF6" s="35">
        <f t="shared" si="14"/>
        <v>0.47</v>
      </c>
      <c r="EG6" s="35">
        <f t="shared" si="14"/>
        <v>0.77</v>
      </c>
      <c r="EH6" s="35">
        <f t="shared" si="14"/>
        <v>0.61</v>
      </c>
      <c r="EI6" s="35">
        <f t="shared" si="14"/>
        <v>0.67</v>
      </c>
      <c r="EJ6" s="35">
        <f t="shared" si="14"/>
        <v>0.66</v>
      </c>
      <c r="EK6" s="35">
        <f t="shared" si="14"/>
        <v>0.99</v>
      </c>
      <c r="EL6" s="35">
        <f t="shared" si="14"/>
        <v>0.71</v>
      </c>
      <c r="EM6" s="35">
        <f t="shared" si="14"/>
        <v>0.54</v>
      </c>
      <c r="EN6" s="34" t="str">
        <f>IF(EN7="","",IF(EN7="-","【-】","【"&amp;SUBSTITUTE(TEXT(EN7,"#,##0.00"),"-","△")&amp;"】"))</f>
        <v>【0.69】</v>
      </c>
    </row>
    <row r="7" spans="1:144" s="36" customFormat="1" x14ac:dyDescent="0.15">
      <c r="A7" s="28"/>
      <c r="B7" s="37">
        <v>2017</v>
      </c>
      <c r="C7" s="37">
        <v>52060</v>
      </c>
      <c r="D7" s="37">
        <v>46</v>
      </c>
      <c r="E7" s="37">
        <v>1</v>
      </c>
      <c r="F7" s="37">
        <v>0</v>
      </c>
      <c r="G7" s="37">
        <v>1</v>
      </c>
      <c r="H7" s="37" t="s">
        <v>104</v>
      </c>
      <c r="I7" s="37" t="s">
        <v>105</v>
      </c>
      <c r="J7" s="37" t="s">
        <v>106</v>
      </c>
      <c r="K7" s="37" t="s">
        <v>107</v>
      </c>
      <c r="L7" s="37" t="s">
        <v>108</v>
      </c>
      <c r="M7" s="37" t="s">
        <v>109</v>
      </c>
      <c r="N7" s="38" t="s">
        <v>110</v>
      </c>
      <c r="O7" s="38">
        <v>66.27</v>
      </c>
      <c r="P7" s="38">
        <v>97.84</v>
      </c>
      <c r="Q7" s="38">
        <v>3012</v>
      </c>
      <c r="R7" s="38">
        <v>28407</v>
      </c>
      <c r="S7" s="38">
        <v>241.09</v>
      </c>
      <c r="T7" s="38">
        <v>117.83</v>
      </c>
      <c r="U7" s="38">
        <v>27524</v>
      </c>
      <c r="V7" s="38">
        <v>84.94</v>
      </c>
      <c r="W7" s="38">
        <v>324.04000000000002</v>
      </c>
      <c r="X7" s="38">
        <v>103.97</v>
      </c>
      <c r="Y7" s="38">
        <v>100.57</v>
      </c>
      <c r="Z7" s="38">
        <v>105.97</v>
      </c>
      <c r="AA7" s="38">
        <v>105.77</v>
      </c>
      <c r="AB7" s="38">
        <v>103.08</v>
      </c>
      <c r="AC7" s="38">
        <v>106.55</v>
      </c>
      <c r="AD7" s="38">
        <v>110.01</v>
      </c>
      <c r="AE7" s="38">
        <v>111.21</v>
      </c>
      <c r="AF7" s="38">
        <v>111.71</v>
      </c>
      <c r="AG7" s="38">
        <v>110.05</v>
      </c>
      <c r="AH7" s="38">
        <v>113.39</v>
      </c>
      <c r="AI7" s="38">
        <v>0</v>
      </c>
      <c r="AJ7" s="38">
        <v>0</v>
      </c>
      <c r="AK7" s="38">
        <v>0</v>
      </c>
      <c r="AL7" s="38">
        <v>0</v>
      </c>
      <c r="AM7" s="38">
        <v>0</v>
      </c>
      <c r="AN7" s="38">
        <v>9.56</v>
      </c>
      <c r="AO7" s="38">
        <v>2.8</v>
      </c>
      <c r="AP7" s="38">
        <v>1.93</v>
      </c>
      <c r="AQ7" s="38">
        <v>1.72</v>
      </c>
      <c r="AR7" s="38">
        <v>2.64</v>
      </c>
      <c r="AS7" s="38">
        <v>0.85</v>
      </c>
      <c r="AT7" s="38">
        <v>1231.8599999999999</v>
      </c>
      <c r="AU7" s="38">
        <v>160.41</v>
      </c>
      <c r="AV7" s="38">
        <v>178.3</v>
      </c>
      <c r="AW7" s="38">
        <v>194.04</v>
      </c>
      <c r="AX7" s="38">
        <v>193.47</v>
      </c>
      <c r="AY7" s="38">
        <v>963.24</v>
      </c>
      <c r="AZ7" s="38">
        <v>381.53</v>
      </c>
      <c r="BA7" s="38">
        <v>391.54</v>
      </c>
      <c r="BB7" s="38">
        <v>384.34</v>
      </c>
      <c r="BC7" s="38">
        <v>359.47</v>
      </c>
      <c r="BD7" s="38">
        <v>264.33999999999997</v>
      </c>
      <c r="BE7" s="38">
        <v>521.79999999999995</v>
      </c>
      <c r="BF7" s="38">
        <v>521.13</v>
      </c>
      <c r="BG7" s="38">
        <v>498.6</v>
      </c>
      <c r="BH7" s="38">
        <v>473.21</v>
      </c>
      <c r="BI7" s="38">
        <v>441.94</v>
      </c>
      <c r="BJ7" s="38">
        <v>400.38</v>
      </c>
      <c r="BK7" s="38">
        <v>393.27</v>
      </c>
      <c r="BL7" s="38">
        <v>386.97</v>
      </c>
      <c r="BM7" s="38">
        <v>380.58</v>
      </c>
      <c r="BN7" s="38">
        <v>401.79</v>
      </c>
      <c r="BO7" s="38">
        <v>274.27</v>
      </c>
      <c r="BP7" s="38">
        <v>98.57</v>
      </c>
      <c r="BQ7" s="38">
        <v>89.01</v>
      </c>
      <c r="BR7" s="38">
        <v>96.55</v>
      </c>
      <c r="BS7" s="38">
        <v>96.69</v>
      </c>
      <c r="BT7" s="38">
        <v>98.85</v>
      </c>
      <c r="BU7" s="38">
        <v>96.56</v>
      </c>
      <c r="BV7" s="38">
        <v>100.47</v>
      </c>
      <c r="BW7" s="38">
        <v>101.72</v>
      </c>
      <c r="BX7" s="38">
        <v>102.38</v>
      </c>
      <c r="BY7" s="38">
        <v>100.12</v>
      </c>
      <c r="BZ7" s="38">
        <v>104.36</v>
      </c>
      <c r="CA7" s="38">
        <v>176.45</v>
      </c>
      <c r="CB7" s="38">
        <v>195.55</v>
      </c>
      <c r="CC7" s="38">
        <v>180.46</v>
      </c>
      <c r="CD7" s="38">
        <v>180.72</v>
      </c>
      <c r="CE7" s="38">
        <v>177.57</v>
      </c>
      <c r="CF7" s="38">
        <v>177.14</v>
      </c>
      <c r="CG7" s="38">
        <v>169.82</v>
      </c>
      <c r="CH7" s="38">
        <v>168.2</v>
      </c>
      <c r="CI7" s="38">
        <v>168.67</v>
      </c>
      <c r="CJ7" s="38">
        <v>174.97</v>
      </c>
      <c r="CK7" s="38">
        <v>165.71</v>
      </c>
      <c r="CL7" s="38">
        <v>68.790000000000006</v>
      </c>
      <c r="CM7" s="38">
        <v>67.64</v>
      </c>
      <c r="CN7" s="38">
        <v>65.73</v>
      </c>
      <c r="CO7" s="38">
        <v>64.150000000000006</v>
      </c>
      <c r="CP7" s="38">
        <v>64.98</v>
      </c>
      <c r="CQ7" s="38">
        <v>55.64</v>
      </c>
      <c r="CR7" s="38">
        <v>55.13</v>
      </c>
      <c r="CS7" s="38">
        <v>54.77</v>
      </c>
      <c r="CT7" s="38">
        <v>54.92</v>
      </c>
      <c r="CU7" s="38">
        <v>55.63</v>
      </c>
      <c r="CV7" s="38">
        <v>60.41</v>
      </c>
      <c r="CW7" s="38">
        <v>81.099999999999994</v>
      </c>
      <c r="CX7" s="38">
        <v>80.5</v>
      </c>
      <c r="CY7" s="38">
        <v>81.290000000000006</v>
      </c>
      <c r="CZ7" s="38">
        <v>82.38</v>
      </c>
      <c r="DA7" s="38">
        <v>81.03</v>
      </c>
      <c r="DB7" s="38">
        <v>83.09</v>
      </c>
      <c r="DC7" s="38">
        <v>83</v>
      </c>
      <c r="DD7" s="38">
        <v>82.89</v>
      </c>
      <c r="DE7" s="38">
        <v>82.66</v>
      </c>
      <c r="DF7" s="38">
        <v>82.04</v>
      </c>
      <c r="DG7" s="38">
        <v>89.93</v>
      </c>
      <c r="DH7" s="38">
        <v>33.25</v>
      </c>
      <c r="DI7" s="38">
        <v>38.409999999999997</v>
      </c>
      <c r="DJ7" s="38">
        <v>40.520000000000003</v>
      </c>
      <c r="DK7" s="38">
        <v>42.47</v>
      </c>
      <c r="DL7" s="38">
        <v>44.12</v>
      </c>
      <c r="DM7" s="38">
        <v>39.06</v>
      </c>
      <c r="DN7" s="38">
        <v>46.66</v>
      </c>
      <c r="DO7" s="38">
        <v>47.46</v>
      </c>
      <c r="DP7" s="38">
        <v>48.49</v>
      </c>
      <c r="DQ7" s="38">
        <v>48.05</v>
      </c>
      <c r="DR7" s="38">
        <v>48.12</v>
      </c>
      <c r="DS7" s="38">
        <v>10.44</v>
      </c>
      <c r="DT7" s="38">
        <v>12.02</v>
      </c>
      <c r="DU7" s="38">
        <v>11.62</v>
      </c>
      <c r="DV7" s="38">
        <v>9.25</v>
      </c>
      <c r="DW7" s="38">
        <v>10.47</v>
      </c>
      <c r="DX7" s="38">
        <v>8.8699999999999992</v>
      </c>
      <c r="DY7" s="38">
        <v>9.85</v>
      </c>
      <c r="DZ7" s="38">
        <v>9.7100000000000009</v>
      </c>
      <c r="EA7" s="38">
        <v>12.79</v>
      </c>
      <c r="EB7" s="38">
        <v>13.39</v>
      </c>
      <c r="EC7" s="38">
        <v>15.89</v>
      </c>
      <c r="ED7" s="38">
        <v>0.53</v>
      </c>
      <c r="EE7" s="38">
        <v>0.44</v>
      </c>
      <c r="EF7" s="38">
        <v>0.47</v>
      </c>
      <c r="EG7" s="38">
        <v>0.77</v>
      </c>
      <c r="EH7" s="38">
        <v>0.61</v>
      </c>
      <c r="EI7" s="38">
        <v>0.67</v>
      </c>
      <c r="EJ7" s="38">
        <v>0.66</v>
      </c>
      <c r="EK7" s="38">
        <v>0.99</v>
      </c>
      <c r="EL7" s="38">
        <v>0.71</v>
      </c>
      <c r="EM7" s="38">
        <v>0.54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111</v>
      </c>
      <c r="C9" s="41" t="s">
        <v>112</v>
      </c>
      <c r="D9" s="41" t="s">
        <v>113</v>
      </c>
      <c r="E9" s="41" t="s">
        <v>114</v>
      </c>
      <c r="F9" s="41" t="s">
        <v>115</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2019-01-22T02:16:01Z</cp:lastPrinted>
  <dcterms:created xsi:type="dcterms:W3CDTF">2018-12-03T08:26:36Z</dcterms:created>
  <dcterms:modified xsi:type="dcterms:W3CDTF">2019-02-07T00:11:00Z</dcterms:modified>
</cp:coreProperties>
</file>