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7uqy/5xtJSQAUmvNDQWtthmJoIv4+tHdgVkB6VubFUct7H6FxFwr+yg1ghXcOgfYNjO82n3KqIc9FH808CcShA==" workbookSaltValue="P0lIawDRX48XN1UseMWls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P10" i="4"/>
  <c r="B10" i="4"/>
  <c r="BB8" i="4"/>
  <c r="AT8" i="4"/>
  <c r="AD8" i="4"/>
  <c r="W8" i="4"/>
  <c r="I8" i="4"/>
  <c r="B8" i="4"/>
  <c r="B6" i="4"/>
  <c r="D10" i="5" l="1"/>
  <c r="E10" i="5"/>
  <c r="B10" i="5"/>
</calcChain>
</file>

<file path=xl/sharedStrings.xml><?xml version="1.0" encoding="utf-8"?>
<sst xmlns="http://schemas.openxmlformats.org/spreadsheetml/2006/main" count="251" uniqueCount="126">
  <si>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</si>
  <si>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</si>
  <si>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</si>
  <si>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</si>
  <si>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</si>
  <si>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</si>
  <si>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</si>
  <si>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</si>
  <si>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</si>
  <si>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</si>
  <si>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</si>
  <si>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</si>
  <si>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</si>
  <si>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</si>
  <si>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</si>
  <si>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</si>
  <si>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</si>
  <si>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</si>
  <si>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</si>
  <si>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</si>
  <si>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</si>
  <si>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</si>
  <si>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</si>
  <si>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</si>
  <si>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</si>
  <si>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</si>
  <si>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</si>
  <si>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</si>
  <si>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</si>
  <si>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</si>
  <si>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</si>
  <si>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</si>
  <si>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</si>
  <si>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</si>
  <si>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</si>
  <si>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</si>
  <si>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</si>
  <si>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</si>
  <si>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</si>
  <si>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</si>
  <si>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</si>
  <si>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</si>
  <si>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</si>
  <si>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</si>
  <si>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</si>
  <si>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</si>
  <si>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</si>
  <si>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</si>
  <si>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</si>
  <si>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</si>
  <si>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</si>
  <si>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</si>
  <si>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</si>
  <si>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</si>
  <si>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</si>
  <si>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</si>
  <si>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</si>
  <si>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</si>
  <si>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</si>
  <si>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</si>
  <si>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</si>
  <si>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</si>
  <si>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</si>
  <si>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</si>
  <si>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</si>
  <si>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</si>
  <si>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</si>
  <si>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</si>
  <si>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</si>
  <si>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</si>
  <si>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</si>
  <si>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</si>
  <si>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</si>
  <si>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</si>
  <si>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</si>
  <si>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</si>
  <si>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</si>
  <si>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</si>
  <si>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</si>
  <si>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</si>
  <si>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</si>
  <si>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</si>
  <si>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</si>
  <si>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</si>
  <si>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</si>
  <si>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</si>
  <si>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</si>
  <si>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</si>
  <si>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</si>
  <si>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</si>
  <si>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</si>
  <si>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</si>
  <si>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</si>
  <si>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</si>
  <si>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</si>
  <si>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</si>
  <si>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</si>
  <si>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</si>
  <si>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</si>
  <si>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</si>
  <si>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</si>
  <si>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</si>
  <si>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</si>
  <si>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</si>
  <si>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</si>
  <si>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</si>
  <si>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</si>
  <si>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</si>
  <si>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</si>
  <si>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</si>
  <si>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</si>
  <si>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</si>
  <si>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</si>
  <si>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</si>
  <si>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</si>
  <si>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</si>
  <si>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</si>
  <si>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</si>
  <si>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</si>
  <si>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</si>
  <si>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</si>
  <si>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</si>
  <si>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</si>
  <si>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浄化槽本体の経年劣化による破損等について、維持管理業者からの報告を受け修繕での対応とする。</t>
    <phoneticPr fontId="15"/>
  </si>
  <si>
    <t>　現在、戸別浄化槽事業の収入には一般会計からの繰入金が含まれており、繰入金を減らす努力が必要である。しかし、起債は元利均等償還、施設の経年劣化による維持管理費の増加、人口減少に伴い使用料収入も減少していく事から、浄化槽の使用料の滞納対策強化および経常経費の徹底した削減に努め、効率的な資金管理を図る。</t>
    <rPh sb="1" eb="3">
      <t>ゲンザイ</t>
    </rPh>
    <rPh sb="4" eb="6">
      <t>コベツ</t>
    </rPh>
    <rPh sb="6" eb="9">
      <t>ジョウカソウ</t>
    </rPh>
    <rPh sb="9" eb="11">
      <t>ジギョウ</t>
    </rPh>
    <rPh sb="12" eb="14">
      <t>シュウニュウ</t>
    </rPh>
    <rPh sb="16" eb="18">
      <t>イッパン</t>
    </rPh>
    <rPh sb="18" eb="20">
      <t>カイケイ</t>
    </rPh>
    <rPh sb="23" eb="25">
      <t>クリイレ</t>
    </rPh>
    <rPh sb="25" eb="26">
      <t>キン</t>
    </rPh>
    <rPh sb="27" eb="28">
      <t>フク</t>
    </rPh>
    <rPh sb="34" eb="36">
      <t>クリイレ</t>
    </rPh>
    <rPh sb="36" eb="37">
      <t>キン</t>
    </rPh>
    <rPh sb="38" eb="39">
      <t>ヘ</t>
    </rPh>
    <rPh sb="41" eb="43">
      <t>ドリョク</t>
    </rPh>
    <rPh sb="44" eb="46">
      <t>ヒツヨウ</t>
    </rPh>
    <rPh sb="54" eb="56">
      <t>キサイ</t>
    </rPh>
    <rPh sb="57" eb="61">
      <t>ガンリキントウ</t>
    </rPh>
    <rPh sb="61" eb="63">
      <t>ショウカン</t>
    </rPh>
    <rPh sb="64" eb="66">
      <t>シセツ</t>
    </rPh>
    <rPh sb="67" eb="69">
      <t>ケイネン</t>
    </rPh>
    <rPh sb="69" eb="71">
      <t>レッカ</t>
    </rPh>
    <rPh sb="74" eb="76">
      <t>イジ</t>
    </rPh>
    <rPh sb="76" eb="78">
      <t>カンリ</t>
    </rPh>
    <rPh sb="78" eb="79">
      <t>ヒ</t>
    </rPh>
    <rPh sb="80" eb="82">
      <t>ゾウカ</t>
    </rPh>
    <rPh sb="83" eb="85">
      <t>ジンコウ</t>
    </rPh>
    <rPh sb="85" eb="87">
      <t>ゲンショウ</t>
    </rPh>
    <rPh sb="88" eb="89">
      <t>トモナ</t>
    </rPh>
    <rPh sb="90" eb="93">
      <t>シヨウリョウ</t>
    </rPh>
    <rPh sb="93" eb="95">
      <t>シュウニュウ</t>
    </rPh>
    <rPh sb="96" eb="98">
      <t>ゲンショウ</t>
    </rPh>
    <rPh sb="102" eb="103">
      <t>コト</t>
    </rPh>
    <phoneticPr fontId="15"/>
  </si>
  <si>
    <t>　市町村設置型浄化槽は、平成21年度で新規設置を終了しており、現存する施設の維持管理が事業の主な内容となっている。平成29年度に、一般会計からの繰入金と資本費の算定区分の見直しを行った結果、「収益的収支比率」「経費回収率」「汚水処理原価」が大幅に改善した。この要因を除いても、維持管理主体の為、経常費用が大幅に変動することはないなか、経常経費の削減及び滞納対策の強化により、収益的収支比率の改善が見られる。
　新規加入が無く料金収入の上乗せは難しいが、人口減少により設備の廃止等により、経費回収率については増加の状態となっている。
　設置している浄化槽の容量（大きさ）に対し、1世帯当たりの居住者数の減少（5人槽でも1～2人など）により、汚泥処理原価が増加傾向ではあるが、施設の休止・廃止等により減少となった。また、施設利用率についても、人口減少により低下している。
　水洗化率について、浄化槽施設の廃止により変動している。
　人口減少などで使用料収入だけでは賄いきれない状況にあることから、一般会計の繰出金を繰入れ、一般財源の使用用途の公平性を保つよう汚水処理に係る分に留める。
　使用料の滞納対策強化及び経常経費の徹底した削減に努め、効率的な資金管理を図る。</t>
    <rPh sb="138" eb="140">
      <t>イジ</t>
    </rPh>
    <rPh sb="140" eb="142">
      <t>カンリ</t>
    </rPh>
    <rPh sb="142" eb="144">
      <t>シュタイ</t>
    </rPh>
    <rPh sb="145" eb="146">
      <t>タメ</t>
    </rPh>
    <rPh sb="147" eb="149">
      <t>ケイジョウ</t>
    </rPh>
    <rPh sb="195" eb="197">
      <t>カイゼン</t>
    </rPh>
    <rPh sb="198" eb="199">
      <t>ミ</t>
    </rPh>
    <rPh sb="235" eb="237">
      <t>セツビ</t>
    </rPh>
    <rPh sb="238" eb="240">
      <t>ハイシ</t>
    </rPh>
    <rPh sb="240" eb="241">
      <t>トウ</t>
    </rPh>
    <rPh sb="255" eb="257">
      <t>ゾウカ</t>
    </rPh>
    <rPh sb="338" eb="340">
      <t>シセツ</t>
    </rPh>
    <rPh sb="341" eb="343">
      <t>キュウシ</t>
    </rPh>
    <rPh sb="344" eb="346">
      <t>ハイシ</t>
    </rPh>
    <rPh sb="346" eb="347">
      <t>トウ</t>
    </rPh>
    <rPh sb="350" eb="352">
      <t>ゲンショウ</t>
    </rPh>
    <rPh sb="396" eb="399">
      <t>ジョウカソウ</t>
    </rPh>
    <rPh sb="399" eb="401">
      <t>シセツ</t>
    </rPh>
    <rPh sb="402" eb="404">
      <t>ハイシ</t>
    </rPh>
    <rPh sb="407" eb="409">
      <t>ヘンドウ</t>
    </rPh>
    <rPh sb="482" eb="484">
      <t>ショリ</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</si>
</sst>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87D-46CD-9946-EFC4AB26BEB6}"/>
            </c:ext>
          </c:extLst>
        </c:ser>
        <c:dLbls>
          <c:showLegendKey val="0"/>
          <c:showVal val="0"/>
          <c:showCatName val="0"/>
          <c:showSerName val="0"/>
          <c:showPercent val="0"/>
          <c:showBubbleSize val="0"/>
        </c:dLbls>
        <c:gapWidth val="150"/>
        <c:axId val="198709632"/>
        <c:axId val="198711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287D-46CD-9946-EFC4AB26BEB6}"/>
            </c:ext>
          </c:extLst>
        </c:ser>
        <c:dLbls>
          <c:showLegendKey val="0"/>
          <c:showVal val="0"/>
          <c:showCatName val="0"/>
          <c:showSerName val="0"/>
          <c:showPercent val="0"/>
          <c:showBubbleSize val="0"/>
        </c:dLbls>
        <c:marker val="1"/>
        <c:smooth val="0"/>
        <c:axId val="198709632"/>
        <c:axId val="198711552"/>
      </c:lineChart>
      <c:dateAx>
        <c:axId val="198709632"/>
        <c:scaling>
          <c:orientation val="minMax"/>
        </c:scaling>
        <c:delete val="1"/>
        <c:axPos val="b"/>
        <c:numFmt formatCode="ge" sourceLinked="1"/>
        <c:majorTickMark val="none"/>
        <c:minorTickMark val="none"/>
        <c:tickLblPos val="none"/>
        <c:crossAx val="198711552"/>
        <c:crosses val="autoZero"/>
        <c:auto val="1"/>
        <c:lblOffset val="100"/>
        <c:baseTimeUnit val="years"/>
      </c:dateAx>
      <c:valAx>
        <c:axId val="19871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70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45.88</c:v>
                </c:pt>
                <c:pt idx="1">
                  <c:v>45.03</c:v>
                </c:pt>
                <c:pt idx="2">
                  <c:v>43.76</c:v>
                </c:pt>
                <c:pt idx="3">
                  <c:v>42.37</c:v>
                </c:pt>
                <c:pt idx="4">
                  <c:v>41.74</c:v>
                </c:pt>
              </c:numCache>
            </c:numRef>
          </c:val>
          <c:extLst xmlns:c16r2="http://schemas.microsoft.com/office/drawing/2015/06/chart">
            <c:ext xmlns:c16="http://schemas.microsoft.com/office/drawing/2014/chart" uri="{C3380CC4-5D6E-409C-BE32-E72D297353CC}">
              <c16:uniqueId val="{00000000-C5E1-4FA1-9F70-3E5E31355D48}"/>
            </c:ext>
          </c:extLst>
        </c:ser>
        <c:dLbls>
          <c:showLegendKey val="0"/>
          <c:showVal val="0"/>
          <c:showCatName val="0"/>
          <c:showSerName val="0"/>
          <c:showPercent val="0"/>
          <c:showBubbleSize val="0"/>
        </c:dLbls>
        <c:gapWidth val="150"/>
        <c:axId val="200528256"/>
        <c:axId val="200530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59.5</c:v>
                </c:pt>
                <c:pt idx="1">
                  <c:v>53.84</c:v>
                </c:pt>
                <c:pt idx="2">
                  <c:v>60.25</c:v>
                </c:pt>
                <c:pt idx="3">
                  <c:v>61.94</c:v>
                </c:pt>
                <c:pt idx="4">
                  <c:v>61.79</c:v>
                </c:pt>
              </c:numCache>
            </c:numRef>
          </c:val>
          <c:smooth val="0"/>
          <c:extLst xmlns:c16r2="http://schemas.microsoft.com/office/drawing/2015/06/chart">
            <c:ext xmlns:c16="http://schemas.microsoft.com/office/drawing/2014/chart" uri="{C3380CC4-5D6E-409C-BE32-E72D297353CC}">
              <c16:uniqueId val="{00000001-C5E1-4FA1-9F70-3E5E31355D48}"/>
            </c:ext>
          </c:extLst>
        </c:ser>
        <c:dLbls>
          <c:showLegendKey val="0"/>
          <c:showVal val="0"/>
          <c:showCatName val="0"/>
          <c:showSerName val="0"/>
          <c:showPercent val="0"/>
          <c:showBubbleSize val="0"/>
        </c:dLbls>
        <c:marker val="1"/>
        <c:smooth val="0"/>
        <c:axId val="200528256"/>
        <c:axId val="200530176"/>
      </c:lineChart>
      <c:dateAx>
        <c:axId val="200528256"/>
        <c:scaling>
          <c:orientation val="minMax"/>
        </c:scaling>
        <c:delete val="1"/>
        <c:axPos val="b"/>
        <c:numFmt formatCode="ge" sourceLinked="1"/>
        <c:majorTickMark val="none"/>
        <c:minorTickMark val="none"/>
        <c:tickLblPos val="none"/>
        <c:crossAx val="200530176"/>
        <c:crosses val="autoZero"/>
        <c:auto val="1"/>
        <c:lblOffset val="100"/>
        <c:baseTimeUnit val="years"/>
      </c:dateAx>
      <c:valAx>
        <c:axId val="20053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52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99.82</c:v>
                </c:pt>
                <c:pt idx="1">
                  <c:v>99.81</c:v>
                </c:pt>
                <c:pt idx="2">
                  <c:v>99.81</c:v>
                </c:pt>
                <c:pt idx="3">
                  <c:v>99.81</c:v>
                </c:pt>
                <c:pt idx="4">
                  <c:v>99.8</c:v>
                </c:pt>
              </c:numCache>
            </c:numRef>
          </c:val>
          <c:extLst xmlns:c16r2="http://schemas.microsoft.com/office/drawing/2015/06/chart">
            <c:ext xmlns:c16="http://schemas.microsoft.com/office/drawing/2014/chart" uri="{C3380CC4-5D6E-409C-BE32-E72D297353CC}">
              <c16:uniqueId val="{00000000-622C-4A5F-AD7B-DA55D83C2B38}"/>
            </c:ext>
          </c:extLst>
        </c:ser>
        <c:dLbls>
          <c:showLegendKey val="0"/>
          <c:showVal val="0"/>
          <c:showCatName val="0"/>
          <c:showSerName val="0"/>
          <c:showPercent val="0"/>
          <c:showBubbleSize val="0"/>
        </c:dLbls>
        <c:gapWidth val="150"/>
        <c:axId val="203784960"/>
        <c:axId val="203786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92.37</c:v>
                </c:pt>
                <c:pt idx="1">
                  <c:v>95.04</c:v>
                </c:pt>
                <c:pt idx="2">
                  <c:v>95.26</c:v>
                </c:pt>
                <c:pt idx="3">
                  <c:v>94.14</c:v>
                </c:pt>
                <c:pt idx="4">
                  <c:v>92.44</c:v>
                </c:pt>
              </c:numCache>
            </c:numRef>
          </c:val>
          <c:smooth val="0"/>
          <c:extLst xmlns:c16r2="http://schemas.microsoft.com/office/drawing/2015/06/chart">
            <c:ext xmlns:c16="http://schemas.microsoft.com/office/drawing/2014/chart" uri="{C3380CC4-5D6E-409C-BE32-E72D297353CC}">
              <c16:uniqueId val="{00000001-622C-4A5F-AD7B-DA55D83C2B38}"/>
            </c:ext>
          </c:extLst>
        </c:ser>
        <c:dLbls>
          <c:showLegendKey val="0"/>
          <c:showVal val="0"/>
          <c:showCatName val="0"/>
          <c:showSerName val="0"/>
          <c:showPercent val="0"/>
          <c:showBubbleSize val="0"/>
        </c:dLbls>
        <c:marker val="1"/>
        <c:smooth val="0"/>
        <c:axId val="203784960"/>
        <c:axId val="203786880"/>
      </c:lineChart>
      <c:dateAx>
        <c:axId val="203784960"/>
        <c:scaling>
          <c:orientation val="minMax"/>
        </c:scaling>
        <c:delete val="1"/>
        <c:axPos val="b"/>
        <c:numFmt formatCode="ge" sourceLinked="1"/>
        <c:majorTickMark val="none"/>
        <c:minorTickMark val="none"/>
        <c:tickLblPos val="none"/>
        <c:crossAx val="203786880"/>
        <c:crosses val="autoZero"/>
        <c:auto val="1"/>
        <c:lblOffset val="100"/>
        <c:baseTimeUnit val="years"/>
      </c:dateAx>
      <c:valAx>
        <c:axId val="20378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78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91.92</c:v>
                </c:pt>
                <c:pt idx="1">
                  <c:v>92.71</c:v>
                </c:pt>
                <c:pt idx="2">
                  <c:v>90.99</c:v>
                </c:pt>
                <c:pt idx="3">
                  <c:v>90.52</c:v>
                </c:pt>
                <c:pt idx="4">
                  <c:v>100</c:v>
                </c:pt>
              </c:numCache>
            </c:numRef>
          </c:val>
          <c:extLst xmlns:c16r2="http://schemas.microsoft.com/office/drawing/2015/06/chart">
            <c:ext xmlns:c16="http://schemas.microsoft.com/office/drawing/2014/chart" uri="{C3380CC4-5D6E-409C-BE32-E72D297353CC}">
              <c16:uniqueId val="{00000000-E225-49E3-968A-B72ABD6C6E07}"/>
            </c:ext>
          </c:extLst>
        </c:ser>
        <c:dLbls>
          <c:showLegendKey val="0"/>
          <c:showVal val="0"/>
          <c:showCatName val="0"/>
          <c:showSerName val="0"/>
          <c:showPercent val="0"/>
          <c:showBubbleSize val="0"/>
        </c:dLbls>
        <c:gapWidth val="150"/>
        <c:axId val="198755072"/>
        <c:axId val="198756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225-49E3-968A-B72ABD6C6E07}"/>
            </c:ext>
          </c:extLst>
        </c:ser>
        <c:dLbls>
          <c:showLegendKey val="0"/>
          <c:showVal val="0"/>
          <c:showCatName val="0"/>
          <c:showSerName val="0"/>
          <c:showPercent val="0"/>
          <c:showBubbleSize val="0"/>
        </c:dLbls>
        <c:marker val="1"/>
        <c:smooth val="0"/>
        <c:axId val="198755072"/>
        <c:axId val="198756992"/>
      </c:lineChart>
      <c:dateAx>
        <c:axId val="198755072"/>
        <c:scaling>
          <c:orientation val="minMax"/>
        </c:scaling>
        <c:delete val="1"/>
        <c:axPos val="b"/>
        <c:numFmt formatCode="ge" sourceLinked="1"/>
        <c:majorTickMark val="none"/>
        <c:minorTickMark val="none"/>
        <c:tickLblPos val="none"/>
        <c:crossAx val="198756992"/>
        <c:crosses val="autoZero"/>
        <c:auto val="1"/>
        <c:lblOffset val="100"/>
        <c:baseTimeUnit val="years"/>
      </c:dateAx>
      <c:valAx>
        <c:axId val="19875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75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AFA-48FA-B992-2A0373493C5C}"/>
            </c:ext>
          </c:extLst>
        </c:ser>
        <c:dLbls>
          <c:showLegendKey val="0"/>
          <c:showVal val="0"/>
          <c:showCatName val="0"/>
          <c:showSerName val="0"/>
          <c:showPercent val="0"/>
          <c:showBubbleSize val="0"/>
        </c:dLbls>
        <c:gapWidth val="150"/>
        <c:axId val="198993024"/>
        <c:axId val="19899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AFA-48FA-B992-2A0373493C5C}"/>
            </c:ext>
          </c:extLst>
        </c:ser>
        <c:dLbls>
          <c:showLegendKey val="0"/>
          <c:showVal val="0"/>
          <c:showCatName val="0"/>
          <c:showSerName val="0"/>
          <c:showPercent val="0"/>
          <c:showBubbleSize val="0"/>
        </c:dLbls>
        <c:marker val="1"/>
        <c:smooth val="0"/>
        <c:axId val="198993024"/>
        <c:axId val="198994944"/>
      </c:lineChart>
      <c:dateAx>
        <c:axId val="198993024"/>
        <c:scaling>
          <c:orientation val="minMax"/>
        </c:scaling>
        <c:delete val="1"/>
        <c:axPos val="b"/>
        <c:numFmt formatCode="ge" sourceLinked="1"/>
        <c:majorTickMark val="none"/>
        <c:minorTickMark val="none"/>
        <c:tickLblPos val="none"/>
        <c:crossAx val="198994944"/>
        <c:crosses val="autoZero"/>
        <c:auto val="1"/>
        <c:lblOffset val="100"/>
        <c:baseTimeUnit val="years"/>
      </c:dateAx>
      <c:valAx>
        <c:axId val="19899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99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5DA-4DC2-B3BE-8C1B262B8AF8}"/>
            </c:ext>
          </c:extLst>
        </c:ser>
        <c:dLbls>
          <c:showLegendKey val="0"/>
          <c:showVal val="0"/>
          <c:showCatName val="0"/>
          <c:showSerName val="0"/>
          <c:showPercent val="0"/>
          <c:showBubbleSize val="0"/>
        </c:dLbls>
        <c:gapWidth val="150"/>
        <c:axId val="199022080"/>
        <c:axId val="19902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5DA-4DC2-B3BE-8C1B262B8AF8}"/>
            </c:ext>
          </c:extLst>
        </c:ser>
        <c:dLbls>
          <c:showLegendKey val="0"/>
          <c:showVal val="0"/>
          <c:showCatName val="0"/>
          <c:showSerName val="0"/>
          <c:showPercent val="0"/>
          <c:showBubbleSize val="0"/>
        </c:dLbls>
        <c:marker val="1"/>
        <c:smooth val="0"/>
        <c:axId val="199022080"/>
        <c:axId val="199024000"/>
      </c:lineChart>
      <c:dateAx>
        <c:axId val="199022080"/>
        <c:scaling>
          <c:orientation val="minMax"/>
        </c:scaling>
        <c:delete val="1"/>
        <c:axPos val="b"/>
        <c:numFmt formatCode="ge" sourceLinked="1"/>
        <c:majorTickMark val="none"/>
        <c:minorTickMark val="none"/>
        <c:tickLblPos val="none"/>
        <c:crossAx val="199024000"/>
        <c:crosses val="autoZero"/>
        <c:auto val="1"/>
        <c:lblOffset val="100"/>
        <c:baseTimeUnit val="years"/>
      </c:dateAx>
      <c:valAx>
        <c:axId val="19902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02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BD8-49E6-9651-8FCF9047A27E}"/>
            </c:ext>
          </c:extLst>
        </c:ser>
        <c:dLbls>
          <c:showLegendKey val="0"/>
          <c:showVal val="0"/>
          <c:showCatName val="0"/>
          <c:showSerName val="0"/>
          <c:showPercent val="0"/>
          <c:showBubbleSize val="0"/>
        </c:dLbls>
        <c:gapWidth val="150"/>
        <c:axId val="199077888"/>
        <c:axId val="199079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BD8-49E6-9651-8FCF9047A27E}"/>
            </c:ext>
          </c:extLst>
        </c:ser>
        <c:dLbls>
          <c:showLegendKey val="0"/>
          <c:showVal val="0"/>
          <c:showCatName val="0"/>
          <c:showSerName val="0"/>
          <c:showPercent val="0"/>
          <c:showBubbleSize val="0"/>
        </c:dLbls>
        <c:marker val="1"/>
        <c:smooth val="0"/>
        <c:axId val="199077888"/>
        <c:axId val="199079808"/>
      </c:lineChart>
      <c:dateAx>
        <c:axId val="199077888"/>
        <c:scaling>
          <c:orientation val="minMax"/>
        </c:scaling>
        <c:delete val="1"/>
        <c:axPos val="b"/>
        <c:numFmt formatCode="ge" sourceLinked="1"/>
        <c:majorTickMark val="none"/>
        <c:minorTickMark val="none"/>
        <c:tickLblPos val="none"/>
        <c:crossAx val="199079808"/>
        <c:crosses val="autoZero"/>
        <c:auto val="1"/>
        <c:lblOffset val="100"/>
        <c:baseTimeUnit val="years"/>
      </c:dateAx>
      <c:valAx>
        <c:axId val="199079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077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296-4B48-BB49-50FC6E3F0F20}"/>
            </c:ext>
          </c:extLst>
        </c:ser>
        <c:dLbls>
          <c:showLegendKey val="0"/>
          <c:showVal val="0"/>
          <c:showCatName val="0"/>
          <c:showSerName val="0"/>
          <c:showPercent val="0"/>
          <c:showBubbleSize val="0"/>
        </c:dLbls>
        <c:gapWidth val="150"/>
        <c:axId val="199089152"/>
        <c:axId val="19912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296-4B48-BB49-50FC6E3F0F20}"/>
            </c:ext>
          </c:extLst>
        </c:ser>
        <c:dLbls>
          <c:showLegendKey val="0"/>
          <c:showVal val="0"/>
          <c:showCatName val="0"/>
          <c:showSerName val="0"/>
          <c:showPercent val="0"/>
          <c:showBubbleSize val="0"/>
        </c:dLbls>
        <c:marker val="1"/>
        <c:smooth val="0"/>
        <c:axId val="199089152"/>
        <c:axId val="199120000"/>
      </c:lineChart>
      <c:dateAx>
        <c:axId val="199089152"/>
        <c:scaling>
          <c:orientation val="minMax"/>
        </c:scaling>
        <c:delete val="1"/>
        <c:axPos val="b"/>
        <c:numFmt formatCode="ge" sourceLinked="1"/>
        <c:majorTickMark val="none"/>
        <c:minorTickMark val="none"/>
        <c:tickLblPos val="none"/>
        <c:crossAx val="199120000"/>
        <c:crosses val="autoZero"/>
        <c:auto val="1"/>
        <c:lblOffset val="100"/>
        <c:baseTimeUnit val="years"/>
      </c:dateAx>
      <c:valAx>
        <c:axId val="19912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089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511.39</c:v>
                </c:pt>
                <c:pt idx="1">
                  <c:v>489.95</c:v>
                </c:pt>
                <c:pt idx="2">
                  <c:v>331.17</c:v>
                </c:pt>
                <c:pt idx="3">
                  <c:v>334.6</c:v>
                </c:pt>
                <c:pt idx="4">
                  <c:v>329.17</c:v>
                </c:pt>
              </c:numCache>
            </c:numRef>
          </c:val>
          <c:extLst xmlns:c16r2="http://schemas.microsoft.com/office/drawing/2015/06/chart">
            <c:ext xmlns:c16="http://schemas.microsoft.com/office/drawing/2014/chart" uri="{C3380CC4-5D6E-409C-BE32-E72D297353CC}">
              <c16:uniqueId val="{00000000-447B-43FF-ACE7-B93EEA20A67A}"/>
            </c:ext>
          </c:extLst>
        </c:ser>
        <c:dLbls>
          <c:showLegendKey val="0"/>
          <c:showVal val="0"/>
          <c:showCatName val="0"/>
          <c:showSerName val="0"/>
          <c:showPercent val="0"/>
          <c:showBubbleSize val="0"/>
        </c:dLbls>
        <c:gapWidth val="150"/>
        <c:axId val="199163264"/>
        <c:axId val="200345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232.83</c:v>
                </c:pt>
                <c:pt idx="1">
                  <c:v>261.08</c:v>
                </c:pt>
                <c:pt idx="2">
                  <c:v>241.49</c:v>
                </c:pt>
                <c:pt idx="3">
                  <c:v>248.44</c:v>
                </c:pt>
                <c:pt idx="4">
                  <c:v>244.85</c:v>
                </c:pt>
              </c:numCache>
            </c:numRef>
          </c:val>
          <c:smooth val="0"/>
          <c:extLst xmlns:c16r2="http://schemas.microsoft.com/office/drawing/2015/06/chart">
            <c:ext xmlns:c16="http://schemas.microsoft.com/office/drawing/2014/chart" uri="{C3380CC4-5D6E-409C-BE32-E72D297353CC}">
              <c16:uniqueId val="{00000001-447B-43FF-ACE7-B93EEA20A67A}"/>
            </c:ext>
          </c:extLst>
        </c:ser>
        <c:dLbls>
          <c:showLegendKey val="0"/>
          <c:showVal val="0"/>
          <c:showCatName val="0"/>
          <c:showSerName val="0"/>
          <c:showPercent val="0"/>
          <c:showBubbleSize val="0"/>
        </c:dLbls>
        <c:marker val="1"/>
        <c:smooth val="0"/>
        <c:axId val="199163264"/>
        <c:axId val="200345088"/>
      </c:lineChart>
      <c:dateAx>
        <c:axId val="199163264"/>
        <c:scaling>
          <c:orientation val="minMax"/>
        </c:scaling>
        <c:delete val="1"/>
        <c:axPos val="b"/>
        <c:numFmt formatCode="ge" sourceLinked="1"/>
        <c:majorTickMark val="none"/>
        <c:minorTickMark val="none"/>
        <c:tickLblPos val="none"/>
        <c:crossAx val="200345088"/>
        <c:crosses val="autoZero"/>
        <c:auto val="1"/>
        <c:lblOffset val="100"/>
        <c:baseTimeUnit val="years"/>
      </c:dateAx>
      <c:valAx>
        <c:axId val="20034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16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52.69</c:v>
                </c:pt>
                <c:pt idx="1">
                  <c:v>53.17</c:v>
                </c:pt>
                <c:pt idx="2">
                  <c:v>51.37</c:v>
                </c:pt>
                <c:pt idx="3">
                  <c:v>49.9</c:v>
                </c:pt>
                <c:pt idx="4">
                  <c:v>58.89</c:v>
                </c:pt>
              </c:numCache>
            </c:numRef>
          </c:val>
          <c:extLst xmlns:c16r2="http://schemas.microsoft.com/office/drawing/2015/06/chart">
            <c:ext xmlns:c16="http://schemas.microsoft.com/office/drawing/2014/chart" uri="{C3380CC4-5D6E-409C-BE32-E72D297353CC}">
              <c16:uniqueId val="{00000000-0A9F-4ECC-B74B-0D0EFD5919CC}"/>
            </c:ext>
          </c:extLst>
        </c:ser>
        <c:dLbls>
          <c:showLegendKey val="0"/>
          <c:showVal val="0"/>
          <c:showCatName val="0"/>
          <c:showSerName val="0"/>
          <c:showPercent val="0"/>
          <c:showBubbleSize val="0"/>
        </c:dLbls>
        <c:gapWidth val="150"/>
        <c:axId val="200380416"/>
        <c:axId val="200382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67.92</c:v>
                </c:pt>
                <c:pt idx="1">
                  <c:v>68.61</c:v>
                </c:pt>
                <c:pt idx="2">
                  <c:v>65.7</c:v>
                </c:pt>
                <c:pt idx="3">
                  <c:v>66.73</c:v>
                </c:pt>
                <c:pt idx="4">
                  <c:v>64.78</c:v>
                </c:pt>
              </c:numCache>
            </c:numRef>
          </c:val>
          <c:smooth val="0"/>
          <c:extLst xmlns:c16r2="http://schemas.microsoft.com/office/drawing/2015/06/chart">
            <c:ext xmlns:c16="http://schemas.microsoft.com/office/drawing/2014/chart" uri="{C3380CC4-5D6E-409C-BE32-E72D297353CC}">
              <c16:uniqueId val="{00000001-0A9F-4ECC-B74B-0D0EFD5919CC}"/>
            </c:ext>
          </c:extLst>
        </c:ser>
        <c:dLbls>
          <c:showLegendKey val="0"/>
          <c:showVal val="0"/>
          <c:showCatName val="0"/>
          <c:showSerName val="0"/>
          <c:showPercent val="0"/>
          <c:showBubbleSize val="0"/>
        </c:dLbls>
        <c:marker val="1"/>
        <c:smooth val="0"/>
        <c:axId val="200380416"/>
        <c:axId val="200382336"/>
      </c:lineChart>
      <c:dateAx>
        <c:axId val="200380416"/>
        <c:scaling>
          <c:orientation val="minMax"/>
        </c:scaling>
        <c:delete val="1"/>
        <c:axPos val="b"/>
        <c:numFmt formatCode="ge" sourceLinked="1"/>
        <c:majorTickMark val="none"/>
        <c:minorTickMark val="none"/>
        <c:tickLblPos val="none"/>
        <c:crossAx val="200382336"/>
        <c:crosses val="autoZero"/>
        <c:auto val="1"/>
        <c:lblOffset val="100"/>
        <c:baseTimeUnit val="years"/>
      </c:dateAx>
      <c:valAx>
        <c:axId val="20038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38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300.02</c:v>
                </c:pt>
                <c:pt idx="1">
                  <c:v>303.33</c:v>
                </c:pt>
                <c:pt idx="2">
                  <c:v>321.87</c:v>
                </c:pt>
                <c:pt idx="3">
                  <c:v>329.25</c:v>
                </c:pt>
                <c:pt idx="4">
                  <c:v>280.2</c:v>
                </c:pt>
              </c:numCache>
            </c:numRef>
          </c:val>
          <c:extLst xmlns:c16r2="http://schemas.microsoft.com/office/drawing/2015/06/chart">
            <c:ext xmlns:c16="http://schemas.microsoft.com/office/drawing/2014/chart" uri="{C3380CC4-5D6E-409C-BE32-E72D297353CC}">
              <c16:uniqueId val="{00000000-9D9C-4808-8DF1-F7A298764F4E}"/>
            </c:ext>
          </c:extLst>
        </c:ser>
        <c:dLbls>
          <c:showLegendKey val="0"/>
          <c:showVal val="0"/>
          <c:showCatName val="0"/>
          <c:showSerName val="0"/>
          <c:showPercent val="0"/>
          <c:showBubbleSize val="0"/>
        </c:dLbls>
        <c:gapWidth val="150"/>
        <c:axId val="200491008"/>
        <c:axId val="200492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229.12</c:v>
                </c:pt>
                <c:pt idx="1">
                  <c:v>241.18</c:v>
                </c:pt>
                <c:pt idx="2">
                  <c:v>247.94</c:v>
                </c:pt>
                <c:pt idx="3">
                  <c:v>241.29</c:v>
                </c:pt>
                <c:pt idx="4">
                  <c:v>250.21</c:v>
                </c:pt>
              </c:numCache>
            </c:numRef>
          </c:val>
          <c:smooth val="0"/>
          <c:extLst xmlns:c16r2="http://schemas.microsoft.com/office/drawing/2015/06/chart">
            <c:ext xmlns:c16="http://schemas.microsoft.com/office/drawing/2014/chart" uri="{C3380CC4-5D6E-409C-BE32-E72D297353CC}">
              <c16:uniqueId val="{00000001-9D9C-4808-8DF1-F7A298764F4E}"/>
            </c:ext>
          </c:extLst>
        </c:ser>
        <c:dLbls>
          <c:showLegendKey val="0"/>
          <c:showVal val="0"/>
          <c:showCatName val="0"/>
          <c:showSerName val="0"/>
          <c:showPercent val="0"/>
          <c:showBubbleSize val="0"/>
        </c:dLbls>
        <c:marker val="1"/>
        <c:smooth val="0"/>
        <c:axId val="200491008"/>
        <c:axId val="200492928"/>
      </c:lineChart>
      <c:dateAx>
        <c:axId val="200491008"/>
        <c:scaling>
          <c:orientation val="minMax"/>
        </c:scaling>
        <c:delete val="1"/>
        <c:axPos val="b"/>
        <c:numFmt formatCode="ge" sourceLinked="1"/>
        <c:majorTickMark val="none"/>
        <c:minorTickMark val="none"/>
        <c:tickLblPos val="none"/>
        <c:crossAx val="200492928"/>
        <c:crosses val="autoZero"/>
        <c:auto val="1"/>
        <c:lblOffset val="100"/>
        <c:baseTimeUnit val="years"/>
      </c:dateAx>
      <c:valAx>
        <c:axId val="20049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49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Z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4" t="str">
        <f>データ!H6</f>
        <v>秋田県　大館市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6">
        <f>データ!S6</f>
        <v>73632</v>
      </c>
      <c r="AM8" s="66"/>
      <c r="AN8" s="66"/>
      <c r="AO8" s="66"/>
      <c r="AP8" s="66"/>
      <c r="AQ8" s="66"/>
      <c r="AR8" s="66"/>
      <c r="AS8" s="66"/>
      <c r="AT8" s="65">
        <f>データ!T6</f>
        <v>913.22</v>
      </c>
      <c r="AU8" s="65"/>
      <c r="AV8" s="65"/>
      <c r="AW8" s="65"/>
      <c r="AX8" s="65"/>
      <c r="AY8" s="65"/>
      <c r="AZ8" s="65"/>
      <c r="BA8" s="65"/>
      <c r="BB8" s="65">
        <f>データ!U6</f>
        <v>80.63</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c r="A10" s="2"/>
      <c r="B10" s="65" t="str">
        <f>データ!N6</f>
        <v>-</v>
      </c>
      <c r="C10" s="65"/>
      <c r="D10" s="65"/>
      <c r="E10" s="65"/>
      <c r="F10" s="65"/>
      <c r="G10" s="65"/>
      <c r="H10" s="65"/>
      <c r="I10" s="65" t="str">
        <f>データ!O6</f>
        <v>該当数値なし</v>
      </c>
      <c r="J10" s="65"/>
      <c r="K10" s="65"/>
      <c r="L10" s="65"/>
      <c r="M10" s="65"/>
      <c r="N10" s="65"/>
      <c r="O10" s="65"/>
      <c r="P10" s="65">
        <f>データ!P6</f>
        <v>1.35</v>
      </c>
      <c r="Q10" s="65"/>
      <c r="R10" s="65"/>
      <c r="S10" s="65"/>
      <c r="T10" s="65"/>
      <c r="U10" s="65"/>
      <c r="V10" s="65"/>
      <c r="W10" s="65">
        <f>データ!Q6</f>
        <v>100</v>
      </c>
      <c r="X10" s="65"/>
      <c r="Y10" s="65"/>
      <c r="Z10" s="65"/>
      <c r="AA10" s="65"/>
      <c r="AB10" s="65"/>
      <c r="AC10" s="65"/>
      <c r="AD10" s="66">
        <f>データ!R6</f>
        <v>2808</v>
      </c>
      <c r="AE10" s="66"/>
      <c r="AF10" s="66"/>
      <c r="AG10" s="66"/>
      <c r="AH10" s="66"/>
      <c r="AI10" s="66"/>
      <c r="AJ10" s="66"/>
      <c r="AK10" s="2"/>
      <c r="AL10" s="66">
        <f>データ!V6</f>
        <v>983</v>
      </c>
      <c r="AM10" s="66"/>
      <c r="AN10" s="66"/>
      <c r="AO10" s="66"/>
      <c r="AP10" s="66"/>
      <c r="AQ10" s="66"/>
      <c r="AR10" s="66"/>
      <c r="AS10" s="66"/>
      <c r="AT10" s="65">
        <f>データ!W6</f>
        <v>0.83</v>
      </c>
      <c r="AU10" s="65"/>
      <c r="AV10" s="65"/>
      <c r="AW10" s="65"/>
      <c r="AX10" s="65"/>
      <c r="AY10" s="65"/>
      <c r="AZ10" s="65"/>
      <c r="BA10" s="65"/>
      <c r="BB10" s="65">
        <f>データ!X6</f>
        <v>1184.3399999999999</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41</v>
      </c>
    </row>
    <row r="84" spans="1:78">
      <c r="C84" s="2" t="s">
        <v>42</v>
      </c>
    </row>
    <row r="85" spans="1:78">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56</v>
      </c>
      <c r="N86" s="25" t="s">
        <v>56</v>
      </c>
      <c r="O86" s="25" t="str">
        <f>データ!EO6</f>
        <v>【-】</v>
      </c>
    </row>
  </sheetData>
  <sheetProtection algorithmName="SHA-512" hashValue="n0yQoNogn7+tv18CwE10hm1OKaqZhOCyVz0mRXw5V3nxCVdCcPGTcfm0rbxrxqXQadpgFAO24Bq/01edZPju7g==" saltValue="ixkrcdfjLuk3lzHRqPRS/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52043</v>
      </c>
      <c r="D6" s="32">
        <f t="shared" si="3"/>
        <v>47</v>
      </c>
      <c r="E6" s="32">
        <f t="shared" si="3"/>
        <v>18</v>
      </c>
      <c r="F6" s="32">
        <f t="shared" si="3"/>
        <v>0</v>
      </c>
      <c r="G6" s="32">
        <f t="shared" si="3"/>
        <v>0</v>
      </c>
      <c r="H6" s="32" t="str">
        <f t="shared" si="3"/>
        <v>秋田県　大館市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1.35</v>
      </c>
      <c r="Q6" s="33">
        <f t="shared" si="3"/>
        <v>100</v>
      </c>
      <c r="R6" s="33">
        <f t="shared" si="3"/>
        <v>2808</v>
      </c>
      <c r="S6" s="33">
        <f t="shared" si="3"/>
        <v>73632</v>
      </c>
      <c r="T6" s="33">
        <f t="shared" si="3"/>
        <v>913.22</v>
      </c>
      <c r="U6" s="33">
        <f t="shared" si="3"/>
        <v>80.63</v>
      </c>
      <c r="V6" s="33">
        <f t="shared" si="3"/>
        <v>983</v>
      </c>
      <c r="W6" s="33">
        <f t="shared" si="3"/>
        <v>0.83</v>
      </c>
      <c r="X6" s="33">
        <f t="shared" si="3"/>
        <v>1184.3399999999999</v>
      </c>
      <c r="Y6" s="34">
        <f>IF(Y7="",NA(),Y7)</f>
        <v>91.92</v>
      </c>
      <c r="Z6" s="34">
        <f t="shared" ref="Z6:AH6" si="4">IF(Z7="",NA(),Z7)</f>
        <v>92.71</v>
      </c>
      <c r="AA6" s="34">
        <f t="shared" si="4"/>
        <v>90.99</v>
      </c>
      <c r="AB6" s="34">
        <f t="shared" si="4"/>
        <v>90.52</v>
      </c>
      <c r="AC6" s="34">
        <f t="shared" si="4"/>
        <v>100</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511.39</v>
      </c>
      <c r="BG6" s="34">
        <f t="shared" ref="BG6:BO6" si="7">IF(BG7="",NA(),BG7)</f>
        <v>489.95</v>
      </c>
      <c r="BH6" s="34">
        <f t="shared" si="7"/>
        <v>331.17</v>
      </c>
      <c r="BI6" s="34">
        <f t="shared" si="7"/>
        <v>334.6</v>
      </c>
      <c r="BJ6" s="34">
        <f t="shared" si="7"/>
        <v>329.17</v>
      </c>
      <c r="BK6" s="34">
        <f t="shared" si="7"/>
        <v>232.83</v>
      </c>
      <c r="BL6" s="34">
        <f t="shared" si="7"/>
        <v>261.08</v>
      </c>
      <c r="BM6" s="34">
        <f t="shared" si="7"/>
        <v>241.49</v>
      </c>
      <c r="BN6" s="34">
        <f t="shared" si="7"/>
        <v>248.44</v>
      </c>
      <c r="BO6" s="34">
        <f t="shared" si="7"/>
        <v>244.85</v>
      </c>
      <c r="BP6" s="33" t="str">
        <f>IF(BP7="","",IF(BP7="-","【-】","【"&amp;SUBSTITUTE(TEXT(BP7,"#,##0.00"),"-","△")&amp;"】"))</f>
        <v>【329.28】</v>
      </c>
      <c r="BQ6" s="34">
        <f>IF(BQ7="",NA(),BQ7)</f>
        <v>52.69</v>
      </c>
      <c r="BR6" s="34">
        <f t="shared" ref="BR6:BZ6" si="8">IF(BR7="",NA(),BR7)</f>
        <v>53.17</v>
      </c>
      <c r="BS6" s="34">
        <f t="shared" si="8"/>
        <v>51.37</v>
      </c>
      <c r="BT6" s="34">
        <f t="shared" si="8"/>
        <v>49.9</v>
      </c>
      <c r="BU6" s="34">
        <f t="shared" si="8"/>
        <v>58.89</v>
      </c>
      <c r="BV6" s="34">
        <f t="shared" si="8"/>
        <v>67.92</v>
      </c>
      <c r="BW6" s="34">
        <f t="shared" si="8"/>
        <v>68.61</v>
      </c>
      <c r="BX6" s="34">
        <f t="shared" si="8"/>
        <v>65.7</v>
      </c>
      <c r="BY6" s="34">
        <f t="shared" si="8"/>
        <v>66.73</v>
      </c>
      <c r="BZ6" s="34">
        <f t="shared" si="8"/>
        <v>64.78</v>
      </c>
      <c r="CA6" s="33" t="str">
        <f>IF(CA7="","",IF(CA7="-","【-】","【"&amp;SUBSTITUTE(TEXT(CA7,"#,##0.00"),"-","△")&amp;"】"))</f>
        <v>【60.55】</v>
      </c>
      <c r="CB6" s="34">
        <f>IF(CB7="",NA(),CB7)</f>
        <v>300.02</v>
      </c>
      <c r="CC6" s="34">
        <f t="shared" ref="CC6:CK6" si="9">IF(CC7="",NA(),CC7)</f>
        <v>303.33</v>
      </c>
      <c r="CD6" s="34">
        <f t="shared" si="9"/>
        <v>321.87</v>
      </c>
      <c r="CE6" s="34">
        <f t="shared" si="9"/>
        <v>329.25</v>
      </c>
      <c r="CF6" s="34">
        <f t="shared" si="9"/>
        <v>280.2</v>
      </c>
      <c r="CG6" s="34">
        <f t="shared" si="9"/>
        <v>229.12</v>
      </c>
      <c r="CH6" s="34">
        <f t="shared" si="9"/>
        <v>241.18</v>
      </c>
      <c r="CI6" s="34">
        <f t="shared" si="9"/>
        <v>247.94</v>
      </c>
      <c r="CJ6" s="34">
        <f t="shared" si="9"/>
        <v>241.29</v>
      </c>
      <c r="CK6" s="34">
        <f t="shared" si="9"/>
        <v>250.21</v>
      </c>
      <c r="CL6" s="33" t="str">
        <f>IF(CL7="","",IF(CL7="-","【-】","【"&amp;SUBSTITUTE(TEXT(CL7,"#,##0.00"),"-","△")&amp;"】"))</f>
        <v>【269.12】</v>
      </c>
      <c r="CM6" s="34">
        <f>IF(CM7="",NA(),CM7)</f>
        <v>45.88</v>
      </c>
      <c r="CN6" s="34">
        <f t="shared" ref="CN6:CV6" si="10">IF(CN7="",NA(),CN7)</f>
        <v>45.03</v>
      </c>
      <c r="CO6" s="34">
        <f t="shared" si="10"/>
        <v>43.76</v>
      </c>
      <c r="CP6" s="34">
        <f t="shared" si="10"/>
        <v>42.37</v>
      </c>
      <c r="CQ6" s="34">
        <f t="shared" si="10"/>
        <v>41.74</v>
      </c>
      <c r="CR6" s="34">
        <f t="shared" si="10"/>
        <v>59.5</v>
      </c>
      <c r="CS6" s="34">
        <f t="shared" si="10"/>
        <v>53.84</v>
      </c>
      <c r="CT6" s="34">
        <f t="shared" si="10"/>
        <v>60.25</v>
      </c>
      <c r="CU6" s="34">
        <f t="shared" si="10"/>
        <v>61.94</v>
      </c>
      <c r="CV6" s="34">
        <f t="shared" si="10"/>
        <v>61.79</v>
      </c>
      <c r="CW6" s="33" t="str">
        <f>IF(CW7="","",IF(CW7="-","【-】","【"&amp;SUBSTITUTE(TEXT(CW7,"#,##0.00"),"-","△")&amp;"】"))</f>
        <v>【59.35】</v>
      </c>
      <c r="CX6" s="34">
        <f>IF(CX7="",NA(),CX7)</f>
        <v>99.82</v>
      </c>
      <c r="CY6" s="34">
        <f t="shared" ref="CY6:DG6" si="11">IF(CY7="",NA(),CY7)</f>
        <v>99.81</v>
      </c>
      <c r="CZ6" s="34">
        <f t="shared" si="11"/>
        <v>99.81</v>
      </c>
      <c r="DA6" s="34">
        <f t="shared" si="11"/>
        <v>99.81</v>
      </c>
      <c r="DB6" s="34">
        <f t="shared" si="11"/>
        <v>99.8</v>
      </c>
      <c r="DC6" s="34">
        <f t="shared" si="11"/>
        <v>92.37</v>
      </c>
      <c r="DD6" s="34">
        <f t="shared" si="11"/>
        <v>95.04</v>
      </c>
      <c r="DE6" s="34">
        <f t="shared" si="11"/>
        <v>95.26</v>
      </c>
      <c r="DF6" s="34">
        <f t="shared" si="11"/>
        <v>94.14</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c r="A7" s="27"/>
      <c r="B7" s="36">
        <v>2017</v>
      </c>
      <c r="C7" s="36">
        <v>52043</v>
      </c>
      <c r="D7" s="36">
        <v>47</v>
      </c>
      <c r="E7" s="36">
        <v>18</v>
      </c>
      <c r="F7" s="36">
        <v>0</v>
      </c>
      <c r="G7" s="36">
        <v>0</v>
      </c>
      <c r="H7" s="36" t="s">
        <v>110</v>
      </c>
      <c r="I7" s="36" t="s">
        <v>111</v>
      </c>
      <c r="J7" s="36" t="s">
        <v>112</v>
      </c>
      <c r="K7" s="36" t="s">
        <v>113</v>
      </c>
      <c r="L7" s="36" t="s">
        <v>114</v>
      </c>
      <c r="M7" s="36" t="s">
        <v>115</v>
      </c>
      <c r="N7" s="37" t="s">
        <v>116</v>
      </c>
      <c r="O7" s="37" t="s">
        <v>117</v>
      </c>
      <c r="P7" s="37">
        <v>1.35</v>
      </c>
      <c r="Q7" s="37">
        <v>100</v>
      </c>
      <c r="R7" s="37">
        <v>2808</v>
      </c>
      <c r="S7" s="37">
        <v>73632</v>
      </c>
      <c r="T7" s="37">
        <v>913.22</v>
      </c>
      <c r="U7" s="37">
        <v>80.63</v>
      </c>
      <c r="V7" s="37">
        <v>983</v>
      </c>
      <c r="W7" s="37">
        <v>0.83</v>
      </c>
      <c r="X7" s="37">
        <v>1184.3399999999999</v>
      </c>
      <c r="Y7" s="37">
        <v>91.92</v>
      </c>
      <c r="Z7" s="37">
        <v>92.71</v>
      </c>
      <c r="AA7" s="37">
        <v>90.99</v>
      </c>
      <c r="AB7" s="37">
        <v>90.52</v>
      </c>
      <c r="AC7" s="37">
        <v>100</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511.39</v>
      </c>
      <c r="BG7" s="37">
        <v>489.95</v>
      </c>
      <c r="BH7" s="37">
        <v>331.17</v>
      </c>
      <c r="BI7" s="37">
        <v>334.6</v>
      </c>
      <c r="BJ7" s="37">
        <v>329.17</v>
      </c>
      <c r="BK7" s="37">
        <v>232.83</v>
      </c>
      <c r="BL7" s="37">
        <v>261.08</v>
      </c>
      <c r="BM7" s="37">
        <v>241.49</v>
      </c>
      <c r="BN7" s="37">
        <v>248.44</v>
      </c>
      <c r="BO7" s="37">
        <v>244.85</v>
      </c>
      <c r="BP7" s="37">
        <v>329.28</v>
      </c>
      <c r="BQ7" s="37">
        <v>52.69</v>
      </c>
      <c r="BR7" s="37">
        <v>53.17</v>
      </c>
      <c r="BS7" s="37">
        <v>51.37</v>
      </c>
      <c r="BT7" s="37">
        <v>49.9</v>
      </c>
      <c r="BU7" s="37">
        <v>58.89</v>
      </c>
      <c r="BV7" s="37">
        <v>67.92</v>
      </c>
      <c r="BW7" s="37">
        <v>68.61</v>
      </c>
      <c r="BX7" s="37">
        <v>65.7</v>
      </c>
      <c r="BY7" s="37">
        <v>66.73</v>
      </c>
      <c r="BZ7" s="37">
        <v>64.78</v>
      </c>
      <c r="CA7" s="37">
        <v>60.55</v>
      </c>
      <c r="CB7" s="37">
        <v>300.02</v>
      </c>
      <c r="CC7" s="37">
        <v>303.33</v>
      </c>
      <c r="CD7" s="37">
        <v>321.87</v>
      </c>
      <c r="CE7" s="37">
        <v>329.25</v>
      </c>
      <c r="CF7" s="37">
        <v>280.2</v>
      </c>
      <c r="CG7" s="37">
        <v>229.12</v>
      </c>
      <c r="CH7" s="37">
        <v>241.18</v>
      </c>
      <c r="CI7" s="37">
        <v>247.94</v>
      </c>
      <c r="CJ7" s="37">
        <v>241.29</v>
      </c>
      <c r="CK7" s="37">
        <v>250.21</v>
      </c>
      <c r="CL7" s="37">
        <v>269.12</v>
      </c>
      <c r="CM7" s="37">
        <v>45.88</v>
      </c>
      <c r="CN7" s="37">
        <v>45.03</v>
      </c>
      <c r="CO7" s="37">
        <v>43.76</v>
      </c>
      <c r="CP7" s="37">
        <v>42.37</v>
      </c>
      <c r="CQ7" s="37">
        <v>41.74</v>
      </c>
      <c r="CR7" s="37">
        <v>59.5</v>
      </c>
      <c r="CS7" s="37">
        <v>53.84</v>
      </c>
      <c r="CT7" s="37">
        <v>60.25</v>
      </c>
      <c r="CU7" s="37">
        <v>61.94</v>
      </c>
      <c r="CV7" s="37">
        <v>61.79</v>
      </c>
      <c r="CW7" s="37">
        <v>59.35</v>
      </c>
      <c r="CX7" s="37">
        <v>99.82</v>
      </c>
      <c r="CY7" s="37">
        <v>99.81</v>
      </c>
      <c r="CZ7" s="37">
        <v>99.81</v>
      </c>
      <c r="DA7" s="37">
        <v>99.81</v>
      </c>
      <c r="DB7" s="37">
        <v>99.8</v>
      </c>
      <c r="DC7" s="37">
        <v>92.37</v>
      </c>
      <c r="DD7" s="37">
        <v>95.04</v>
      </c>
      <c r="DE7" s="37">
        <v>95.26</v>
      </c>
      <c r="DF7" s="37">
        <v>94.14</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2019-01-25T08:05:59Z</cp:lastPrinted>
  <dcterms:created xsi:type="dcterms:W3CDTF">2018-12-03T09:38:02Z</dcterms:created>
  <dcterms:modified xsi:type="dcterms:W3CDTF">2019-01-25T08:06:04Z</dcterms:modified>
</cp:coreProperties>
</file>