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　各照会モノ　★★★\【H30】\経営比較分析表\作業\"/>
    </mc:Choice>
  </mc:AlternateContent>
  <workbookProtection workbookAlgorithmName="SHA-512" workbookHashValue="b7gjB/97G2DDfd8GKHXDecf46GREOmeLoMGhcW2Ba6lVVqROy0fkcF78ImaA6/FSHSBPmbuzJFU3Tz/LNVleMw==" workbookSaltValue="DbFogDJzybncKYjxgC4pZQ==" workbookSpinCount="100000" lockStructure="1"/>
  <bookViews>
    <workbookView xWindow="0" yWindow="0" windowWidth="28800" windowHeight="1279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AL10" i="4" s="1"/>
  <c r="U6" i="5"/>
  <c r="T6" i="5"/>
  <c r="AT8" i="4" s="1"/>
  <c r="S6" i="5"/>
  <c r="AL8" i="4" s="1"/>
  <c r="R6" i="5"/>
  <c r="AD10" i="4" s="1"/>
  <c r="Q6" i="5"/>
  <c r="P6" i="5"/>
  <c r="P10" i="4" s="1"/>
  <c r="O6" i="5"/>
  <c r="I10" i="4" s="1"/>
  <c r="N6" i="5"/>
  <c r="B10" i="4" s="1"/>
  <c r="M6" i="5"/>
  <c r="L6" i="5"/>
  <c r="K6" i="5"/>
  <c r="P8" i="4" s="1"/>
  <c r="J6" i="5"/>
  <c r="I8" i="4" s="1"/>
  <c r="I6" i="5"/>
  <c r="H6" i="5"/>
  <c r="G6" i="5"/>
  <c r="F6" i="5"/>
  <c r="E6" i="5"/>
  <c r="D6" i="5"/>
  <c r="C6" i="5"/>
  <c r="B6" i="5"/>
  <c r="E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BB10" i="4"/>
  <c r="W10" i="4"/>
  <c r="BB8" i="4"/>
  <c r="AD8" i="4"/>
  <c r="W8" i="4"/>
  <c r="B8" i="4"/>
  <c r="B6" i="4"/>
  <c r="B10" i="5" l="1"/>
  <c r="F10" i="5"/>
  <c r="C10" i="5"/>
  <c r="D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<sst xmlns="http://schemas.openxmlformats.org/spreadsheetml/2006/main" count="240" uniqueCount="126">
  <si>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</si>
  <si>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</si>
  <si>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</si>
  <si>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</si>
  <si>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</si>
  <si>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</si>
  <si>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</si>
  <si>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</si>
  <si>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</si>
  <si>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</si>
  <si>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</si>
  <si>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</si>
  <si>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</si>
  <si>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</si>
  <si>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</si>
  <si>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</si>
  <si>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</si>
  <si>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</si>
  <si>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</si>
  <si>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</si>
  <si>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</si>
  <si>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</si>
  <si>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</si>
  <si>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</si>
  <si>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</si>
  <si>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</si>
  <si>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</si>
  <si>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</si>
  <si>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</si>
  <si>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</si>
  <si>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</si>
  <si>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</si>
  <si>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</si>
  <si>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</si>
  <si>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</si>
  <si>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</si>
  <si>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</si>
  <si>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</si>
  <si>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</si>
  <si>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</si>
  <si>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</si>
  <si>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</si>
  <si>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</si>
  <si>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</si>
  <si>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</si>
  <si>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</si>
  <si>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</si>
  <si>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</si>
  <si>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</si>
  <si>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</si>
  <si>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</si>
  <si>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</si>
  <si>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</si>
  <si>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</si>
  <si>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</si>
  <si>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</si>
  <si>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</si>
  <si>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</si>
  <si>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</si>
  <si>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</si>
  <si>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</si>
  <si>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</si>
  <si>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</si>
  <si>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</si>
  <si>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</si>
  <si>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</si>
  <si>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</si>
  <si>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</si>
  <si>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</si>
  <si>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</si>
  <si>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</si>
  <si>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</si>
  <si>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</si>
  <si>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</si>
  <si>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</si>
  <si>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</si>
  <si>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</si>
  <si>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</si>
  <si>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</si>
  <si>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</si>
  <si>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</si>
  <si>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</si>
  <si>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</si>
  <si>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</si>
  <si>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</si>
  <si>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</si>
  <si>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</si>
  <si>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</si>
  <si>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</si>
  <si>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</si>
  <si>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</si>
  <si>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</si>
  <si>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</si>
  <si>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</si>
  <si>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</si>
  <si>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</si>
  <si>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</si>
  <si>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</si>
  <si>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</si>
  <si>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</si>
  <si>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</si>
  <si>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</si>
  <si>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</si>
  <si>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</si>
  <si>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</si>
  <si>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</si>
  <si>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</si>
  <si>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</si>
  <si>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</si>
  <si>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</si>
  <si>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</si>
  <si>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法非適用</t>
  </si>
  <si>
    <t>下水道事業</t>
  </si>
  <si>
    <t>小規模集合排水処理</t>
  </si>
  <si>
    <t>I2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</si>
  <si>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</si>
  <si>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</si>
  <si>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</si>
  <si>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</si>
  <si>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</si>
  <si>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</si>
  <si>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</si>
  <si>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</si>
  <si>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平成7年に供用開始しており、老朽化への対策あるいは新たな整備手法の検討をしなければならない時期に来ている。</t>
    <rPh sb="1" eb="3">
      <t>ヘイセイ</t>
    </rPh>
    <rPh sb="4" eb="5">
      <t>ネン</t>
    </rPh>
    <rPh sb="6" eb="8">
      <t>キョウヨウ</t>
    </rPh>
    <rPh sb="8" eb="10">
      <t>カイシ</t>
    </rPh>
    <rPh sb="15" eb="18">
      <t>ロウキュウカ</t>
    </rPh>
    <rPh sb="20" eb="22">
      <t>タイサク</t>
    </rPh>
    <rPh sb="26" eb="27">
      <t>アラ</t>
    </rPh>
    <rPh sb="29" eb="31">
      <t>セイビ</t>
    </rPh>
    <rPh sb="31" eb="33">
      <t>シュホウ</t>
    </rPh>
    <rPh sb="34" eb="36">
      <t>ケントウ</t>
    </rPh>
    <rPh sb="46" eb="48">
      <t>ジキ</t>
    </rPh>
    <rPh sb="49" eb="50">
      <t>キ</t>
    </rPh>
    <phoneticPr fontId="4"/>
  </si>
  <si>
    <t>　当該事業地区は山間部にある小さな集落で、冬期間は特に雪が多くなる場所にある小規模施設である。水洗化率は100％だが、処理区域内人口が20人と少なく、使用料収益の増収が期待できない状況である。施設の老朽化とともにその対策や新たな整備手法を検討する必要がある。</t>
    <rPh sb="1" eb="3">
      <t>トウガイ</t>
    </rPh>
    <rPh sb="3" eb="5">
      <t>ジギョウ</t>
    </rPh>
    <rPh sb="5" eb="7">
      <t>チク</t>
    </rPh>
    <rPh sb="8" eb="11">
      <t>サンカンブ</t>
    </rPh>
    <rPh sb="14" eb="15">
      <t>チイ</t>
    </rPh>
    <rPh sb="17" eb="19">
      <t>シュウラク</t>
    </rPh>
    <rPh sb="21" eb="24">
      <t>トウキカン</t>
    </rPh>
    <rPh sb="25" eb="26">
      <t>トク</t>
    </rPh>
    <rPh sb="27" eb="28">
      <t>ユキ</t>
    </rPh>
    <rPh sb="29" eb="30">
      <t>オオ</t>
    </rPh>
    <rPh sb="33" eb="35">
      <t>バショ</t>
    </rPh>
    <rPh sb="38" eb="41">
      <t>ショウキボ</t>
    </rPh>
    <rPh sb="41" eb="43">
      <t>シセツ</t>
    </rPh>
    <rPh sb="47" eb="50">
      <t>スイセンカ</t>
    </rPh>
    <rPh sb="50" eb="51">
      <t>リツ</t>
    </rPh>
    <rPh sb="59" eb="61">
      <t>ショリ</t>
    </rPh>
    <rPh sb="61" eb="63">
      <t>クイキ</t>
    </rPh>
    <rPh sb="63" eb="64">
      <t>ナイ</t>
    </rPh>
    <rPh sb="64" eb="66">
      <t>ジンコウ</t>
    </rPh>
    <rPh sb="69" eb="70">
      <t>ニン</t>
    </rPh>
    <rPh sb="71" eb="72">
      <t>スク</t>
    </rPh>
    <rPh sb="75" eb="78">
      <t>シヨウリョウ</t>
    </rPh>
    <rPh sb="78" eb="80">
      <t>シュウエキ</t>
    </rPh>
    <rPh sb="81" eb="83">
      <t>ゾウシュウ</t>
    </rPh>
    <rPh sb="84" eb="86">
      <t>キタイ</t>
    </rPh>
    <rPh sb="90" eb="92">
      <t>ジョウキョウ</t>
    </rPh>
    <rPh sb="96" eb="98">
      <t>シセツ</t>
    </rPh>
    <rPh sb="99" eb="102">
      <t>ロウキュウカ</t>
    </rPh>
    <rPh sb="108" eb="110">
      <t>タイサク</t>
    </rPh>
    <rPh sb="111" eb="112">
      <t>アラ</t>
    </rPh>
    <rPh sb="114" eb="116">
      <t>セイビ</t>
    </rPh>
    <rPh sb="116" eb="118">
      <t>シュホウ</t>
    </rPh>
    <rPh sb="119" eb="121">
      <t>ケントウ</t>
    </rPh>
    <rPh sb="123" eb="125">
      <t>ヒツヨウ</t>
    </rPh>
    <phoneticPr fontId="4"/>
  </si>
  <si>
    <t>①利用者からの使用料収入が元々少額なうえ、既に水洗化率が100％になっていることから、料金改定なしでは今後も増収は見込めない状況である。収入不足分については一般会計からの繰入を行うことで補っている。平成27年度以降、収益的収支比率が100％になっているのは、一般会計からの繰入（分流式下水道に係る経費）の取り扱いを変えたことによるものである。
④企業債残高については新たな整備計画はないことから今後は減少していく。企業債残高対事業規模比率について平成27年度末以降の数値が「0」となっているのは、今後の償還については総務省が示す繰出基準（分流式下水道に係る経費）に全額該当するものと判断し、残高の全額を一般会計からの繰入により償還するとしたことによるものである。
⑤小規模な施設のため使用者も少なく、今後も増収は見込めない状況である。一方で施設の老朽化に伴い、修繕等の維持管理費用の増加が懸念され、経費の削減に努めていきながらも、経費回収率の大きな改善は難しいと考えている。
⑥小規模な施設のため汚水処理原価が高くなりやすいが、類似団体と比較しても高い状況にあることから、不明水対策の検討、実施や経費の縮減策を検討しなければならない。
⑦しばらくはこのまま推移すると見込んでいる。
⑧整備が既に完了し、平成29年度末における水洗化率は100％となっている。</t>
    <rPh sb="1" eb="4">
      <t>リヨウシャ</t>
    </rPh>
    <rPh sb="7" eb="10">
      <t>シヨウリョウ</t>
    </rPh>
    <rPh sb="10" eb="12">
      <t>シュウニュウ</t>
    </rPh>
    <rPh sb="13" eb="15">
      <t>モトモト</t>
    </rPh>
    <rPh sb="15" eb="17">
      <t>ショウガク</t>
    </rPh>
    <rPh sb="21" eb="22">
      <t>スデ</t>
    </rPh>
    <rPh sb="23" eb="26">
      <t>スイセンカ</t>
    </rPh>
    <rPh sb="26" eb="27">
      <t>リツ</t>
    </rPh>
    <rPh sb="43" eb="45">
      <t>リョウキン</t>
    </rPh>
    <rPh sb="45" eb="47">
      <t>カイテイ</t>
    </rPh>
    <rPh sb="51" eb="53">
      <t>コンゴ</t>
    </rPh>
    <rPh sb="54" eb="56">
      <t>ゾウシュウ</t>
    </rPh>
    <rPh sb="57" eb="59">
      <t>ミコ</t>
    </rPh>
    <rPh sb="62" eb="64">
      <t>ジョウキョウ</t>
    </rPh>
    <rPh sb="68" eb="70">
      <t>シュウニュウ</t>
    </rPh>
    <rPh sb="70" eb="73">
      <t>フソクブン</t>
    </rPh>
    <rPh sb="78" eb="80">
      <t>イッパン</t>
    </rPh>
    <rPh sb="80" eb="82">
      <t>カイケイ</t>
    </rPh>
    <rPh sb="85" eb="86">
      <t>ク</t>
    </rPh>
    <rPh sb="86" eb="87">
      <t>イ</t>
    </rPh>
    <rPh sb="88" eb="89">
      <t>オコナ</t>
    </rPh>
    <rPh sb="93" eb="94">
      <t>オギナ</t>
    </rPh>
    <rPh sb="99" eb="101">
      <t>ヘイセイ</t>
    </rPh>
    <rPh sb="103" eb="105">
      <t>ネンド</t>
    </rPh>
    <rPh sb="105" eb="107">
      <t>イコウ</t>
    </rPh>
    <rPh sb="108" eb="111">
      <t>シュウエキテキ</t>
    </rPh>
    <rPh sb="111" eb="113">
      <t>シュウシ</t>
    </rPh>
    <rPh sb="113" eb="115">
      <t>ヒリツ</t>
    </rPh>
    <rPh sb="129" eb="131">
      <t>イッパン</t>
    </rPh>
    <rPh sb="131" eb="133">
      <t>カイケイ</t>
    </rPh>
    <rPh sb="136" eb="137">
      <t>ク</t>
    </rPh>
    <rPh sb="137" eb="138">
      <t>イ</t>
    </rPh>
    <rPh sb="139" eb="141">
      <t>ブンリュウ</t>
    </rPh>
    <rPh sb="141" eb="142">
      <t>シキ</t>
    </rPh>
    <rPh sb="142" eb="145">
      <t>ゲスイドウ</t>
    </rPh>
    <rPh sb="146" eb="147">
      <t>カカ</t>
    </rPh>
    <rPh sb="148" eb="150">
      <t>ケイヒ</t>
    </rPh>
    <rPh sb="152" eb="153">
      <t>ト</t>
    </rPh>
    <rPh sb="154" eb="155">
      <t>アツカ</t>
    </rPh>
    <rPh sb="157" eb="158">
      <t>カ</t>
    </rPh>
    <rPh sb="173" eb="175">
      <t>キギョウ</t>
    </rPh>
    <rPh sb="175" eb="176">
      <t>サイ</t>
    </rPh>
    <rPh sb="176" eb="178">
      <t>ザンダカ</t>
    </rPh>
    <rPh sb="183" eb="184">
      <t>アラ</t>
    </rPh>
    <rPh sb="186" eb="188">
      <t>セイビ</t>
    </rPh>
    <rPh sb="188" eb="190">
      <t>ケイカク</t>
    </rPh>
    <rPh sb="197" eb="199">
      <t>コンゴ</t>
    </rPh>
    <rPh sb="200" eb="202">
      <t>ゲンショウ</t>
    </rPh>
    <rPh sb="207" eb="209">
      <t>キギョウ</t>
    </rPh>
    <rPh sb="209" eb="210">
      <t>サイ</t>
    </rPh>
    <rPh sb="210" eb="212">
      <t>ザンダカ</t>
    </rPh>
    <rPh sb="212" eb="213">
      <t>タイ</t>
    </rPh>
    <rPh sb="213" eb="215">
      <t>ジギョウ</t>
    </rPh>
    <rPh sb="215" eb="217">
      <t>キボ</t>
    </rPh>
    <rPh sb="217" eb="219">
      <t>ヒリツ</t>
    </rPh>
    <rPh sb="223" eb="225">
      <t>ヘイセイ</t>
    </rPh>
    <rPh sb="227" eb="229">
      <t>ネンド</t>
    </rPh>
    <rPh sb="229" eb="230">
      <t>マツ</t>
    </rPh>
    <rPh sb="230" eb="232">
      <t>イコウ</t>
    </rPh>
    <rPh sb="233" eb="235">
      <t>スウチ</t>
    </rPh>
    <rPh sb="248" eb="250">
      <t>コンゴ</t>
    </rPh>
    <rPh sb="251" eb="253">
      <t>ショウカン</t>
    </rPh>
    <rPh sb="258" eb="261">
      <t>ソウムショウ</t>
    </rPh>
    <rPh sb="262" eb="263">
      <t>シメ</t>
    </rPh>
    <rPh sb="264" eb="266">
      <t>クリダ</t>
    </rPh>
    <rPh sb="266" eb="268">
      <t>キジュン</t>
    </rPh>
    <rPh sb="269" eb="271">
      <t>ブンリュウ</t>
    </rPh>
    <rPh sb="271" eb="272">
      <t>シキ</t>
    </rPh>
    <rPh sb="272" eb="275">
      <t>ゲスイドウ</t>
    </rPh>
    <rPh sb="276" eb="277">
      <t>カカ</t>
    </rPh>
    <rPh sb="278" eb="280">
      <t>ケイヒ</t>
    </rPh>
    <rPh sb="282" eb="284">
      <t>ゼンガク</t>
    </rPh>
    <rPh sb="284" eb="286">
      <t>ガイトウ</t>
    </rPh>
    <rPh sb="291" eb="293">
      <t>ハンダン</t>
    </rPh>
    <rPh sb="295" eb="297">
      <t>ザンダカ</t>
    </rPh>
    <rPh sb="298" eb="300">
      <t>ゼンガク</t>
    </rPh>
    <rPh sb="301" eb="303">
      <t>イッパン</t>
    </rPh>
    <rPh sb="303" eb="305">
      <t>カイケイ</t>
    </rPh>
    <rPh sb="308" eb="310">
      <t>クリイレ</t>
    </rPh>
    <rPh sb="313" eb="315">
      <t>ショウカン</t>
    </rPh>
    <rPh sb="333" eb="336">
      <t>ショウキボ</t>
    </rPh>
    <rPh sb="337" eb="339">
      <t>シセツ</t>
    </rPh>
    <rPh sb="342" eb="345">
      <t>シヨウシャ</t>
    </rPh>
    <rPh sb="346" eb="347">
      <t>スク</t>
    </rPh>
    <rPh sb="350" eb="352">
      <t>コンゴ</t>
    </rPh>
    <rPh sb="353" eb="355">
      <t>ゾウシュウ</t>
    </rPh>
    <rPh sb="356" eb="358">
      <t>ミコ</t>
    </rPh>
    <rPh sb="361" eb="363">
      <t>ジョウキョウ</t>
    </rPh>
    <rPh sb="367" eb="369">
      <t>イッポウ</t>
    </rPh>
    <rPh sb="370" eb="372">
      <t>シセツ</t>
    </rPh>
    <rPh sb="373" eb="376">
      <t>ロウキュウカ</t>
    </rPh>
    <rPh sb="377" eb="378">
      <t>トモナ</t>
    </rPh>
    <rPh sb="380" eb="382">
      <t>シュウゼン</t>
    </rPh>
    <rPh sb="382" eb="383">
      <t>トウ</t>
    </rPh>
    <rPh sb="384" eb="386">
      <t>イジ</t>
    </rPh>
    <rPh sb="386" eb="388">
      <t>カンリ</t>
    </rPh>
    <rPh sb="388" eb="390">
      <t>ヒヨウ</t>
    </rPh>
    <rPh sb="391" eb="393">
      <t>ゾウカ</t>
    </rPh>
    <rPh sb="394" eb="396">
      <t>ケネン</t>
    </rPh>
    <rPh sb="399" eb="401">
      <t>ケイヒ</t>
    </rPh>
    <rPh sb="402" eb="404">
      <t>サクゲン</t>
    </rPh>
    <rPh sb="405" eb="406">
      <t>ツト</t>
    </rPh>
    <rPh sb="415" eb="417">
      <t>ケイヒ</t>
    </rPh>
    <rPh sb="417" eb="419">
      <t>カイシュウ</t>
    </rPh>
    <rPh sb="419" eb="420">
      <t>リツ</t>
    </rPh>
    <rPh sb="421" eb="422">
      <t>オオ</t>
    </rPh>
    <rPh sb="424" eb="426">
      <t>カイゼン</t>
    </rPh>
    <rPh sb="427" eb="428">
      <t>ムズカ</t>
    </rPh>
    <rPh sb="431" eb="432">
      <t>カンガ</t>
    </rPh>
    <rPh sb="439" eb="442">
      <t>ショウキボ</t>
    </rPh>
    <rPh sb="443" eb="445">
      <t>シセツ</t>
    </rPh>
    <rPh sb="448" eb="450">
      <t>オスイ</t>
    </rPh>
    <rPh sb="450" eb="452">
      <t>ショリ</t>
    </rPh>
    <rPh sb="452" eb="454">
      <t>ゲンカ</t>
    </rPh>
    <rPh sb="455" eb="456">
      <t>タカ</t>
    </rPh>
    <rPh sb="464" eb="466">
      <t>ルイジ</t>
    </rPh>
    <rPh sb="466" eb="468">
      <t>ダンタイ</t>
    </rPh>
    <rPh sb="469" eb="471">
      <t>ヒカク</t>
    </rPh>
    <rPh sb="474" eb="475">
      <t>タカ</t>
    </rPh>
    <rPh sb="476" eb="478">
      <t>ジョウキョウ</t>
    </rPh>
    <rPh sb="486" eb="488">
      <t>フメイ</t>
    </rPh>
    <rPh sb="488" eb="489">
      <t>スイ</t>
    </rPh>
    <rPh sb="489" eb="491">
      <t>タイサク</t>
    </rPh>
    <rPh sb="492" eb="494">
      <t>ケントウ</t>
    </rPh>
    <rPh sb="495" eb="497">
      <t>ジッシ</t>
    </rPh>
    <rPh sb="498" eb="500">
      <t>ケイヒ</t>
    </rPh>
    <rPh sb="501" eb="503">
      <t>シュクゲン</t>
    </rPh>
    <rPh sb="503" eb="504">
      <t>サク</t>
    </rPh>
    <rPh sb="505" eb="507">
      <t>ケントウ</t>
    </rPh>
    <rPh sb="528" eb="530">
      <t>スイイ</t>
    </rPh>
    <rPh sb="533" eb="535">
      <t>ミコ</t>
    </rPh>
    <rPh sb="542" eb="544">
      <t>セイビ</t>
    </rPh>
    <rPh sb="545" eb="546">
      <t>スデ</t>
    </rPh>
    <rPh sb="547" eb="549">
      <t>カンリョウ</t>
    </rPh>
    <rPh sb="551" eb="553">
      <t>ヘイセイ</t>
    </rPh>
    <rPh sb="555" eb="557">
      <t>ネンド</t>
    </rPh>
    <rPh sb="557" eb="558">
      <t>マツ</t>
    </rPh>
    <rPh sb="562" eb="565">
      <t>スイセンカ</t>
    </rPh>
    <rPh sb="565" eb="566">
      <t>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</si>
</sst>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0E5-40B4-B847-DA91B06784F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
                  <c:v>0</c:v>
                </c:pt>
                <c:pt idx="1">
                  <c:v>0.01</c:v>
                </c:pt>
                <c:pt idx="2" formatCode="#,##0.00;&quot;△&quot;#,##0.00">
                  <c:v>0</c:v>
                </c:pt>
                <c:pt idx="3">
                  <c:v>0.01</c:v>
                </c:pt>
                <c:pt idx="4" formatCode="#,##0.00;&quot;△&quot;#,##0.00">
                  <c:v>0</c:v>
                </c:pt>
              </c:numCache>
            </c:numRef>
          </c:val>
          <c:smooth val="0"/>
          <c:extLst>
            <c:ext xmlns:c16="http://schemas.microsoft.com/office/drawing/2014/chart" uri="{C3380CC4-5D6E-409C-BE32-E72D297353CC}">
              <c16:uniqueId val="{00000001-60E5-40B4-B847-DA91B06784F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60</c:v>
                </c:pt>
                <c:pt idx="1">
                  <c:v>60</c:v>
                </c:pt>
                <c:pt idx="2">
                  <c:v>60</c:v>
                </c:pt>
                <c:pt idx="3">
                  <c:v>60</c:v>
                </c:pt>
                <c:pt idx="4">
                  <c:v>60</c:v>
                </c:pt>
              </c:numCache>
            </c:numRef>
          </c:val>
          <c:extLst>
            <c:ext xmlns:c16="http://schemas.microsoft.com/office/drawing/2014/chart" uri="{C3380CC4-5D6E-409C-BE32-E72D297353CC}">
              <c16:uniqueId val="{00000000-307B-4986-8A2E-70B9D3F7246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35.64</c:v>
                </c:pt>
                <c:pt idx="1">
                  <c:v>37.950000000000003</c:v>
                </c:pt>
                <c:pt idx="2">
                  <c:v>34.92</c:v>
                </c:pt>
                <c:pt idx="3">
                  <c:v>36.44</c:v>
                </c:pt>
                <c:pt idx="4">
                  <c:v>34.29</c:v>
                </c:pt>
              </c:numCache>
            </c:numRef>
          </c:val>
          <c:smooth val="0"/>
          <c:extLst>
            <c:ext xmlns:c16="http://schemas.microsoft.com/office/drawing/2014/chart" uri="{C3380CC4-5D6E-409C-BE32-E72D297353CC}">
              <c16:uniqueId val="{00000001-307B-4986-8A2E-70B9D3F7246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F67F-4922-9A2F-50A6292D939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87.19</c:v>
                </c:pt>
                <c:pt idx="1">
                  <c:v>88.2</c:v>
                </c:pt>
                <c:pt idx="2">
                  <c:v>88.64</c:v>
                </c:pt>
                <c:pt idx="3">
                  <c:v>89.93</c:v>
                </c:pt>
                <c:pt idx="4">
                  <c:v>89.88</c:v>
                </c:pt>
              </c:numCache>
            </c:numRef>
          </c:val>
          <c:smooth val="0"/>
          <c:extLst>
            <c:ext xmlns:c16="http://schemas.microsoft.com/office/drawing/2014/chart" uri="{C3380CC4-5D6E-409C-BE32-E72D297353CC}">
              <c16:uniqueId val="{00000001-F67F-4922-9A2F-50A6292D939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83.73</c:v>
                </c:pt>
                <c:pt idx="1">
                  <c:v>84.1</c:v>
                </c:pt>
                <c:pt idx="2">
                  <c:v>100</c:v>
                </c:pt>
                <c:pt idx="3">
                  <c:v>100</c:v>
                </c:pt>
                <c:pt idx="4">
                  <c:v>100</c:v>
                </c:pt>
              </c:numCache>
            </c:numRef>
          </c:val>
          <c:extLst>
            <c:ext xmlns:c16="http://schemas.microsoft.com/office/drawing/2014/chart" uri="{C3380CC4-5D6E-409C-BE32-E72D297353CC}">
              <c16:uniqueId val="{00000000-9C2E-483B-807E-64E713B4863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C2E-483B-807E-64E713B4863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F4D-4DFB-BFA5-16B9649D1E0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F4D-4DFB-BFA5-16B9649D1E0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244-4AE2-BC81-DB810F8AEE3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244-4AE2-BC81-DB810F8AEE3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44C-467D-99C7-F5ADD7666E9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44C-467D-99C7-F5ADD7666E9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97F-4DA3-9E6E-7ACC79D68A9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97F-4DA3-9E6E-7ACC79D68A9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2581.2199999999998</c:v>
                </c:pt>
                <c:pt idx="1">
                  <c:v>2397.5100000000002</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457B-490C-A950-7C45547F18E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3189.89</c:v>
                </c:pt>
                <c:pt idx="1">
                  <c:v>2585.83</c:v>
                </c:pt>
                <c:pt idx="2">
                  <c:v>2464.06</c:v>
                </c:pt>
                <c:pt idx="3">
                  <c:v>1914.94</c:v>
                </c:pt>
                <c:pt idx="4">
                  <c:v>1759.36</c:v>
                </c:pt>
              </c:numCache>
            </c:numRef>
          </c:val>
          <c:smooth val="0"/>
          <c:extLst>
            <c:ext xmlns:c16="http://schemas.microsoft.com/office/drawing/2014/chart" uri="{C3380CC4-5D6E-409C-BE32-E72D297353CC}">
              <c16:uniqueId val="{00000001-457B-490C-A950-7C45547F18E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18.37</c:v>
                </c:pt>
                <c:pt idx="1">
                  <c:v>17.579999999999998</c:v>
                </c:pt>
                <c:pt idx="2">
                  <c:v>27.71</c:v>
                </c:pt>
                <c:pt idx="3">
                  <c:v>32</c:v>
                </c:pt>
                <c:pt idx="4">
                  <c:v>27.56</c:v>
                </c:pt>
              </c:numCache>
            </c:numRef>
          </c:val>
          <c:extLst>
            <c:ext xmlns:c16="http://schemas.microsoft.com/office/drawing/2014/chart" uri="{C3380CC4-5D6E-409C-BE32-E72D297353CC}">
              <c16:uniqueId val="{00000000-63E8-4706-B8CC-6C2AEA947BF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27.92</c:v>
                </c:pt>
                <c:pt idx="1">
                  <c:v>31.45</c:v>
                </c:pt>
                <c:pt idx="2">
                  <c:v>32.909999999999997</c:v>
                </c:pt>
                <c:pt idx="3">
                  <c:v>34.020000000000003</c:v>
                </c:pt>
                <c:pt idx="4">
                  <c:v>37.200000000000003</c:v>
                </c:pt>
              </c:numCache>
            </c:numRef>
          </c:val>
          <c:smooth val="0"/>
          <c:extLst>
            <c:ext xmlns:c16="http://schemas.microsoft.com/office/drawing/2014/chart" uri="{C3380CC4-5D6E-409C-BE32-E72D297353CC}">
              <c16:uniqueId val="{00000001-63E8-4706-B8CC-6C2AEA947BF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945.78</c:v>
                </c:pt>
                <c:pt idx="1">
                  <c:v>1008.82</c:v>
                </c:pt>
                <c:pt idx="2">
                  <c:v>628.83000000000004</c:v>
                </c:pt>
                <c:pt idx="3">
                  <c:v>560.9</c:v>
                </c:pt>
                <c:pt idx="4">
                  <c:v>568.66</c:v>
                </c:pt>
              </c:numCache>
            </c:numRef>
          </c:val>
          <c:extLst>
            <c:ext xmlns:c16="http://schemas.microsoft.com/office/drawing/2014/chart" uri="{C3380CC4-5D6E-409C-BE32-E72D297353CC}">
              <c16:uniqueId val="{00000000-8B3C-4396-8B54-7D69BCC19AA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602.87</c:v>
                </c:pt>
                <c:pt idx="1">
                  <c:v>588.54999999999995</c:v>
                </c:pt>
                <c:pt idx="2">
                  <c:v>561.54</c:v>
                </c:pt>
                <c:pt idx="3">
                  <c:v>553.77</c:v>
                </c:pt>
                <c:pt idx="4">
                  <c:v>508.64</c:v>
                </c:pt>
              </c:numCache>
            </c:numRef>
          </c:val>
          <c:smooth val="0"/>
          <c:extLst>
            <c:ext xmlns:c16="http://schemas.microsoft.com/office/drawing/2014/chart" uri="{C3380CC4-5D6E-409C-BE32-E72D297353CC}">
              <c16:uniqueId val="{00000001-8B3C-4396-8B54-7D69BCC19AA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【1,943.90】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【502.45】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D13" zoomScale="85" zoomScaleNormal="8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横手市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小規模集合排水処理</v>
      </c>
      <c r="Q8" s="71"/>
      <c r="R8" s="71"/>
      <c r="S8" s="71"/>
      <c r="T8" s="71"/>
      <c r="U8" s="71"/>
      <c r="V8" s="71"/>
      <c r="W8" s="71" t="str">
        <f>データ!L6</f>
        <v>I2</v>
      </c>
      <c r="X8" s="71"/>
      <c r="Y8" s="71"/>
      <c r="Z8" s="71"/>
      <c r="AA8" s="71"/>
      <c r="AB8" s="71"/>
      <c r="AC8" s="71"/>
      <c r="AD8" s="72" t="str">
        <f>データ!$M$6</f>
        <v>非設置</v>
      </c>
      <c r="AE8" s="72"/>
      <c r="AF8" s="72"/>
      <c r="AG8" s="72"/>
      <c r="AH8" s="72"/>
      <c r="AI8" s="72"/>
      <c r="AJ8" s="72"/>
      <c r="AK8" s="3"/>
      <c r="AL8" s="66">
        <f>データ!S6</f>
        <v>91743</v>
      </c>
      <c r="AM8" s="66"/>
      <c r="AN8" s="66"/>
      <c r="AO8" s="66"/>
      <c r="AP8" s="66"/>
      <c r="AQ8" s="66"/>
      <c r="AR8" s="66"/>
      <c r="AS8" s="66"/>
      <c r="AT8" s="65">
        <f>データ!T6</f>
        <v>692.8</v>
      </c>
      <c r="AU8" s="65"/>
      <c r="AV8" s="65"/>
      <c r="AW8" s="65"/>
      <c r="AX8" s="65"/>
      <c r="AY8" s="65"/>
      <c r="AZ8" s="65"/>
      <c r="BA8" s="65"/>
      <c r="BB8" s="65">
        <f>データ!U6</f>
        <v>132.41999999999999</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0.02</v>
      </c>
      <c r="Q10" s="65"/>
      <c r="R10" s="65"/>
      <c r="S10" s="65"/>
      <c r="T10" s="65"/>
      <c r="U10" s="65"/>
      <c r="V10" s="65"/>
      <c r="W10" s="65">
        <f>データ!Q6</f>
        <v>85.49</v>
      </c>
      <c r="X10" s="65"/>
      <c r="Y10" s="65"/>
      <c r="Z10" s="65"/>
      <c r="AA10" s="65"/>
      <c r="AB10" s="65"/>
      <c r="AC10" s="65"/>
      <c r="AD10" s="66">
        <f>データ!R6</f>
        <v>3121</v>
      </c>
      <c r="AE10" s="66"/>
      <c r="AF10" s="66"/>
      <c r="AG10" s="66"/>
      <c r="AH10" s="66"/>
      <c r="AI10" s="66"/>
      <c r="AJ10" s="66"/>
      <c r="AK10" s="2"/>
      <c r="AL10" s="66">
        <f>データ!V6</f>
        <v>20</v>
      </c>
      <c r="AM10" s="66"/>
      <c r="AN10" s="66"/>
      <c r="AO10" s="66"/>
      <c r="AP10" s="66"/>
      <c r="AQ10" s="66"/>
      <c r="AR10" s="66"/>
      <c r="AS10" s="66"/>
      <c r="AT10" s="65">
        <f>データ!W6</f>
        <v>0.05</v>
      </c>
      <c r="AU10" s="65"/>
      <c r="AV10" s="65"/>
      <c r="AW10" s="65"/>
      <c r="AX10" s="65"/>
      <c r="AY10" s="65"/>
      <c r="AZ10" s="65"/>
      <c r="BA10" s="65"/>
      <c r="BB10" s="65">
        <f>データ!X6</f>
        <v>400</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125</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123</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124</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【1,943.90】</v>
      </c>
      <c r="I86" s="25" t="str">
        <f>データ!CA6</f>
        <v>【37.34】</v>
      </c>
      <c r="J86" s="25" t="str">
        <f>データ!CL6</f>
        <v>【502.45】</v>
      </c>
      <c r="K86" s="25" t="str">
        <f>データ!CW6</f>
        <v>【35.35】</v>
      </c>
      <c r="L86" s="25" t="str">
        <f>データ!DH6</f>
        <v>【89.79】</v>
      </c>
      <c r="M86" s="25" t="s">
        <v>56</v>
      </c>
      <c r="N86" s="25" t="s">
        <v>56</v>
      </c>
      <c r="O86" s="25" t="str">
        <f>データ!EO6</f>
        <v>【0.00】</v>
      </c>
    </row>
  </sheetData>
  <sheetProtection algorithmName="SHA-512" hashValue="vf4kFiXAQbr6irG9LVKCG7YIY1zoZDCG5QkU/dy7qztJ0tnWi4jWTQb+bjYQDPSSelhLlCeGdsIDqOUilRQhjA==" saltValue="el1S4jMNInmi3OYd3JHcPQ=="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52035</v>
      </c>
      <c r="D6" s="32">
        <f t="shared" si="3"/>
        <v>47</v>
      </c>
      <c r="E6" s="32">
        <f t="shared" si="3"/>
        <v>17</v>
      </c>
      <c r="F6" s="32">
        <f t="shared" si="3"/>
        <v>9</v>
      </c>
      <c r="G6" s="32">
        <f t="shared" si="3"/>
        <v>0</v>
      </c>
      <c r="H6" s="32" t="str">
        <f t="shared" si="3"/>
        <v>秋田県　横手市</v>
      </c>
      <c r="I6" s="32" t="str">
        <f t="shared" si="3"/>
        <v>法非適用</v>
      </c>
      <c r="J6" s="32" t="str">
        <f t="shared" si="3"/>
        <v>下水道事業</v>
      </c>
      <c r="K6" s="32" t="str">
        <f t="shared" si="3"/>
        <v>小規模集合排水処理</v>
      </c>
      <c r="L6" s="32" t="str">
        <f t="shared" si="3"/>
        <v>I2</v>
      </c>
      <c r="M6" s="32" t="str">
        <f t="shared" si="3"/>
        <v>非設置</v>
      </c>
      <c r="N6" s="33" t="str">
        <f t="shared" si="3"/>
        <v>-</v>
      </c>
      <c r="O6" s="33" t="str">
        <f t="shared" si="3"/>
        <v>該当数値なし</v>
      </c>
      <c r="P6" s="33">
        <f t="shared" si="3"/>
        <v>0.02</v>
      </c>
      <c r="Q6" s="33">
        <f t="shared" si="3"/>
        <v>85.49</v>
      </c>
      <c r="R6" s="33">
        <f t="shared" si="3"/>
        <v>3121</v>
      </c>
      <c r="S6" s="33">
        <f t="shared" si="3"/>
        <v>91743</v>
      </c>
      <c r="T6" s="33">
        <f t="shared" si="3"/>
        <v>692.8</v>
      </c>
      <c r="U6" s="33">
        <f t="shared" si="3"/>
        <v>132.41999999999999</v>
      </c>
      <c r="V6" s="33">
        <f t="shared" si="3"/>
        <v>20</v>
      </c>
      <c r="W6" s="33">
        <f t="shared" si="3"/>
        <v>0.05</v>
      </c>
      <c r="X6" s="33">
        <f t="shared" si="3"/>
        <v>400</v>
      </c>
      <c r="Y6" s="34">
        <f>IF(Y7="",NA(),Y7)</f>
        <v>83.73</v>
      </c>
      <c r="Z6" s="34">
        <f t="shared" ref="Z6:AH6" si="4">IF(Z7="",NA(),Z7)</f>
        <v>84.1</v>
      </c>
      <c r="AA6" s="34">
        <f t="shared" si="4"/>
        <v>100</v>
      </c>
      <c r="AB6" s="34">
        <f t="shared" si="4"/>
        <v>100</v>
      </c>
      <c r="AC6" s="34">
        <f t="shared" si="4"/>
        <v>100</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2581.2199999999998</v>
      </c>
      <c r="BG6" s="34">
        <f t="shared" ref="BG6:BO6" si="7">IF(BG7="",NA(),BG7)</f>
        <v>2397.5100000000002</v>
      </c>
      <c r="BH6" s="33">
        <f t="shared" si="7"/>
        <v>0</v>
      </c>
      <c r="BI6" s="33">
        <f t="shared" si="7"/>
        <v>0</v>
      </c>
      <c r="BJ6" s="33">
        <f t="shared" si="7"/>
        <v>0</v>
      </c>
      <c r="BK6" s="34">
        <f t="shared" si="7"/>
        <v>3189.89</v>
      </c>
      <c r="BL6" s="34">
        <f t="shared" si="7"/>
        <v>2585.83</v>
      </c>
      <c r="BM6" s="34">
        <f t="shared" si="7"/>
        <v>2464.06</v>
      </c>
      <c r="BN6" s="34">
        <f t="shared" si="7"/>
        <v>1914.94</v>
      </c>
      <c r="BO6" s="34">
        <f t="shared" si="7"/>
        <v>1759.36</v>
      </c>
      <c r="BP6" s="33" t="str">
        <f>IF(BP7="","",IF(BP7="-","【-】","【"&amp;SUBSTITUTE(TEXT(BP7,"#,##0.00"),"-","△")&amp;"】"))</f>
        <v>【1,943.90】</v>
      </c>
      <c r="BQ6" s="34">
        <f>IF(BQ7="",NA(),BQ7)</f>
        <v>18.37</v>
      </c>
      <c r="BR6" s="34">
        <f t="shared" ref="BR6:BZ6" si="8">IF(BR7="",NA(),BR7)</f>
        <v>17.579999999999998</v>
      </c>
      <c r="BS6" s="34">
        <f t="shared" si="8"/>
        <v>27.71</v>
      </c>
      <c r="BT6" s="34">
        <f t="shared" si="8"/>
        <v>32</v>
      </c>
      <c r="BU6" s="34">
        <f t="shared" si="8"/>
        <v>27.56</v>
      </c>
      <c r="BV6" s="34">
        <f t="shared" si="8"/>
        <v>27.92</v>
      </c>
      <c r="BW6" s="34">
        <f t="shared" si="8"/>
        <v>31.45</v>
      </c>
      <c r="BX6" s="34">
        <f t="shared" si="8"/>
        <v>32.909999999999997</v>
      </c>
      <c r="BY6" s="34">
        <f t="shared" si="8"/>
        <v>34.020000000000003</v>
      </c>
      <c r="BZ6" s="34">
        <f t="shared" si="8"/>
        <v>37.200000000000003</v>
      </c>
      <c r="CA6" s="33" t="str">
        <f>IF(CA7="","",IF(CA7="-","【-】","【"&amp;SUBSTITUTE(TEXT(CA7,"#,##0.00"),"-","△")&amp;"】"))</f>
        <v>【37.34】</v>
      </c>
      <c r="CB6" s="34">
        <f>IF(CB7="",NA(),CB7)</f>
        <v>945.78</v>
      </c>
      <c r="CC6" s="34">
        <f t="shared" ref="CC6:CK6" si="9">IF(CC7="",NA(),CC7)</f>
        <v>1008.82</v>
      </c>
      <c r="CD6" s="34">
        <f t="shared" si="9"/>
        <v>628.83000000000004</v>
      </c>
      <c r="CE6" s="34">
        <f t="shared" si="9"/>
        <v>560.9</v>
      </c>
      <c r="CF6" s="34">
        <f t="shared" si="9"/>
        <v>568.66</v>
      </c>
      <c r="CG6" s="34">
        <f t="shared" si="9"/>
        <v>602.87</v>
      </c>
      <c r="CH6" s="34">
        <f t="shared" si="9"/>
        <v>588.54999999999995</v>
      </c>
      <c r="CI6" s="34">
        <f t="shared" si="9"/>
        <v>561.54</v>
      </c>
      <c r="CJ6" s="34">
        <f t="shared" si="9"/>
        <v>553.77</v>
      </c>
      <c r="CK6" s="34">
        <f t="shared" si="9"/>
        <v>508.64</v>
      </c>
      <c r="CL6" s="33" t="str">
        <f>IF(CL7="","",IF(CL7="-","【-】","【"&amp;SUBSTITUTE(TEXT(CL7,"#,##0.00"),"-","△")&amp;"】"))</f>
        <v>【502.45】</v>
      </c>
      <c r="CM6" s="34">
        <f>IF(CM7="",NA(),CM7)</f>
        <v>60</v>
      </c>
      <c r="CN6" s="34">
        <f t="shared" ref="CN6:CV6" si="10">IF(CN7="",NA(),CN7)</f>
        <v>60</v>
      </c>
      <c r="CO6" s="34">
        <f t="shared" si="10"/>
        <v>60</v>
      </c>
      <c r="CP6" s="34">
        <f t="shared" si="10"/>
        <v>60</v>
      </c>
      <c r="CQ6" s="34">
        <f t="shared" si="10"/>
        <v>60</v>
      </c>
      <c r="CR6" s="34">
        <f t="shared" si="10"/>
        <v>35.64</v>
      </c>
      <c r="CS6" s="34">
        <f t="shared" si="10"/>
        <v>37.950000000000003</v>
      </c>
      <c r="CT6" s="34">
        <f t="shared" si="10"/>
        <v>34.92</v>
      </c>
      <c r="CU6" s="34">
        <f t="shared" si="10"/>
        <v>36.44</v>
      </c>
      <c r="CV6" s="34">
        <f t="shared" si="10"/>
        <v>34.29</v>
      </c>
      <c r="CW6" s="33" t="str">
        <f>IF(CW7="","",IF(CW7="-","【-】","【"&amp;SUBSTITUTE(TEXT(CW7,"#,##0.00"),"-","△")&amp;"】"))</f>
        <v>【35.35】</v>
      </c>
      <c r="CX6" s="34">
        <f>IF(CX7="",NA(),CX7)</f>
        <v>100</v>
      </c>
      <c r="CY6" s="34">
        <f t="shared" ref="CY6:DG6" si="11">IF(CY7="",NA(),CY7)</f>
        <v>100</v>
      </c>
      <c r="CZ6" s="34">
        <f t="shared" si="11"/>
        <v>100</v>
      </c>
      <c r="DA6" s="34">
        <f t="shared" si="11"/>
        <v>100</v>
      </c>
      <c r="DB6" s="34">
        <f t="shared" si="11"/>
        <v>100</v>
      </c>
      <c r="DC6" s="34">
        <f t="shared" si="11"/>
        <v>87.19</v>
      </c>
      <c r="DD6" s="34">
        <f t="shared" si="11"/>
        <v>88.2</v>
      </c>
      <c r="DE6" s="34">
        <f t="shared" si="11"/>
        <v>88.64</v>
      </c>
      <c r="DF6" s="34">
        <f t="shared" si="11"/>
        <v>89.93</v>
      </c>
      <c r="DG6" s="34">
        <f t="shared" si="11"/>
        <v>89.88</v>
      </c>
      <c r="DH6" s="33" t="str">
        <f>IF(DH7="","",IF(DH7="-","【-】","【"&amp;SUBSTITUTE(TEXT(DH7,"#,##0.00"),"-","△")&amp;"】"))</f>
        <v>【89.79】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3">
        <f t="shared" si="14"/>
        <v>0</v>
      </c>
      <c r="EK6" s="34">
        <f t="shared" si="14"/>
        <v>0.01</v>
      </c>
      <c r="EL6" s="33">
        <f t="shared" si="14"/>
        <v>0</v>
      </c>
      <c r="EM6" s="34">
        <f t="shared" si="14"/>
        <v>0.01</v>
      </c>
      <c r="EN6" s="33">
        <f t="shared" si="14"/>
        <v>0</v>
      </c>
      <c r="EO6" s="33" t="str">
        <f>IF(EO7="","",IF(EO7="-","【-】","【"&amp;SUBSTITUTE(TEXT(EO7,"#,##0.00"),"-","△")&amp;"】"))</f>
        <v>【0.00】</v>
      </c>
    </row>
    <row r="7" spans="1:145" s="35" customFormat="1" x14ac:dyDescent="0.15">
      <c r="A7" s="27"/>
      <c r="B7" s="36">
        <v>2017</v>
      </c>
      <c r="C7" s="36">
        <v>52035</v>
      </c>
      <c r="D7" s="36">
        <v>47</v>
      </c>
      <c r="E7" s="36">
        <v>17</v>
      </c>
      <c r="F7" s="36">
        <v>9</v>
      </c>
      <c r="G7" s="36">
        <v>0</v>
      </c>
      <c r="H7" s="36" t="s">
        <v>110</v>
      </c>
      <c r="I7" s="36" t="s">
        <v>111</v>
      </c>
      <c r="J7" s="36" t="s">
        <v>112</v>
      </c>
      <c r="K7" s="36" t="s">
        <v>113</v>
      </c>
      <c r="L7" s="36" t="s">
        <v>114</v>
      </c>
      <c r="M7" s="36" t="s">
        <v>115</v>
      </c>
      <c r="N7" s="37" t="s">
        <v>116</v>
      </c>
      <c r="O7" s="37" t="s">
        <v>117</v>
      </c>
      <c r="P7" s="37">
        <v>0.02</v>
      </c>
      <c r="Q7" s="37">
        <v>85.49</v>
      </c>
      <c r="R7" s="37">
        <v>3121</v>
      </c>
      <c r="S7" s="37">
        <v>91743</v>
      </c>
      <c r="T7" s="37">
        <v>692.8</v>
      </c>
      <c r="U7" s="37">
        <v>132.41999999999999</v>
      </c>
      <c r="V7" s="37">
        <v>20</v>
      </c>
      <c r="W7" s="37">
        <v>0.05</v>
      </c>
      <c r="X7" s="37">
        <v>400</v>
      </c>
      <c r="Y7" s="37">
        <v>83.73</v>
      </c>
      <c r="Z7" s="37">
        <v>84.1</v>
      </c>
      <c r="AA7" s="37">
        <v>100</v>
      </c>
      <c r="AB7" s="37">
        <v>100</v>
      </c>
      <c r="AC7" s="37">
        <v>100</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2581.2199999999998</v>
      </c>
      <c r="BG7" s="37">
        <v>2397.5100000000002</v>
      </c>
      <c r="BH7" s="37">
        <v>0</v>
      </c>
      <c r="BI7" s="37">
        <v>0</v>
      </c>
      <c r="BJ7" s="37">
        <v>0</v>
      </c>
      <c r="BK7" s="37">
        <v>3189.89</v>
      </c>
      <c r="BL7" s="37">
        <v>2585.83</v>
      </c>
      <c r="BM7" s="37">
        <v>2464.06</v>
      </c>
      <c r="BN7" s="37">
        <v>1914.94</v>
      </c>
      <c r="BO7" s="37">
        <v>1759.36</v>
      </c>
      <c r="BP7" s="37">
        <v>1943.9</v>
      </c>
      <c r="BQ7" s="37">
        <v>18.37</v>
      </c>
      <c r="BR7" s="37">
        <v>17.579999999999998</v>
      </c>
      <c r="BS7" s="37">
        <v>27.71</v>
      </c>
      <c r="BT7" s="37">
        <v>32</v>
      </c>
      <c r="BU7" s="37">
        <v>27.56</v>
      </c>
      <c r="BV7" s="37">
        <v>27.92</v>
      </c>
      <c r="BW7" s="37">
        <v>31.45</v>
      </c>
      <c r="BX7" s="37">
        <v>32.909999999999997</v>
      </c>
      <c r="BY7" s="37">
        <v>34.020000000000003</v>
      </c>
      <c r="BZ7" s="37">
        <v>37.200000000000003</v>
      </c>
      <c r="CA7" s="37">
        <v>37.340000000000003</v>
      </c>
      <c r="CB7" s="37">
        <v>945.78</v>
      </c>
      <c r="CC7" s="37">
        <v>1008.82</v>
      </c>
      <c r="CD7" s="37">
        <v>628.83000000000004</v>
      </c>
      <c r="CE7" s="37">
        <v>560.9</v>
      </c>
      <c r="CF7" s="37">
        <v>568.66</v>
      </c>
      <c r="CG7" s="37">
        <v>602.87</v>
      </c>
      <c r="CH7" s="37">
        <v>588.54999999999995</v>
      </c>
      <c r="CI7" s="37">
        <v>561.54</v>
      </c>
      <c r="CJ7" s="37">
        <v>553.77</v>
      </c>
      <c r="CK7" s="37">
        <v>508.64</v>
      </c>
      <c r="CL7" s="37">
        <v>502.45</v>
      </c>
      <c r="CM7" s="37">
        <v>60</v>
      </c>
      <c r="CN7" s="37">
        <v>60</v>
      </c>
      <c r="CO7" s="37">
        <v>60</v>
      </c>
      <c r="CP7" s="37">
        <v>60</v>
      </c>
      <c r="CQ7" s="37">
        <v>60</v>
      </c>
      <c r="CR7" s="37">
        <v>35.64</v>
      </c>
      <c r="CS7" s="37">
        <v>37.950000000000003</v>
      </c>
      <c r="CT7" s="37">
        <v>34.92</v>
      </c>
      <c r="CU7" s="37">
        <v>36.44</v>
      </c>
      <c r="CV7" s="37">
        <v>34.29</v>
      </c>
      <c r="CW7" s="37">
        <v>35.35</v>
      </c>
      <c r="CX7" s="37">
        <v>100</v>
      </c>
      <c r="CY7" s="37">
        <v>100</v>
      </c>
      <c r="CZ7" s="37">
        <v>100</v>
      </c>
      <c r="DA7" s="37">
        <v>100</v>
      </c>
      <c r="DB7" s="37">
        <v>100</v>
      </c>
      <c r="DC7" s="37">
        <v>87.19</v>
      </c>
      <c r="DD7" s="37">
        <v>88.2</v>
      </c>
      <c r="DE7" s="37">
        <v>88.64</v>
      </c>
      <c r="DF7" s="37">
        <v>89.93</v>
      </c>
      <c r="DG7" s="37">
        <v>89.88</v>
      </c>
      <c r="DH7" s="37">
        <v>89.79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v>
      </c>
      <c r="EK7" s="37">
        <v>0.01</v>
      </c>
      <c r="EL7" s="37">
        <v>0</v>
      </c>
      <c r="EM7" s="37">
        <v>0.01</v>
      </c>
      <c r="EN7" s="37">
        <v>0</v>
      </c>
      <c r="EO7" s="37">
        <v>0</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高橋 智和</cp:lastModifiedBy>
  <dcterms:created xsi:type="dcterms:W3CDTF">2018-12-03T09:36:02Z</dcterms:created>
  <dcterms:modified xsi:type="dcterms:W3CDTF">2019-01-25T01:44:33Z</dcterms:modified>
  <cp:category/>
</cp:coreProperties>
</file>