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0】\経営比較分析表\作業\"/>
    </mc:Choice>
  </mc:AlternateContent>
  <workbookProtection workbookAlgorithmName="SHA-512" workbookHashValue="A7GbtIFGw5MkQm+DHpHSzMN6C+uxSHMAa6kj91RWYcDqiXAUt1xtDJSfYi8xJj51SL1XzF6/X8v2TZ86fwoboQ==" workbookSaltValue="+XRF5KSZsYy3uHENqt9gfA==" workbookSpinCount="100000" lockStructure="1"/>
  <bookViews>
    <workbookView xWindow="0" yWindow="0" windowWidth="28800" windowHeight="127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<sst xmlns="http://schemas.openxmlformats.org/spreadsheetml/2006/main" count="240" uniqueCount="126">
  <si>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</si>
  <si>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</si>
  <si>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</si>
  <si>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</si>
  <si>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</si>
  <si>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</si>
  <si>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</si>
  <si>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</si>
  <si>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</si>
  <si>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</si>
  <si>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</si>
  <si>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</si>
  <si>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</si>
  <si>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</si>
  <si>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</si>
  <si>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</si>
  <si>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</si>
  <si>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</si>
  <si>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</si>
  <si>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</si>
  <si>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</si>
  <si>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</si>
  <si>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</si>
  <si>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</si>
  <si>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</si>
  <si>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</si>
  <si>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</si>
  <si>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</si>
  <si>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</si>
  <si>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</si>
  <si>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</si>
  <si>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</si>
  <si>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</si>
  <si>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</si>
  <si>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</si>
  <si>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</si>
  <si>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</si>
  <si>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</si>
  <si>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</si>
  <si>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</si>
  <si>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</si>
  <si>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</si>
  <si>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</si>
  <si>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</si>
  <si>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</si>
  <si>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</si>
  <si>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</si>
  <si>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</si>
  <si>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</si>
  <si>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</si>
  <si>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</si>
  <si>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</si>
  <si>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</si>
  <si>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</si>
  <si>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</si>
  <si>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</si>
  <si>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</si>
  <si>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</si>
  <si>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</si>
  <si>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</si>
  <si>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</si>
  <si>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</si>
  <si>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</si>
  <si>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</si>
  <si>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</si>
  <si>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</si>
  <si>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</si>
  <si>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</si>
  <si>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</si>
  <si>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</si>
  <si>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</si>
  <si>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</si>
  <si>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</si>
  <si>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</si>
  <si>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</si>
  <si>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</si>
  <si>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</si>
  <si>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</si>
  <si>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</si>
  <si>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</si>
  <si>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</si>
  <si>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</si>
  <si>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</si>
  <si>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</si>
  <si>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</si>
  <si>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</si>
  <si>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</si>
  <si>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</si>
  <si>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</si>
  <si>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</si>
  <si>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</si>
  <si>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</si>
  <si>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</si>
  <si>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</si>
  <si>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</si>
  <si>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</si>
  <si>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</si>
  <si>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</si>
  <si>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</si>
  <si>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</si>
  <si>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</si>
  <si>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</si>
  <si>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</si>
  <si>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</si>
  <si>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</si>
  <si>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</si>
  <si>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</si>
  <si>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</si>
  <si>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</si>
  <si>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</si>
  <si>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</si>
  <si>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</si>
  <si>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</si>
  <si>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</si>
  <si>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</si>
  <si>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</si>
  <si>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</si>
  <si>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</si>
  <si>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</si>
  <si>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</si>
  <si>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</si>
  <si>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</si>
  <si>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</si>
  <si>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平成30年度からの地方公営企業法適用のため打ち切り決算となっている関係から、例年と比較して総費用と地方債償還金が減少しており、前年度より数値が上昇している。現状としては、使用料収入では維持管理費すら賄うことが出来ず、一般会計からの多額の繰入により収支の均衡を図っている。施設整備は終了しており、使用料収入の増加は見込めないことから、施設の統廃合を実施しながら維持管理費の圧縮を図っていく。
④企業債残高は今後の処理場の統廃合事業により、今までの減少幅が縮小する見込みである。企業債残高対事業規模比率について、平成27年度末以降の数値が「0」となっているのは、現状、使用料を適正な料金設定としていることから、今後の償還については総務省が示す「分流式下水道に係る経費」の繰出基準に全額該当するものと判断し、残高の全額を一般会計からの繰入により償還するものとしたことによるものである。
⑤⑥平成29年度の経費回収率は56.36％、汚水処理原価は256.41円で、打ち切り決算の影響は多少あるものの、類似団体と比較して同程度となっている。経費回収率については、使用料の増収は見込めないことから維持管理費の圧縮を図ることが不可欠である。
⑦⑧水洗化率は微増しているものの、そもそも処理区域内人口が減少していることから、施設利用率は大きく上昇に転じることはない。水洗化促進に向けた実効性のある施策を検討していく。</t>
    <rPh sb="1" eb="4">
      <t>シュウエキテキ</t>
    </rPh>
    <rPh sb="4" eb="6">
      <t>シュウシ</t>
    </rPh>
    <rPh sb="6" eb="8">
      <t>ヒリツ</t>
    </rPh>
    <rPh sb="10" eb="12">
      <t>ヘイセイ</t>
    </rPh>
    <rPh sb="14" eb="16">
      <t>ネンド</t>
    </rPh>
    <rPh sb="19" eb="21">
      <t>チホウ</t>
    </rPh>
    <rPh sb="21" eb="23">
      <t>コウエイ</t>
    </rPh>
    <rPh sb="23" eb="25">
      <t>キギョウ</t>
    </rPh>
    <rPh sb="25" eb="26">
      <t>ホウ</t>
    </rPh>
    <rPh sb="26" eb="28">
      <t>テキヨウ</t>
    </rPh>
    <rPh sb="31" eb="32">
      <t>ウ</t>
    </rPh>
    <rPh sb="33" eb="34">
      <t>キ</t>
    </rPh>
    <rPh sb="35" eb="37">
      <t>ケッサン</t>
    </rPh>
    <rPh sb="43" eb="45">
      <t>カンケイ</t>
    </rPh>
    <rPh sb="48" eb="50">
      <t>レイネン</t>
    </rPh>
    <rPh sb="51" eb="53">
      <t>ヒカク</t>
    </rPh>
    <rPh sb="55" eb="56">
      <t>ソウ</t>
    </rPh>
    <rPh sb="56" eb="58">
      <t>ヒヨウ</t>
    </rPh>
    <rPh sb="59" eb="61">
      <t>チホウ</t>
    </rPh>
    <rPh sb="61" eb="62">
      <t>サイ</t>
    </rPh>
    <rPh sb="62" eb="64">
      <t>ショウカン</t>
    </rPh>
    <rPh sb="64" eb="65">
      <t>キン</t>
    </rPh>
    <rPh sb="66" eb="68">
      <t>ゲンショウ</t>
    </rPh>
    <rPh sb="73" eb="76">
      <t>ゼンネンド</t>
    </rPh>
    <rPh sb="78" eb="80">
      <t>スウチ</t>
    </rPh>
    <rPh sb="81" eb="83">
      <t>ジョウショウ</t>
    </rPh>
    <rPh sb="88" eb="90">
      <t>ゲンジョウ</t>
    </rPh>
    <rPh sb="95" eb="98">
      <t>シヨウリョウ</t>
    </rPh>
    <rPh sb="98" eb="100">
      <t>シュウニュウ</t>
    </rPh>
    <rPh sb="102" eb="104">
      <t>イジ</t>
    </rPh>
    <rPh sb="104" eb="107">
      <t>カンリヒ</t>
    </rPh>
    <rPh sb="109" eb="110">
      <t>マカナ</t>
    </rPh>
    <rPh sb="114" eb="116">
      <t>デキ</t>
    </rPh>
    <rPh sb="118" eb="120">
      <t>イッパン</t>
    </rPh>
    <rPh sb="120" eb="122">
      <t>カイケイ</t>
    </rPh>
    <rPh sb="125" eb="127">
      <t>タガク</t>
    </rPh>
    <rPh sb="128" eb="130">
      <t>クリイレ</t>
    </rPh>
    <rPh sb="133" eb="135">
      <t>シュウシ</t>
    </rPh>
    <rPh sb="136" eb="138">
      <t>キンコウ</t>
    </rPh>
    <rPh sb="139" eb="140">
      <t>ハカ</t>
    </rPh>
    <rPh sb="145" eb="147">
      <t>シセツ</t>
    </rPh>
    <rPh sb="147" eb="149">
      <t>セイビ</t>
    </rPh>
    <rPh sb="150" eb="152">
      <t>シュウリョウ</t>
    </rPh>
    <rPh sb="157" eb="160">
      <t>シヨウリョウ</t>
    </rPh>
    <rPh sb="160" eb="162">
      <t>シュウニュウ</t>
    </rPh>
    <rPh sb="163" eb="165">
      <t>ゾウカ</t>
    </rPh>
    <rPh sb="166" eb="168">
      <t>ミコ</t>
    </rPh>
    <rPh sb="176" eb="178">
      <t>シセツ</t>
    </rPh>
    <rPh sb="179" eb="182">
      <t>トウハイゴウ</t>
    </rPh>
    <rPh sb="183" eb="185">
      <t>ジッシ</t>
    </rPh>
    <rPh sb="189" eb="191">
      <t>イジ</t>
    </rPh>
    <rPh sb="191" eb="194">
      <t>カンリヒ</t>
    </rPh>
    <rPh sb="195" eb="197">
      <t>アッシュク</t>
    </rPh>
    <rPh sb="198" eb="199">
      <t>ハカ</t>
    </rPh>
    <rPh sb="206" eb="208">
      <t>キギョウ</t>
    </rPh>
    <rPh sb="208" eb="209">
      <t>サイ</t>
    </rPh>
    <rPh sb="209" eb="211">
      <t>ザンダカ</t>
    </rPh>
    <rPh sb="212" eb="214">
      <t>コンゴ</t>
    </rPh>
    <rPh sb="215" eb="218">
      <t>ショリジョウ</t>
    </rPh>
    <rPh sb="219" eb="222">
      <t>トウハイゴウ</t>
    </rPh>
    <rPh sb="222" eb="224">
      <t>ジギョウ</t>
    </rPh>
    <rPh sb="228" eb="229">
      <t>イマ</t>
    </rPh>
    <rPh sb="232" eb="234">
      <t>ゲンショウ</t>
    </rPh>
    <rPh sb="234" eb="235">
      <t>ハバ</t>
    </rPh>
    <rPh sb="236" eb="238">
      <t>シュクショウ</t>
    </rPh>
    <rPh sb="240" eb="242">
      <t>ミコ</t>
    </rPh>
    <rPh sb="247" eb="249">
      <t>キギョウ</t>
    </rPh>
    <rPh sb="249" eb="250">
      <t>サイ</t>
    </rPh>
    <rPh sb="250" eb="252">
      <t>ザンダカ</t>
    </rPh>
    <rPh sb="252" eb="253">
      <t>タイ</t>
    </rPh>
    <rPh sb="253" eb="255">
      <t>ジギョウ</t>
    </rPh>
    <rPh sb="255" eb="257">
      <t>キボ</t>
    </rPh>
    <rPh sb="257" eb="259">
      <t>ヒリツ</t>
    </rPh>
    <rPh sb="264" eb="266">
      <t>ヘイセイ</t>
    </rPh>
    <rPh sb="268" eb="270">
      <t>ネンド</t>
    </rPh>
    <rPh sb="270" eb="271">
      <t>マツ</t>
    </rPh>
    <rPh sb="271" eb="273">
      <t>イコウ</t>
    </rPh>
    <rPh sb="274" eb="276">
      <t>スウチ</t>
    </rPh>
    <rPh sb="289" eb="291">
      <t>ゲンジョウ</t>
    </rPh>
    <rPh sb="292" eb="295">
      <t>シヨウリョウ</t>
    </rPh>
    <rPh sb="296" eb="298">
      <t>テキセイ</t>
    </rPh>
    <rPh sb="299" eb="301">
      <t>リョウキン</t>
    </rPh>
    <rPh sb="301" eb="303">
      <t>セッテイ</t>
    </rPh>
    <rPh sb="313" eb="315">
      <t>コンゴ</t>
    </rPh>
    <rPh sb="316" eb="318">
      <t>ショウカン</t>
    </rPh>
    <rPh sb="323" eb="326">
      <t>ソウムショウ</t>
    </rPh>
    <rPh sb="327" eb="328">
      <t>シメ</t>
    </rPh>
    <rPh sb="330" eb="332">
      <t>ブンリュウ</t>
    </rPh>
    <rPh sb="332" eb="333">
      <t>シキ</t>
    </rPh>
    <rPh sb="333" eb="336">
      <t>ゲスイドウ</t>
    </rPh>
    <rPh sb="337" eb="338">
      <t>カカ</t>
    </rPh>
    <rPh sb="339" eb="341">
      <t>ケイヒ</t>
    </rPh>
    <rPh sb="343" eb="345">
      <t>クリダ</t>
    </rPh>
    <rPh sb="345" eb="347">
      <t>キジュン</t>
    </rPh>
    <rPh sb="348" eb="350">
      <t>ゼンガク</t>
    </rPh>
    <rPh sb="350" eb="352">
      <t>ガイトウ</t>
    </rPh>
    <rPh sb="357" eb="359">
      <t>ハンダン</t>
    </rPh>
    <rPh sb="361" eb="363">
      <t>ザンダカ</t>
    </rPh>
    <rPh sb="364" eb="366">
      <t>ゼンガク</t>
    </rPh>
    <rPh sb="367" eb="369">
      <t>イッパン</t>
    </rPh>
    <rPh sb="369" eb="371">
      <t>カイケイ</t>
    </rPh>
    <rPh sb="374" eb="376">
      <t>クリイレ</t>
    </rPh>
    <rPh sb="379" eb="381">
      <t>ショウカン</t>
    </rPh>
    <rPh sb="402" eb="404">
      <t>ヘイセイ</t>
    </rPh>
    <rPh sb="406" eb="408">
      <t>ネンド</t>
    </rPh>
    <rPh sb="409" eb="411">
      <t>ケイヒ</t>
    </rPh>
    <rPh sb="411" eb="413">
      <t>カイシュウ</t>
    </rPh>
    <rPh sb="413" eb="414">
      <t>リツ</t>
    </rPh>
    <rPh sb="422" eb="424">
      <t>オスイ</t>
    </rPh>
    <rPh sb="424" eb="426">
      <t>ショリ</t>
    </rPh>
    <rPh sb="426" eb="428">
      <t>ゲンカ</t>
    </rPh>
    <rPh sb="435" eb="436">
      <t>エン</t>
    </rPh>
    <rPh sb="438" eb="439">
      <t>ウ</t>
    </rPh>
    <rPh sb="440" eb="441">
      <t>キ</t>
    </rPh>
    <rPh sb="442" eb="444">
      <t>ケッサン</t>
    </rPh>
    <rPh sb="445" eb="447">
      <t>エイキョウ</t>
    </rPh>
    <rPh sb="448" eb="450">
      <t>タショウ</t>
    </rPh>
    <rPh sb="456" eb="458">
      <t>ルイジ</t>
    </rPh>
    <rPh sb="458" eb="460">
      <t>ダンタイ</t>
    </rPh>
    <rPh sb="461" eb="463">
      <t>ヒカク</t>
    </rPh>
    <rPh sb="465" eb="468">
      <t>ドウテイド</t>
    </rPh>
    <rPh sb="475" eb="477">
      <t>ケイヒ</t>
    </rPh>
    <rPh sb="477" eb="479">
      <t>カイシュウ</t>
    </rPh>
    <rPh sb="479" eb="480">
      <t>リツ</t>
    </rPh>
    <rPh sb="486" eb="489">
      <t>シヨウリョウ</t>
    </rPh>
    <rPh sb="490" eb="492">
      <t>ゾウシュウ</t>
    </rPh>
    <rPh sb="493" eb="495">
      <t>ミコ</t>
    </rPh>
    <rPh sb="502" eb="504">
      <t>イジ</t>
    </rPh>
    <rPh sb="504" eb="507">
      <t>カンリヒ</t>
    </rPh>
    <rPh sb="508" eb="510">
      <t>アッシュク</t>
    </rPh>
    <rPh sb="511" eb="512">
      <t>ハカ</t>
    </rPh>
    <rPh sb="516" eb="519">
      <t>フカケツ</t>
    </rPh>
    <rPh sb="526" eb="529">
      <t>スイセンカ</t>
    </rPh>
    <rPh sb="529" eb="530">
      <t>リツ</t>
    </rPh>
    <rPh sb="531" eb="533">
      <t>ビゾウ</t>
    </rPh>
    <rPh sb="545" eb="547">
      <t>ショリ</t>
    </rPh>
    <rPh sb="547" eb="549">
      <t>クイキ</t>
    </rPh>
    <rPh sb="549" eb="550">
      <t>ナイ</t>
    </rPh>
    <rPh sb="550" eb="552">
      <t>ジンコウ</t>
    </rPh>
    <rPh sb="553" eb="555">
      <t>ゲンショウ</t>
    </rPh>
    <rPh sb="564" eb="566">
      <t>シセツ</t>
    </rPh>
    <rPh sb="566" eb="568">
      <t>リヨウ</t>
    </rPh>
    <rPh sb="568" eb="569">
      <t>リツ</t>
    </rPh>
    <rPh sb="570" eb="571">
      <t>オオ</t>
    </rPh>
    <rPh sb="573" eb="575">
      <t>ジョウショウ</t>
    </rPh>
    <rPh sb="576" eb="577">
      <t>テン</t>
    </rPh>
    <rPh sb="585" eb="588">
      <t>スイセンカ</t>
    </rPh>
    <rPh sb="588" eb="590">
      <t>ソクシン</t>
    </rPh>
    <rPh sb="591" eb="592">
      <t>ム</t>
    </rPh>
    <rPh sb="594" eb="597">
      <t>ジッコウセイ</t>
    </rPh>
    <rPh sb="600" eb="602">
      <t>シサク</t>
    </rPh>
    <rPh sb="603" eb="605">
      <t>ケントウ</t>
    </rPh>
    <phoneticPr fontId="4"/>
  </si>
  <si>
    <t>　人口減少や節水環境の影響、また、水洗化率の伸び悩みにより、使用料の増収は見込めない状況である。決算においては収入不足分として、一般会計からの多額の繰入を行うことで収支の均衡を図っている状況となっている。
　水洗化率は平成29年度末で78.62％と類似団体と比較して低いことから、実効性のある水洗化促進策を実施し、新規接続へつなげる必要がある。
　施設の状況としては、処理区の統廃合を進め効率化を図ることで、維持管理費の縮減を図っていくほか、老朽化施設については適切な維持管理と早期の対応により、経費の縮減を図っていく必要がある。</t>
    <rPh sb="1" eb="3">
      <t>ジンコウ</t>
    </rPh>
    <rPh sb="3" eb="5">
      <t>ゲンショウ</t>
    </rPh>
    <rPh sb="6" eb="8">
      <t>セッスイ</t>
    </rPh>
    <rPh sb="8" eb="10">
      <t>カンキョウ</t>
    </rPh>
    <rPh sb="11" eb="13">
      <t>エイキョウ</t>
    </rPh>
    <rPh sb="17" eb="20">
      <t>スイセンカ</t>
    </rPh>
    <rPh sb="20" eb="21">
      <t>リツ</t>
    </rPh>
    <rPh sb="22" eb="23">
      <t>ノ</t>
    </rPh>
    <rPh sb="24" eb="25">
      <t>ナヤ</t>
    </rPh>
    <rPh sb="30" eb="33">
      <t>シヨウリョウ</t>
    </rPh>
    <rPh sb="34" eb="36">
      <t>ゾウシュウ</t>
    </rPh>
    <rPh sb="37" eb="39">
      <t>ミコ</t>
    </rPh>
    <rPh sb="42" eb="44">
      <t>ジョウキョウ</t>
    </rPh>
    <rPh sb="48" eb="50">
      <t>ケッサン</t>
    </rPh>
    <rPh sb="55" eb="57">
      <t>シュウニュウ</t>
    </rPh>
    <rPh sb="57" eb="60">
      <t>フソクブン</t>
    </rPh>
    <rPh sb="64" eb="66">
      <t>イッパン</t>
    </rPh>
    <rPh sb="66" eb="68">
      <t>カイケイ</t>
    </rPh>
    <rPh sb="71" eb="73">
      <t>タガク</t>
    </rPh>
    <rPh sb="74" eb="76">
      <t>クリイレ</t>
    </rPh>
    <rPh sb="77" eb="78">
      <t>オコナ</t>
    </rPh>
    <rPh sb="82" eb="84">
      <t>シュウシ</t>
    </rPh>
    <rPh sb="85" eb="87">
      <t>キンコウ</t>
    </rPh>
    <rPh sb="88" eb="89">
      <t>ハカ</t>
    </rPh>
    <rPh sb="93" eb="95">
      <t>ジョウキョウ</t>
    </rPh>
    <rPh sb="104" eb="107">
      <t>スイセンカ</t>
    </rPh>
    <rPh sb="107" eb="108">
      <t>リツ</t>
    </rPh>
    <rPh sb="109" eb="111">
      <t>ヘイセイ</t>
    </rPh>
    <rPh sb="113" eb="116">
      <t>ネンドマツ</t>
    </rPh>
    <rPh sb="124" eb="126">
      <t>ルイジ</t>
    </rPh>
    <rPh sb="126" eb="128">
      <t>ダンタイ</t>
    </rPh>
    <rPh sb="129" eb="131">
      <t>ヒカク</t>
    </rPh>
    <rPh sb="133" eb="134">
      <t>ヒク</t>
    </rPh>
    <rPh sb="140" eb="143">
      <t>ジッコウセイ</t>
    </rPh>
    <rPh sb="146" eb="149">
      <t>スイセンカ</t>
    </rPh>
    <rPh sb="149" eb="152">
      <t>ソクシンサク</t>
    </rPh>
    <rPh sb="153" eb="155">
      <t>ジッシ</t>
    </rPh>
    <rPh sb="157" eb="159">
      <t>シンキ</t>
    </rPh>
    <rPh sb="159" eb="161">
      <t>セツゾク</t>
    </rPh>
    <rPh sb="166" eb="168">
      <t>ヒツヨウ</t>
    </rPh>
    <rPh sb="174" eb="176">
      <t>シセツ</t>
    </rPh>
    <rPh sb="177" eb="179">
      <t>ジョウキョウ</t>
    </rPh>
    <rPh sb="184" eb="186">
      <t>ショリ</t>
    </rPh>
    <rPh sb="186" eb="187">
      <t>ク</t>
    </rPh>
    <rPh sb="188" eb="191">
      <t>トウハイゴウ</t>
    </rPh>
    <rPh sb="192" eb="193">
      <t>スス</t>
    </rPh>
    <rPh sb="194" eb="197">
      <t>コウリツカ</t>
    </rPh>
    <rPh sb="198" eb="199">
      <t>ハカ</t>
    </rPh>
    <rPh sb="204" eb="206">
      <t>イジ</t>
    </rPh>
    <rPh sb="206" eb="209">
      <t>カンリヒ</t>
    </rPh>
    <rPh sb="210" eb="212">
      <t>シュクゲン</t>
    </rPh>
    <rPh sb="213" eb="214">
      <t>ハカ</t>
    </rPh>
    <rPh sb="221" eb="224">
      <t>ロウキュウカ</t>
    </rPh>
    <rPh sb="224" eb="226">
      <t>シセツ</t>
    </rPh>
    <rPh sb="231" eb="233">
      <t>テキセツ</t>
    </rPh>
    <rPh sb="234" eb="236">
      <t>イジ</t>
    </rPh>
    <rPh sb="236" eb="238">
      <t>カンリ</t>
    </rPh>
    <rPh sb="239" eb="241">
      <t>ソウキ</t>
    </rPh>
    <rPh sb="242" eb="244">
      <t>タイオウ</t>
    </rPh>
    <rPh sb="248" eb="250">
      <t>ケイヒ</t>
    </rPh>
    <rPh sb="251" eb="253">
      <t>シュクゲン</t>
    </rPh>
    <rPh sb="254" eb="255">
      <t>ハカ</t>
    </rPh>
    <rPh sb="259" eb="261">
      <t>ヒツヨウ</t>
    </rPh>
    <phoneticPr fontId="4"/>
  </si>
  <si>
    <t>　平成26年度で金沢地区の施設整備が完了となり、農業集落排水事業全体としても施設整備が一旦終了したが、事業開始当初に建設された施設については、処理場の設備の更新時期を迎えている。施設利用率が低水準であることや、維持管理費の圧縮のため、処理区の統廃合事業を進めていくこととしている。</t>
    <rPh sb="1" eb="3">
      <t>ヘイセイ</t>
    </rPh>
    <rPh sb="5" eb="7">
      <t>ネンド</t>
    </rPh>
    <rPh sb="8" eb="10">
      <t>カネザワ</t>
    </rPh>
    <rPh sb="10" eb="12">
      <t>チク</t>
    </rPh>
    <rPh sb="13" eb="15">
      <t>シセツ</t>
    </rPh>
    <rPh sb="15" eb="17">
      <t>セイビ</t>
    </rPh>
    <rPh sb="18" eb="20">
      <t>カンリョウ</t>
    </rPh>
    <rPh sb="24" eb="26">
      <t>ノウギョウ</t>
    </rPh>
    <rPh sb="26" eb="28">
      <t>シュウラク</t>
    </rPh>
    <rPh sb="28" eb="30">
      <t>ハイスイ</t>
    </rPh>
    <rPh sb="30" eb="32">
      <t>ジギョウ</t>
    </rPh>
    <rPh sb="32" eb="34">
      <t>ゼンタイ</t>
    </rPh>
    <rPh sb="38" eb="40">
      <t>シセツ</t>
    </rPh>
    <rPh sb="40" eb="42">
      <t>セイビ</t>
    </rPh>
    <rPh sb="43" eb="45">
      <t>イッタン</t>
    </rPh>
    <rPh sb="45" eb="47">
      <t>シュウリョウ</t>
    </rPh>
    <rPh sb="51" eb="53">
      <t>ジギョウ</t>
    </rPh>
    <rPh sb="53" eb="55">
      <t>カイシ</t>
    </rPh>
    <rPh sb="55" eb="57">
      <t>トウショ</t>
    </rPh>
    <rPh sb="58" eb="60">
      <t>ケンセツ</t>
    </rPh>
    <rPh sb="63" eb="65">
      <t>シセツ</t>
    </rPh>
    <rPh sb="71" eb="74">
      <t>ショリジョウ</t>
    </rPh>
    <rPh sb="75" eb="77">
      <t>セツビ</t>
    </rPh>
    <rPh sb="78" eb="80">
      <t>コウシン</t>
    </rPh>
    <rPh sb="80" eb="82">
      <t>ジキ</t>
    </rPh>
    <rPh sb="83" eb="84">
      <t>ムカ</t>
    </rPh>
    <rPh sb="89" eb="91">
      <t>シセツ</t>
    </rPh>
    <rPh sb="91" eb="93">
      <t>リヨウ</t>
    </rPh>
    <rPh sb="93" eb="94">
      <t>リツ</t>
    </rPh>
    <rPh sb="95" eb="98">
      <t>テイスイジュン</t>
    </rPh>
    <rPh sb="105" eb="107">
      <t>イジ</t>
    </rPh>
    <rPh sb="107" eb="110">
      <t>カンリヒ</t>
    </rPh>
    <rPh sb="111" eb="113">
      <t>アッシュク</t>
    </rPh>
    <rPh sb="117" eb="119">
      <t>ショリ</t>
    </rPh>
    <rPh sb="119" eb="120">
      <t>ク</t>
    </rPh>
    <rPh sb="121" eb="124">
      <t>トウハイゴウ</t>
    </rPh>
    <rPh sb="124" eb="126">
      <t>ジギョウ</t>
    </rPh>
    <rPh sb="127" eb="128">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</si>
</sst>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813-4011-80D2-3E12F5A6393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c:ext xmlns:c16="http://schemas.microsoft.com/office/drawing/2014/chart" uri="{C3380CC4-5D6E-409C-BE32-E72D297353CC}">
              <c16:uniqueId val="{00000001-E813-4011-80D2-3E12F5A6393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51.26</c:v>
                </c:pt>
                <c:pt idx="1">
                  <c:v>49.18</c:v>
                </c:pt>
                <c:pt idx="2">
                  <c:v>48.74</c:v>
                </c:pt>
                <c:pt idx="3">
                  <c:v>49.54</c:v>
                </c:pt>
                <c:pt idx="4">
                  <c:v>53.58</c:v>
                </c:pt>
              </c:numCache>
            </c:numRef>
          </c:val>
          <c:extLst>
            <c:ext xmlns:c16="http://schemas.microsoft.com/office/drawing/2014/chart" uri="{C3380CC4-5D6E-409C-BE32-E72D297353CC}">
              <c16:uniqueId val="{00000000-5250-40D1-9A7C-EB9AFEFC660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c:ext xmlns:c16="http://schemas.microsoft.com/office/drawing/2014/chart" uri="{C3380CC4-5D6E-409C-BE32-E72D297353CC}">
              <c16:uniqueId val="{00000001-5250-40D1-9A7C-EB9AFEFC660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74.430000000000007</c:v>
                </c:pt>
                <c:pt idx="1">
                  <c:v>75.69</c:v>
                </c:pt>
                <c:pt idx="2">
                  <c:v>77.37</c:v>
                </c:pt>
                <c:pt idx="3">
                  <c:v>77.91</c:v>
                </c:pt>
                <c:pt idx="4">
                  <c:v>78.62</c:v>
                </c:pt>
              </c:numCache>
            </c:numRef>
          </c:val>
          <c:extLst>
            <c:ext xmlns:c16="http://schemas.microsoft.com/office/drawing/2014/chart" uri="{C3380CC4-5D6E-409C-BE32-E72D297353CC}">
              <c16:uniqueId val="{00000000-FABC-48E1-8A3C-64EE31D81AD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c:ext xmlns:c16="http://schemas.microsoft.com/office/drawing/2014/chart" uri="{C3380CC4-5D6E-409C-BE32-E72D297353CC}">
              <c16:uniqueId val="{00000001-FABC-48E1-8A3C-64EE31D81AD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62.93</c:v>
                </c:pt>
                <c:pt idx="1">
                  <c:v>73</c:v>
                </c:pt>
                <c:pt idx="2">
                  <c:v>74.69</c:v>
                </c:pt>
                <c:pt idx="3">
                  <c:v>70.2</c:v>
                </c:pt>
                <c:pt idx="4">
                  <c:v>72.61</c:v>
                </c:pt>
              </c:numCache>
            </c:numRef>
          </c:val>
          <c:extLst>
            <c:ext xmlns:c16="http://schemas.microsoft.com/office/drawing/2014/chart" uri="{C3380CC4-5D6E-409C-BE32-E72D297353CC}">
              <c16:uniqueId val="{00000000-E226-45C2-B737-578F9466259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26-45C2-B737-578F9466259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C9F-4C7C-9EF5-91EE7D607FF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9F-4C7C-9EF5-91EE7D607FF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B0-474B-90DA-7115D617111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B0-474B-90DA-7115D617111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63-416F-B116-4C0C7BCC481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63-416F-B116-4C0C7BCC481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930-47A6-817D-E37015F5839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30-47A6-817D-E37015F5839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1293.45</c:v>
                </c:pt>
                <c:pt idx="1">
                  <c:v>1221.68</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9FE-4421-B383-9CC3BE68E73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c:ext xmlns:c16="http://schemas.microsoft.com/office/drawing/2014/chart" uri="{C3380CC4-5D6E-409C-BE32-E72D297353CC}">
              <c16:uniqueId val="{00000001-99FE-4421-B383-9CC3BE68E73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49.95</c:v>
                </c:pt>
                <c:pt idx="1">
                  <c:v>49.96</c:v>
                </c:pt>
                <c:pt idx="2">
                  <c:v>60.78</c:v>
                </c:pt>
                <c:pt idx="3">
                  <c:v>60.64</c:v>
                </c:pt>
                <c:pt idx="4">
                  <c:v>56.36</c:v>
                </c:pt>
              </c:numCache>
            </c:numRef>
          </c:val>
          <c:extLst>
            <c:ext xmlns:c16="http://schemas.microsoft.com/office/drawing/2014/chart" uri="{C3380CC4-5D6E-409C-BE32-E72D297353CC}">
              <c16:uniqueId val="{00000000-CBD3-4C23-889D-8B9C32AFDF6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c:ext xmlns:c16="http://schemas.microsoft.com/office/drawing/2014/chart" uri="{C3380CC4-5D6E-409C-BE32-E72D297353CC}">
              <c16:uniqueId val="{00000001-CBD3-4C23-889D-8B9C32AFDF6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335.72</c:v>
                </c:pt>
                <c:pt idx="1">
                  <c:v>342.93</c:v>
                </c:pt>
                <c:pt idx="2">
                  <c:v>281.04000000000002</c:v>
                </c:pt>
                <c:pt idx="3">
                  <c:v>284.11</c:v>
                </c:pt>
                <c:pt idx="4">
                  <c:v>256.41000000000003</c:v>
                </c:pt>
              </c:numCache>
            </c:numRef>
          </c:val>
          <c:extLst>
            <c:ext xmlns:c16="http://schemas.microsoft.com/office/drawing/2014/chart" uri="{C3380CC4-5D6E-409C-BE32-E72D297353CC}">
              <c16:uniqueId val="{00000000-F5C7-47BF-9C64-DBAEE630B70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c:ext xmlns:c16="http://schemas.microsoft.com/office/drawing/2014/chart" uri="{C3380CC4-5D6E-409C-BE32-E72D297353CC}">
              <c16:uniqueId val="{00000001-F5C7-47BF-9C64-DBAEE630B70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D31" zoomScale="85" zoomScaleNormal="85"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横手市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91743</v>
      </c>
      <c r="AM8" s="49"/>
      <c r="AN8" s="49"/>
      <c r="AO8" s="49"/>
      <c r="AP8" s="49"/>
      <c r="AQ8" s="49"/>
      <c r="AR8" s="49"/>
      <c r="AS8" s="49"/>
      <c r="AT8" s="44">
        <f>データ!T6</f>
        <v>692.8</v>
      </c>
      <c r="AU8" s="44"/>
      <c r="AV8" s="44"/>
      <c r="AW8" s="44"/>
      <c r="AX8" s="44"/>
      <c r="AY8" s="44"/>
      <c r="AZ8" s="44"/>
      <c r="BA8" s="44"/>
      <c r="BB8" s="44">
        <f>データ!U6</f>
        <v>132.41999999999999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8.31</v>
      </c>
      <c r="Q10" s="44"/>
      <c r="R10" s="44"/>
      <c r="S10" s="44"/>
      <c r="T10" s="44"/>
      <c r="U10" s="44"/>
      <c r="V10" s="44"/>
      <c r="W10" s="44">
        <f>データ!Q6</f>
        <v>76.98</v>
      </c>
      <c r="X10" s="44"/>
      <c r="Y10" s="44"/>
      <c r="Z10" s="44"/>
      <c r="AA10" s="44"/>
      <c r="AB10" s="44"/>
      <c r="AC10" s="44"/>
      <c r="AD10" s="49">
        <f>データ!R6</f>
        <v>3121</v>
      </c>
      <c r="AE10" s="49"/>
      <c r="AF10" s="49"/>
      <c r="AG10" s="49"/>
      <c r="AH10" s="49"/>
      <c r="AI10" s="49"/>
      <c r="AJ10" s="49"/>
      <c r="AK10" s="2"/>
      <c r="AL10" s="49">
        <f>データ!V6</f>
        <v>7568</v>
      </c>
      <c r="AM10" s="49"/>
      <c r="AN10" s="49"/>
      <c r="AO10" s="49"/>
      <c r="AP10" s="49"/>
      <c r="AQ10" s="49"/>
      <c r="AR10" s="49"/>
      <c r="AS10" s="49"/>
      <c r="AT10" s="44">
        <f>データ!W6</f>
        <v>3.76</v>
      </c>
      <c r="AU10" s="44"/>
      <c r="AV10" s="44"/>
      <c r="AW10" s="44"/>
      <c r="AX10" s="44"/>
      <c r="AY10" s="44"/>
      <c r="AZ10" s="44"/>
      <c r="BA10" s="44"/>
      <c r="BB10" s="44">
        <f>データ!X6</f>
        <v>2012.77</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125</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l00yfYGsqBzLabMgn3OCqhnIR7H65yKWmoCFVJ1zY80vcdU3qu0BX7ti9GqfjmmYhgrZHcCsdzRfa/k/SlYc1A==" saltValue="cLbfx3LOFfpVGcXEc4LHb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52035</v>
      </c>
      <c r="D6" s="32">
        <f t="shared" si="3"/>
        <v>47</v>
      </c>
      <c r="E6" s="32">
        <f t="shared" si="3"/>
        <v>17</v>
      </c>
      <c r="F6" s="32">
        <f t="shared" si="3"/>
        <v>5</v>
      </c>
      <c r="G6" s="32">
        <f t="shared" si="3"/>
        <v>0</v>
      </c>
      <c r="H6" s="32" t="str">
        <f t="shared" si="3"/>
        <v>秋田県　横手市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8.31</v>
      </c>
      <c r="Q6" s="33">
        <f t="shared" si="3"/>
        <v>76.98</v>
      </c>
      <c r="R6" s="33">
        <f t="shared" si="3"/>
        <v>3121</v>
      </c>
      <c r="S6" s="33">
        <f t="shared" si="3"/>
        <v>91743</v>
      </c>
      <c r="T6" s="33">
        <f t="shared" si="3"/>
        <v>692.8</v>
      </c>
      <c r="U6" s="33">
        <f t="shared" si="3"/>
        <v>132.41999999999999</v>
      </c>
      <c r="V6" s="33">
        <f t="shared" si="3"/>
        <v>7568</v>
      </c>
      <c r="W6" s="33">
        <f t="shared" si="3"/>
        <v>3.76</v>
      </c>
      <c r="X6" s="33">
        <f t="shared" si="3"/>
        <v>2012.77</v>
      </c>
      <c r="Y6" s="34">
        <f>IF(Y7="",NA(),Y7)</f>
        <v>62.93</v>
      </c>
      <c r="Z6" s="34">
        <f t="shared" ref="Z6:AH6" si="4">IF(Z7="",NA(),Z7)</f>
        <v>73</v>
      </c>
      <c r="AA6" s="34">
        <f t="shared" si="4"/>
        <v>74.69</v>
      </c>
      <c r="AB6" s="34">
        <f t="shared" si="4"/>
        <v>70.2</v>
      </c>
      <c r="AC6" s="34">
        <f t="shared" si="4"/>
        <v>72.61</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1293.45</v>
      </c>
      <c r="BG6" s="34">
        <f t="shared" ref="BG6:BO6" si="7">IF(BG7="",NA(),BG7)</f>
        <v>1221.68</v>
      </c>
      <c r="BH6" s="33">
        <f t="shared" si="7"/>
        <v>0</v>
      </c>
      <c r="BI6" s="33">
        <f t="shared" si="7"/>
        <v>0</v>
      </c>
      <c r="BJ6" s="33">
        <f t="shared" si="7"/>
        <v>0</v>
      </c>
      <c r="BK6" s="34">
        <f t="shared" si="7"/>
        <v>1126.77</v>
      </c>
      <c r="BL6" s="34">
        <f t="shared" si="7"/>
        <v>1044.8</v>
      </c>
      <c r="BM6" s="34">
        <f t="shared" si="7"/>
        <v>1081.8</v>
      </c>
      <c r="BN6" s="34">
        <f t="shared" si="7"/>
        <v>974.93</v>
      </c>
      <c r="BO6" s="34">
        <f t="shared" si="7"/>
        <v>855.8</v>
      </c>
      <c r="BP6" s="33" t="str">
        <f>IF(BP7="","",IF(BP7="-","【-】","【"&amp;SUBSTITUTE(TEXT(BP7,"#,##0.00"),"-","△")&amp;"】"))</f>
        <v>【814.89】</v>
      </c>
      <c r="BQ6" s="34">
        <f>IF(BQ7="",NA(),BQ7)</f>
        <v>49.95</v>
      </c>
      <c r="BR6" s="34">
        <f t="shared" ref="BR6:BZ6" si="8">IF(BR7="",NA(),BR7)</f>
        <v>49.96</v>
      </c>
      <c r="BS6" s="34">
        <f t="shared" si="8"/>
        <v>60.78</v>
      </c>
      <c r="BT6" s="34">
        <f t="shared" si="8"/>
        <v>60.64</v>
      </c>
      <c r="BU6" s="34">
        <f t="shared" si="8"/>
        <v>56.36</v>
      </c>
      <c r="BV6" s="34">
        <f t="shared" si="8"/>
        <v>50.9</v>
      </c>
      <c r="BW6" s="34">
        <f t="shared" si="8"/>
        <v>50.82</v>
      </c>
      <c r="BX6" s="34">
        <f t="shared" si="8"/>
        <v>52.19</v>
      </c>
      <c r="BY6" s="34">
        <f t="shared" si="8"/>
        <v>55.32</v>
      </c>
      <c r="BZ6" s="34">
        <f t="shared" si="8"/>
        <v>59.8</v>
      </c>
      <c r="CA6" s="33" t="str">
        <f>IF(CA7="","",IF(CA7="-","【-】","【"&amp;SUBSTITUTE(TEXT(CA7,"#,##0.00"),"-","△")&amp;"】"))</f>
        <v>【60.64】</v>
      </c>
      <c r="CB6" s="34">
        <f>IF(CB7="",NA(),CB7)</f>
        <v>335.72</v>
      </c>
      <c r="CC6" s="34">
        <f t="shared" ref="CC6:CK6" si="9">IF(CC7="",NA(),CC7)</f>
        <v>342.93</v>
      </c>
      <c r="CD6" s="34">
        <f t="shared" si="9"/>
        <v>281.04000000000002</v>
      </c>
      <c r="CE6" s="34">
        <f t="shared" si="9"/>
        <v>284.11</v>
      </c>
      <c r="CF6" s="34">
        <f t="shared" si="9"/>
        <v>256.41000000000003</v>
      </c>
      <c r="CG6" s="34">
        <f t="shared" si="9"/>
        <v>293.27</v>
      </c>
      <c r="CH6" s="34">
        <f t="shared" si="9"/>
        <v>300.52</v>
      </c>
      <c r="CI6" s="34">
        <f t="shared" si="9"/>
        <v>296.14</v>
      </c>
      <c r="CJ6" s="34">
        <f t="shared" si="9"/>
        <v>283.17</v>
      </c>
      <c r="CK6" s="34">
        <f t="shared" si="9"/>
        <v>263.76</v>
      </c>
      <c r="CL6" s="33" t="str">
        <f>IF(CL7="","",IF(CL7="-","【-】","【"&amp;SUBSTITUTE(TEXT(CL7,"#,##0.00"),"-","△")&amp;"】"))</f>
        <v>【255.52】</v>
      </c>
      <c r="CM6" s="34">
        <f>IF(CM7="",NA(),CM7)</f>
        <v>51.26</v>
      </c>
      <c r="CN6" s="34">
        <f t="shared" ref="CN6:CV6" si="10">IF(CN7="",NA(),CN7)</f>
        <v>49.18</v>
      </c>
      <c r="CO6" s="34">
        <f t="shared" si="10"/>
        <v>48.74</v>
      </c>
      <c r="CP6" s="34">
        <f t="shared" si="10"/>
        <v>49.54</v>
      </c>
      <c r="CQ6" s="34">
        <f t="shared" si="10"/>
        <v>53.58</v>
      </c>
      <c r="CR6" s="34">
        <f t="shared" si="10"/>
        <v>53.78</v>
      </c>
      <c r="CS6" s="34">
        <f t="shared" si="10"/>
        <v>53.24</v>
      </c>
      <c r="CT6" s="34">
        <f t="shared" si="10"/>
        <v>52.31</v>
      </c>
      <c r="CU6" s="34">
        <f t="shared" si="10"/>
        <v>60.65</v>
      </c>
      <c r="CV6" s="34">
        <f t="shared" si="10"/>
        <v>51.75</v>
      </c>
      <c r="CW6" s="33" t="str">
        <f>IF(CW7="","",IF(CW7="-","【-】","【"&amp;SUBSTITUTE(TEXT(CW7,"#,##0.00"),"-","△")&amp;"】"))</f>
        <v>【52.49】</v>
      </c>
      <c r="CX6" s="34">
        <f>IF(CX7="",NA(),CX7)</f>
        <v>74.430000000000007</v>
      </c>
      <c r="CY6" s="34">
        <f t="shared" ref="CY6:DG6" si="11">IF(CY7="",NA(),CY7)</f>
        <v>75.69</v>
      </c>
      <c r="CZ6" s="34">
        <f t="shared" si="11"/>
        <v>77.37</v>
      </c>
      <c r="DA6" s="34">
        <f t="shared" si="11"/>
        <v>77.91</v>
      </c>
      <c r="DB6" s="34">
        <f t="shared" si="11"/>
        <v>78.62</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52035</v>
      </c>
      <c r="D7" s="36">
        <v>47</v>
      </c>
      <c r="E7" s="36">
        <v>17</v>
      </c>
      <c r="F7" s="36">
        <v>5</v>
      </c>
      <c r="G7" s="36">
        <v>0</v>
      </c>
      <c r="H7" s="36" t="s">
        <v>110</v>
      </c>
      <c r="I7" s="36" t="s">
        <v>111</v>
      </c>
      <c r="J7" s="36" t="s">
        <v>112</v>
      </c>
      <c r="K7" s="36" t="s">
        <v>113</v>
      </c>
      <c r="L7" s="36" t="s">
        <v>114</v>
      </c>
      <c r="M7" s="36" t="s">
        <v>115</v>
      </c>
      <c r="N7" s="37" t="s">
        <v>116</v>
      </c>
      <c r="O7" s="37" t="s">
        <v>117</v>
      </c>
      <c r="P7" s="37">
        <v>8.31</v>
      </c>
      <c r="Q7" s="37">
        <v>76.98</v>
      </c>
      <c r="R7" s="37">
        <v>3121</v>
      </c>
      <c r="S7" s="37">
        <v>91743</v>
      </c>
      <c r="T7" s="37">
        <v>692.8</v>
      </c>
      <c r="U7" s="37">
        <v>132.41999999999999</v>
      </c>
      <c r="V7" s="37">
        <v>7568</v>
      </c>
      <c r="W7" s="37">
        <v>3.76</v>
      </c>
      <c r="X7" s="37">
        <v>2012.77</v>
      </c>
      <c r="Y7" s="37">
        <v>62.93</v>
      </c>
      <c r="Z7" s="37">
        <v>73</v>
      </c>
      <c r="AA7" s="37">
        <v>74.69</v>
      </c>
      <c r="AB7" s="37">
        <v>70.2</v>
      </c>
      <c r="AC7" s="37">
        <v>72.61</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1293.45</v>
      </c>
      <c r="BG7" s="37">
        <v>1221.68</v>
      </c>
      <c r="BH7" s="37">
        <v>0</v>
      </c>
      <c r="BI7" s="37">
        <v>0</v>
      </c>
      <c r="BJ7" s="37">
        <v>0</v>
      </c>
      <c r="BK7" s="37">
        <v>1126.77</v>
      </c>
      <c r="BL7" s="37">
        <v>1044.8</v>
      </c>
      <c r="BM7" s="37">
        <v>1081.8</v>
      </c>
      <c r="BN7" s="37">
        <v>974.93</v>
      </c>
      <c r="BO7" s="37">
        <v>855.8</v>
      </c>
      <c r="BP7" s="37">
        <v>814.89</v>
      </c>
      <c r="BQ7" s="37">
        <v>49.95</v>
      </c>
      <c r="BR7" s="37">
        <v>49.96</v>
      </c>
      <c r="BS7" s="37">
        <v>60.78</v>
      </c>
      <c r="BT7" s="37">
        <v>60.64</v>
      </c>
      <c r="BU7" s="37">
        <v>56.36</v>
      </c>
      <c r="BV7" s="37">
        <v>50.9</v>
      </c>
      <c r="BW7" s="37">
        <v>50.82</v>
      </c>
      <c r="BX7" s="37">
        <v>52.19</v>
      </c>
      <c r="BY7" s="37">
        <v>55.32</v>
      </c>
      <c r="BZ7" s="37">
        <v>59.8</v>
      </c>
      <c r="CA7" s="37">
        <v>60.64</v>
      </c>
      <c r="CB7" s="37">
        <v>335.72</v>
      </c>
      <c r="CC7" s="37">
        <v>342.93</v>
      </c>
      <c r="CD7" s="37">
        <v>281.04000000000002</v>
      </c>
      <c r="CE7" s="37">
        <v>284.11</v>
      </c>
      <c r="CF7" s="37">
        <v>256.41000000000003</v>
      </c>
      <c r="CG7" s="37">
        <v>293.27</v>
      </c>
      <c r="CH7" s="37">
        <v>300.52</v>
      </c>
      <c r="CI7" s="37">
        <v>296.14</v>
      </c>
      <c r="CJ7" s="37">
        <v>283.17</v>
      </c>
      <c r="CK7" s="37">
        <v>263.76</v>
      </c>
      <c r="CL7" s="37">
        <v>255.52</v>
      </c>
      <c r="CM7" s="37">
        <v>51.26</v>
      </c>
      <c r="CN7" s="37">
        <v>49.18</v>
      </c>
      <c r="CO7" s="37">
        <v>48.74</v>
      </c>
      <c r="CP7" s="37">
        <v>49.54</v>
      </c>
      <c r="CQ7" s="37">
        <v>53.58</v>
      </c>
      <c r="CR7" s="37">
        <v>53.78</v>
      </c>
      <c r="CS7" s="37">
        <v>53.24</v>
      </c>
      <c r="CT7" s="37">
        <v>52.31</v>
      </c>
      <c r="CU7" s="37">
        <v>60.65</v>
      </c>
      <c r="CV7" s="37">
        <v>51.75</v>
      </c>
      <c r="CW7" s="37">
        <v>52.49</v>
      </c>
      <c r="CX7" s="37">
        <v>74.430000000000007</v>
      </c>
      <c r="CY7" s="37">
        <v>75.69</v>
      </c>
      <c r="CZ7" s="37">
        <v>77.37</v>
      </c>
      <c r="DA7" s="37">
        <v>77.91</v>
      </c>
      <c r="DB7" s="37">
        <v>78.62</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智和</cp:lastModifiedBy>
  <dcterms:created xsi:type="dcterms:W3CDTF">2018-12-03T09:19:57Z</dcterms:created>
  <dcterms:modified xsi:type="dcterms:W3CDTF">2019-01-25T02:07:36Z</dcterms:modified>
  <cp:category/>
</cp:coreProperties>
</file>