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H30\190129_s【財政課／0131締切】経営比較分析表の作成について\"/>
    </mc:Choice>
  </mc:AlternateContent>
  <workbookProtection workbookAlgorithmName="SHA-512" workbookHashValue="8H9RRbglngalrZcj8ulHVGptMcUV6moUByY62QnFgZGHRCL1XddDPIxMcfZB7xtOgWZGTS/etSD6PWDkwu7yaA==" workbookSaltValue="+/Cg8To/iSb1q1J+/a6DMA=="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W10" i="4"/>
  <c r="P10" i="4"/>
  <c r="I10" i="4"/>
  <c r="B10" i="4"/>
  <c r="BB8" i="4"/>
  <c r="AT8" i="4"/>
  <c r="AL8" i="4"/>
  <c r="W8" i="4"/>
  <c r="P8" i="4"/>
  <c r="I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<sst xmlns="http://schemas.openxmlformats.org/spreadsheetml/2006/main" count="235" uniqueCount="123">
  <si>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</si>
  <si>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</si>
  <si>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</si>
  <si>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</si>
  <si>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</si>
  <si>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</si>
  <si>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</si>
  <si>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</si>
  <si>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</si>
  <si>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</si>
  <si>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</si>
  <si>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</si>
  <si>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</si>
  <si>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</si>
  <si>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</si>
  <si>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</si>
  <si>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</si>
  <si>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</si>
  <si>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</si>
  <si>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</si>
  <si>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</si>
  <si>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</si>
  <si>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</si>
  <si>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</si>
  <si>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</si>
  <si>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</si>
  <si>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</si>
  <si>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</si>
  <si>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</si>
  <si>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</si>
  <si>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</si>
  <si>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</si>
  <si>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</si>
  <si>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</si>
  <si>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</si>
  <si>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</si>
  <si>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</si>
  <si>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</si>
  <si>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</si>
  <si>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</si>
  <si>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</si>
  <si>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</si>
  <si>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</si>
  <si>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</si>
  <si>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</si>
  <si>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</si>
  <si>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</si>
  <si>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</si>
  <si>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</si>
  <si>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</si>
  <si>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</si>
  <si>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</si>
  <si>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</si>
  <si>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</si>
  <si>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</si>
  <si>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</si>
  <si>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</si>
  <si>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</si>
  <si>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</si>
  <si>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</si>
  <si>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</si>
  <si>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</si>
  <si>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</si>
  <si>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</si>
  <si>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</si>
  <si>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</si>
  <si>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</si>
  <si>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</si>
  <si>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</si>
  <si>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</si>
  <si>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</si>
  <si>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</si>
  <si>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</si>
  <si>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</si>
  <si>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</si>
  <si>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</si>
  <si>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</si>
  <si>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</si>
  <si>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</si>
  <si>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</si>
  <si>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</si>
  <si>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</si>
  <si>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</si>
  <si>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</si>
  <si>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</si>
  <si>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</si>
  <si>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</si>
  <si>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</si>
  <si>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</si>
  <si>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</si>
  <si>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</si>
  <si>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</si>
  <si>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</si>
  <si>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</si>
  <si>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</si>
  <si>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</si>
  <si>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</si>
  <si>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</si>
  <si>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</si>
  <si>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</si>
  <si>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</si>
  <si>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</si>
  <si>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</si>
  <si>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</si>
  <si>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</si>
  <si>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</si>
  <si>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</si>
  <si>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</si>
  <si>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</si>
  <si>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</si>
  <si>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</si>
  <si>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</si>
  <si>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</si>
  <si>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</si>
  <si>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</si>
  <si>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</si>
  <si>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</si>
  <si>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</si>
  <si>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</si>
  <si>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</si>
  <si>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施設全体の減価償却の状況は上昇傾向にあるものの、現時点で、法定耐用年数を超過した施設はない。</t>
    <phoneticPr fontId="4"/>
  </si>
  <si>
    <t>　経費回収率が100%未満となっており公費負担分を除く汚水処理費を下水道使用料で回収できていないほか、未普及地域への整備により減価償却費が増加しているため、経常収支比率が100%未満になり、累積欠損金比率が増加している。
　流動比率は100%を下回っており、財源確保もできておらず、流動資産の減少により減少傾向にある。
　企業債残高対事業費規模比率については、未普及地域への整備を進めており、全国平均や類似団体と比較して高い値となっている。
　整備済み地域の接続により下水道使用料および処理水量、有収水量が増加したため、前年度と比較して経費回収率と施設利用率が増加し、汚水処理原価が低下している。
　水洗化率については、全国平均や類似団体に比べ低い値であることから、水洗化を促進するための取り組みが必要である。</t>
    <rPh sb="180" eb="181">
      <t>ミ</t>
    </rPh>
    <rPh sb="181" eb="183">
      <t>フキュウ</t>
    </rPh>
    <rPh sb="183" eb="185">
      <t>チイキ</t>
    </rPh>
    <rPh sb="344" eb="345">
      <t>ト</t>
    </rPh>
    <rPh sb="346" eb="347">
      <t>ク</t>
    </rPh>
    <phoneticPr fontId="4"/>
  </si>
  <si>
    <t>　経営に関する指標から、健全経営とはなっていないと判断される。
　今後、人口減による使用料収入の減少や、施設の更新需要の増加など、経営環境はさらに厳しくなることが見込まれるため、水洗化の促進やこれまで以上の事業運営の効率化を図る必要がある。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</si>
</sst>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44C-4E5A-8F9C-3D85CABE4E08}"/>
            </c:ext>
          </c:extLst>
        </c:ser>
        <c:dLbls>
          <c:showLegendKey val="0"/>
          <c:showVal val="0"/>
          <c:showCatName val="0"/>
          <c:showSerName val="0"/>
          <c:showPercent val="0"/>
          <c:showBubbleSize val="0"/>
        </c:dLbls>
        <c:gapWidth val="150"/>
        <c:axId val="174095176"/>
        <c:axId val="172275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F44C-4E5A-8F9C-3D85CABE4E08}"/>
            </c:ext>
          </c:extLst>
        </c:ser>
        <c:dLbls>
          <c:showLegendKey val="0"/>
          <c:showVal val="0"/>
          <c:showCatName val="0"/>
          <c:showSerName val="0"/>
          <c:showPercent val="0"/>
          <c:showBubbleSize val="0"/>
        </c:dLbls>
        <c:marker val="1"/>
        <c:smooth val="0"/>
        <c:axId val="174095176"/>
        <c:axId val="172275224"/>
      </c:lineChart>
      <c:dateAx>
        <c:axId val="174095176"/>
        <c:scaling>
          <c:orientation val="minMax"/>
        </c:scaling>
        <c:delete val="1"/>
        <c:axPos val="b"/>
        <c:numFmt formatCode="ge" sourceLinked="1"/>
        <c:majorTickMark val="none"/>
        <c:minorTickMark val="none"/>
        <c:tickLblPos val="none"/>
        <c:crossAx val="172275224"/>
        <c:crosses val="autoZero"/>
        <c:auto val="1"/>
        <c:lblOffset val="100"/>
        <c:baseTimeUnit val="years"/>
      </c:dateAx>
      <c:valAx>
        <c:axId val="172275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095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32.950000000000003</c:v>
                </c:pt>
                <c:pt idx="1">
                  <c:v>25.63</c:v>
                </c:pt>
                <c:pt idx="2">
                  <c:v>30.53</c:v>
                </c:pt>
                <c:pt idx="3">
                  <c:v>32.26</c:v>
                </c:pt>
                <c:pt idx="4">
                  <c:v>32.74</c:v>
                </c:pt>
              </c:numCache>
            </c:numRef>
          </c:val>
          <c:extLst xmlns:c16r2="http://schemas.microsoft.com/office/drawing/2015/06/chart">
            <c:ext xmlns:c16="http://schemas.microsoft.com/office/drawing/2014/chart" uri="{C3380CC4-5D6E-409C-BE32-E72D297353CC}">
              <c16:uniqueId val="{00000000-E0A1-40B4-A609-1BCF27D6AA5D}"/>
            </c:ext>
          </c:extLst>
        </c:ser>
        <c:dLbls>
          <c:showLegendKey val="0"/>
          <c:showVal val="0"/>
          <c:showCatName val="0"/>
          <c:showSerName val="0"/>
          <c:showPercent val="0"/>
          <c:showBubbleSize val="0"/>
        </c:dLbls>
        <c:gapWidth val="150"/>
        <c:axId val="174792080"/>
        <c:axId val="17495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E0A1-40B4-A609-1BCF27D6AA5D}"/>
            </c:ext>
          </c:extLst>
        </c:ser>
        <c:dLbls>
          <c:showLegendKey val="0"/>
          <c:showVal val="0"/>
          <c:showCatName val="0"/>
          <c:showSerName val="0"/>
          <c:showPercent val="0"/>
          <c:showBubbleSize val="0"/>
        </c:dLbls>
        <c:marker val="1"/>
        <c:smooth val="0"/>
        <c:axId val="174792080"/>
        <c:axId val="174959664"/>
      </c:lineChart>
      <c:dateAx>
        <c:axId val="174792080"/>
        <c:scaling>
          <c:orientation val="minMax"/>
        </c:scaling>
        <c:delete val="1"/>
        <c:axPos val="b"/>
        <c:numFmt formatCode="ge" sourceLinked="1"/>
        <c:majorTickMark val="none"/>
        <c:minorTickMark val="none"/>
        <c:tickLblPos val="none"/>
        <c:crossAx val="174959664"/>
        <c:crosses val="autoZero"/>
        <c:auto val="1"/>
        <c:lblOffset val="100"/>
        <c:baseTimeUnit val="years"/>
      </c:dateAx>
      <c:valAx>
        <c:axId val="17495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79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74.23</c:v>
                </c:pt>
                <c:pt idx="1">
                  <c:v>69.58</c:v>
                </c:pt>
                <c:pt idx="2">
                  <c:v>61.55</c:v>
                </c:pt>
                <c:pt idx="3">
                  <c:v>57.48</c:v>
                </c:pt>
                <c:pt idx="4">
                  <c:v>56.16</c:v>
                </c:pt>
              </c:numCache>
            </c:numRef>
          </c:val>
          <c:extLst xmlns:c16r2="http://schemas.microsoft.com/office/drawing/2015/06/chart">
            <c:ext xmlns:c16="http://schemas.microsoft.com/office/drawing/2014/chart" uri="{C3380CC4-5D6E-409C-BE32-E72D297353CC}">
              <c16:uniqueId val="{00000000-7D6F-48A6-B9AF-2D5C5B7C9800}"/>
            </c:ext>
          </c:extLst>
        </c:ser>
        <c:dLbls>
          <c:showLegendKey val="0"/>
          <c:showVal val="0"/>
          <c:showCatName val="0"/>
          <c:showSerName val="0"/>
          <c:showPercent val="0"/>
          <c:showBubbleSize val="0"/>
        </c:dLbls>
        <c:gapWidth val="150"/>
        <c:axId val="174960840"/>
        <c:axId val="174961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7D6F-48A6-B9AF-2D5C5B7C9800}"/>
            </c:ext>
          </c:extLst>
        </c:ser>
        <c:dLbls>
          <c:showLegendKey val="0"/>
          <c:showVal val="0"/>
          <c:showCatName val="0"/>
          <c:showSerName val="0"/>
          <c:showPercent val="0"/>
          <c:showBubbleSize val="0"/>
        </c:dLbls>
        <c:marker val="1"/>
        <c:smooth val="0"/>
        <c:axId val="174960840"/>
        <c:axId val="174961232"/>
      </c:lineChart>
      <c:dateAx>
        <c:axId val="174960840"/>
        <c:scaling>
          <c:orientation val="minMax"/>
        </c:scaling>
        <c:delete val="1"/>
        <c:axPos val="b"/>
        <c:numFmt formatCode="ge" sourceLinked="1"/>
        <c:majorTickMark val="none"/>
        <c:minorTickMark val="none"/>
        <c:tickLblPos val="none"/>
        <c:crossAx val="174961232"/>
        <c:crosses val="autoZero"/>
        <c:auto val="1"/>
        <c:lblOffset val="100"/>
        <c:baseTimeUnit val="years"/>
      </c:dateAx>
      <c:valAx>
        <c:axId val="17496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960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104.61</c:v>
                </c:pt>
                <c:pt idx="1">
                  <c:v>103.15</c:v>
                </c:pt>
                <c:pt idx="2">
                  <c:v>90.07</c:v>
                </c:pt>
                <c:pt idx="3">
                  <c:v>87.6</c:v>
                </c:pt>
                <c:pt idx="4">
                  <c:v>86.61</c:v>
                </c:pt>
              </c:numCache>
            </c:numRef>
          </c:val>
          <c:extLst xmlns:c16r2="http://schemas.microsoft.com/office/drawing/2015/06/chart">
            <c:ext xmlns:c16="http://schemas.microsoft.com/office/drawing/2014/chart" uri="{C3380CC4-5D6E-409C-BE32-E72D297353CC}">
              <c16:uniqueId val="{00000000-08D2-4B78-8E59-F8E873718FF8}"/>
            </c:ext>
          </c:extLst>
        </c:ser>
        <c:dLbls>
          <c:showLegendKey val="0"/>
          <c:showVal val="0"/>
          <c:showCatName val="0"/>
          <c:showSerName val="0"/>
          <c:showPercent val="0"/>
          <c:showBubbleSize val="0"/>
        </c:dLbls>
        <c:gapWidth val="150"/>
        <c:axId val="172524048"/>
        <c:axId val="173459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96.59</c:v>
                </c:pt>
                <c:pt idx="1">
                  <c:v>101.24</c:v>
                </c:pt>
                <c:pt idx="2">
                  <c:v>100.94</c:v>
                </c:pt>
                <c:pt idx="3">
                  <c:v>100.85</c:v>
                </c:pt>
                <c:pt idx="4">
                  <c:v>102.13</c:v>
                </c:pt>
              </c:numCache>
            </c:numRef>
          </c:val>
          <c:smooth val="0"/>
          <c:extLst xmlns:c16r2="http://schemas.microsoft.com/office/drawing/2015/06/chart">
            <c:ext xmlns:c16="http://schemas.microsoft.com/office/drawing/2014/chart" uri="{C3380CC4-5D6E-409C-BE32-E72D297353CC}">
              <c16:uniqueId val="{00000001-08D2-4B78-8E59-F8E873718FF8}"/>
            </c:ext>
          </c:extLst>
        </c:ser>
        <c:dLbls>
          <c:showLegendKey val="0"/>
          <c:showVal val="0"/>
          <c:showCatName val="0"/>
          <c:showSerName val="0"/>
          <c:showPercent val="0"/>
          <c:showBubbleSize val="0"/>
        </c:dLbls>
        <c:marker val="1"/>
        <c:smooth val="0"/>
        <c:axId val="172524048"/>
        <c:axId val="173459016"/>
      </c:lineChart>
      <c:dateAx>
        <c:axId val="172524048"/>
        <c:scaling>
          <c:orientation val="minMax"/>
        </c:scaling>
        <c:delete val="1"/>
        <c:axPos val="b"/>
        <c:numFmt formatCode="ge" sourceLinked="1"/>
        <c:majorTickMark val="none"/>
        <c:minorTickMark val="none"/>
        <c:tickLblPos val="none"/>
        <c:crossAx val="173459016"/>
        <c:crosses val="autoZero"/>
        <c:auto val="1"/>
        <c:lblOffset val="100"/>
        <c:baseTimeUnit val="years"/>
      </c:dateAx>
      <c:valAx>
        <c:axId val="173459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52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16.68</c:v>
                </c:pt>
                <c:pt idx="1">
                  <c:v>25.85</c:v>
                </c:pt>
                <c:pt idx="2">
                  <c:v>23.6</c:v>
                </c:pt>
                <c:pt idx="3">
                  <c:v>23.82</c:v>
                </c:pt>
                <c:pt idx="4">
                  <c:v>23.86</c:v>
                </c:pt>
              </c:numCache>
            </c:numRef>
          </c:val>
          <c:extLst xmlns:c16r2="http://schemas.microsoft.com/office/drawing/2015/06/chart">
            <c:ext xmlns:c16="http://schemas.microsoft.com/office/drawing/2014/chart" uri="{C3380CC4-5D6E-409C-BE32-E72D297353CC}">
              <c16:uniqueId val="{00000000-BFDE-478B-9415-A9B862832837}"/>
            </c:ext>
          </c:extLst>
        </c:ser>
        <c:dLbls>
          <c:showLegendKey val="0"/>
          <c:showVal val="0"/>
          <c:showCatName val="0"/>
          <c:showSerName val="0"/>
          <c:showPercent val="0"/>
          <c:showBubbleSize val="0"/>
        </c:dLbls>
        <c:gapWidth val="150"/>
        <c:axId val="172563408"/>
        <c:axId val="173713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13.6</c:v>
                </c:pt>
                <c:pt idx="1">
                  <c:v>22.34</c:v>
                </c:pt>
                <c:pt idx="2">
                  <c:v>22.79</c:v>
                </c:pt>
                <c:pt idx="3">
                  <c:v>22.77</c:v>
                </c:pt>
                <c:pt idx="4">
                  <c:v>23.93</c:v>
                </c:pt>
              </c:numCache>
            </c:numRef>
          </c:val>
          <c:smooth val="0"/>
          <c:extLst xmlns:c16r2="http://schemas.microsoft.com/office/drawing/2015/06/chart">
            <c:ext xmlns:c16="http://schemas.microsoft.com/office/drawing/2014/chart" uri="{C3380CC4-5D6E-409C-BE32-E72D297353CC}">
              <c16:uniqueId val="{00000001-BFDE-478B-9415-A9B862832837}"/>
            </c:ext>
          </c:extLst>
        </c:ser>
        <c:dLbls>
          <c:showLegendKey val="0"/>
          <c:showVal val="0"/>
          <c:showCatName val="0"/>
          <c:showSerName val="0"/>
          <c:showPercent val="0"/>
          <c:showBubbleSize val="0"/>
        </c:dLbls>
        <c:marker val="1"/>
        <c:smooth val="0"/>
        <c:axId val="172563408"/>
        <c:axId val="173713648"/>
      </c:lineChart>
      <c:dateAx>
        <c:axId val="172563408"/>
        <c:scaling>
          <c:orientation val="minMax"/>
        </c:scaling>
        <c:delete val="1"/>
        <c:axPos val="b"/>
        <c:numFmt formatCode="ge" sourceLinked="1"/>
        <c:majorTickMark val="none"/>
        <c:minorTickMark val="none"/>
        <c:tickLblPos val="none"/>
        <c:crossAx val="173713648"/>
        <c:crosses val="autoZero"/>
        <c:auto val="1"/>
        <c:lblOffset val="100"/>
        <c:baseTimeUnit val="years"/>
      </c:dateAx>
      <c:valAx>
        <c:axId val="17371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56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9D5-4771-9EB6-EDA02AFD5B8C}"/>
            </c:ext>
          </c:extLst>
        </c:ser>
        <c:dLbls>
          <c:showLegendKey val="0"/>
          <c:showVal val="0"/>
          <c:showCatName val="0"/>
          <c:showSerName val="0"/>
          <c:showPercent val="0"/>
          <c:showBubbleSize val="0"/>
        </c:dLbls>
        <c:gapWidth val="150"/>
        <c:axId val="174248400"/>
        <c:axId val="174351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0.04</c:v>
                </c:pt>
                <c:pt idx="3">
                  <c:v>0</c:v>
                </c:pt>
                <c:pt idx="4">
                  <c:v>0</c:v>
                </c:pt>
              </c:numCache>
            </c:numRef>
          </c:val>
          <c:smooth val="0"/>
          <c:extLst xmlns:c16r2="http://schemas.microsoft.com/office/drawing/2015/06/chart">
            <c:ext xmlns:c16="http://schemas.microsoft.com/office/drawing/2014/chart" uri="{C3380CC4-5D6E-409C-BE32-E72D297353CC}">
              <c16:uniqueId val="{00000001-19D5-4771-9EB6-EDA02AFD5B8C}"/>
            </c:ext>
          </c:extLst>
        </c:ser>
        <c:dLbls>
          <c:showLegendKey val="0"/>
          <c:showVal val="0"/>
          <c:showCatName val="0"/>
          <c:showSerName val="0"/>
          <c:showPercent val="0"/>
          <c:showBubbleSize val="0"/>
        </c:dLbls>
        <c:marker val="1"/>
        <c:smooth val="0"/>
        <c:axId val="174248400"/>
        <c:axId val="174351152"/>
      </c:lineChart>
      <c:dateAx>
        <c:axId val="174248400"/>
        <c:scaling>
          <c:orientation val="minMax"/>
        </c:scaling>
        <c:delete val="1"/>
        <c:axPos val="b"/>
        <c:numFmt formatCode="ge" sourceLinked="1"/>
        <c:majorTickMark val="none"/>
        <c:minorTickMark val="none"/>
        <c:tickLblPos val="none"/>
        <c:crossAx val="174351152"/>
        <c:crosses val="autoZero"/>
        <c:auto val="1"/>
        <c:lblOffset val="100"/>
        <c:baseTimeUnit val="years"/>
      </c:dateAx>
      <c:valAx>
        <c:axId val="17435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24840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formatCode="#,##0.00;&quot;△&quot;#,##0.00;&quot;-&quot;">
                  <c:v>95.18</c:v>
                </c:pt>
                <c:pt idx="1">
                  <c:v>0</c:v>
                </c:pt>
                <c:pt idx="2" formatCode="#,##0.00;&quot;△&quot;#,##0.00;&quot;-&quot;">
                  <c:v>139.04</c:v>
                </c:pt>
                <c:pt idx="3" formatCode="#,##0.00;&quot;△&quot;#,##0.00;&quot;-&quot;">
                  <c:v>190.98</c:v>
                </c:pt>
                <c:pt idx="4" formatCode="#,##0.00;&quot;△&quot;#,##0.00;&quot;-&quot;">
                  <c:v>242.86</c:v>
                </c:pt>
              </c:numCache>
            </c:numRef>
          </c:val>
          <c:extLst xmlns:c16r2="http://schemas.microsoft.com/office/drawing/2015/06/chart">
            <c:ext xmlns:c16="http://schemas.microsoft.com/office/drawing/2014/chart" uri="{C3380CC4-5D6E-409C-BE32-E72D297353CC}">
              <c16:uniqueId val="{00000000-78C1-4B22-8998-C5F4F395A2B5}"/>
            </c:ext>
          </c:extLst>
        </c:ser>
        <c:dLbls>
          <c:showLegendKey val="0"/>
          <c:showVal val="0"/>
          <c:showCatName val="0"/>
          <c:showSerName val="0"/>
          <c:showPercent val="0"/>
          <c:showBubbleSize val="0"/>
        </c:dLbls>
        <c:gapWidth val="150"/>
        <c:axId val="174352720"/>
        <c:axId val="174353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232.81</c:v>
                </c:pt>
                <c:pt idx="1">
                  <c:v>184.13</c:v>
                </c:pt>
                <c:pt idx="2">
                  <c:v>101.85</c:v>
                </c:pt>
                <c:pt idx="3">
                  <c:v>110.77</c:v>
                </c:pt>
                <c:pt idx="4">
                  <c:v>109.51</c:v>
                </c:pt>
              </c:numCache>
            </c:numRef>
          </c:val>
          <c:smooth val="0"/>
          <c:extLst xmlns:c16r2="http://schemas.microsoft.com/office/drawing/2015/06/chart">
            <c:ext xmlns:c16="http://schemas.microsoft.com/office/drawing/2014/chart" uri="{C3380CC4-5D6E-409C-BE32-E72D297353CC}">
              <c16:uniqueId val="{00000001-78C1-4B22-8998-C5F4F395A2B5}"/>
            </c:ext>
          </c:extLst>
        </c:ser>
        <c:dLbls>
          <c:showLegendKey val="0"/>
          <c:showVal val="0"/>
          <c:showCatName val="0"/>
          <c:showSerName val="0"/>
          <c:showPercent val="0"/>
          <c:showBubbleSize val="0"/>
        </c:dLbls>
        <c:marker val="1"/>
        <c:smooth val="0"/>
        <c:axId val="174352720"/>
        <c:axId val="174353112"/>
      </c:lineChart>
      <c:dateAx>
        <c:axId val="174352720"/>
        <c:scaling>
          <c:orientation val="minMax"/>
        </c:scaling>
        <c:delete val="1"/>
        <c:axPos val="b"/>
        <c:numFmt formatCode="ge" sourceLinked="1"/>
        <c:majorTickMark val="none"/>
        <c:minorTickMark val="none"/>
        <c:tickLblPos val="none"/>
        <c:crossAx val="174353112"/>
        <c:crosses val="autoZero"/>
        <c:auto val="1"/>
        <c:lblOffset val="100"/>
        <c:baseTimeUnit val="years"/>
      </c:dateAx>
      <c:valAx>
        <c:axId val="174353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35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1713.59</c:v>
                </c:pt>
                <c:pt idx="1">
                  <c:v>190.45</c:v>
                </c:pt>
                <c:pt idx="2">
                  <c:v>117.58</c:v>
                </c:pt>
                <c:pt idx="3">
                  <c:v>52.31</c:v>
                </c:pt>
                <c:pt idx="4">
                  <c:v>24.25</c:v>
                </c:pt>
              </c:numCache>
            </c:numRef>
          </c:val>
          <c:extLst xmlns:c16r2="http://schemas.microsoft.com/office/drawing/2015/06/chart">
            <c:ext xmlns:c16="http://schemas.microsoft.com/office/drawing/2014/chart" uri="{C3380CC4-5D6E-409C-BE32-E72D297353CC}">
              <c16:uniqueId val="{00000000-2C38-425B-BFF9-D667B74BBF9D}"/>
            </c:ext>
          </c:extLst>
        </c:ser>
        <c:dLbls>
          <c:showLegendKey val="0"/>
          <c:showVal val="0"/>
          <c:showCatName val="0"/>
          <c:showSerName val="0"/>
          <c:showPercent val="0"/>
          <c:showBubbleSize val="0"/>
        </c:dLbls>
        <c:gapWidth val="150"/>
        <c:axId val="115757960"/>
        <c:axId val="11575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290.19</c:v>
                </c:pt>
                <c:pt idx="1">
                  <c:v>63.22</c:v>
                </c:pt>
                <c:pt idx="2">
                  <c:v>49.07</c:v>
                </c:pt>
                <c:pt idx="3">
                  <c:v>46.78</c:v>
                </c:pt>
                <c:pt idx="4">
                  <c:v>47.44</c:v>
                </c:pt>
              </c:numCache>
            </c:numRef>
          </c:val>
          <c:smooth val="0"/>
          <c:extLst xmlns:c16r2="http://schemas.microsoft.com/office/drawing/2015/06/chart">
            <c:ext xmlns:c16="http://schemas.microsoft.com/office/drawing/2014/chart" uri="{C3380CC4-5D6E-409C-BE32-E72D297353CC}">
              <c16:uniqueId val="{00000001-2C38-425B-BFF9-D667B74BBF9D}"/>
            </c:ext>
          </c:extLst>
        </c:ser>
        <c:dLbls>
          <c:showLegendKey val="0"/>
          <c:showVal val="0"/>
          <c:showCatName val="0"/>
          <c:showSerName val="0"/>
          <c:showPercent val="0"/>
          <c:showBubbleSize val="0"/>
        </c:dLbls>
        <c:marker val="1"/>
        <c:smooth val="0"/>
        <c:axId val="115757960"/>
        <c:axId val="115757568"/>
      </c:lineChart>
      <c:dateAx>
        <c:axId val="115757960"/>
        <c:scaling>
          <c:orientation val="minMax"/>
        </c:scaling>
        <c:delete val="1"/>
        <c:axPos val="b"/>
        <c:numFmt formatCode="ge" sourceLinked="1"/>
        <c:majorTickMark val="none"/>
        <c:minorTickMark val="none"/>
        <c:tickLblPos val="none"/>
        <c:crossAx val="115757568"/>
        <c:crosses val="autoZero"/>
        <c:auto val="1"/>
        <c:lblOffset val="100"/>
        <c:baseTimeUnit val="years"/>
      </c:dateAx>
      <c:valAx>
        <c:axId val="115757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757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1473.93</c:v>
                </c:pt>
                <c:pt idx="1">
                  <c:v>1591.91</c:v>
                </c:pt>
                <c:pt idx="2">
                  <c:v>2948.06</c:v>
                </c:pt>
                <c:pt idx="3">
                  <c:v>3218.7</c:v>
                </c:pt>
                <c:pt idx="4">
                  <c:v>3521.3</c:v>
                </c:pt>
              </c:numCache>
            </c:numRef>
          </c:val>
          <c:extLst xmlns:c16r2="http://schemas.microsoft.com/office/drawing/2015/06/chart">
            <c:ext xmlns:c16="http://schemas.microsoft.com/office/drawing/2014/chart" uri="{C3380CC4-5D6E-409C-BE32-E72D297353CC}">
              <c16:uniqueId val="{00000000-7784-4F35-96AE-5539F6CA9CAB}"/>
            </c:ext>
          </c:extLst>
        </c:ser>
        <c:dLbls>
          <c:showLegendKey val="0"/>
          <c:showVal val="0"/>
          <c:showCatName val="0"/>
          <c:showSerName val="0"/>
          <c:showPercent val="0"/>
          <c:showBubbleSize val="0"/>
        </c:dLbls>
        <c:gapWidth val="150"/>
        <c:axId val="174352328"/>
        <c:axId val="17435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7784-4F35-96AE-5539F6CA9CAB}"/>
            </c:ext>
          </c:extLst>
        </c:ser>
        <c:dLbls>
          <c:showLegendKey val="0"/>
          <c:showVal val="0"/>
          <c:showCatName val="0"/>
          <c:showSerName val="0"/>
          <c:showPercent val="0"/>
          <c:showBubbleSize val="0"/>
        </c:dLbls>
        <c:marker val="1"/>
        <c:smooth val="0"/>
        <c:axId val="174352328"/>
        <c:axId val="174354288"/>
      </c:lineChart>
      <c:dateAx>
        <c:axId val="174352328"/>
        <c:scaling>
          <c:orientation val="minMax"/>
        </c:scaling>
        <c:delete val="1"/>
        <c:axPos val="b"/>
        <c:numFmt formatCode="ge" sourceLinked="1"/>
        <c:majorTickMark val="none"/>
        <c:minorTickMark val="none"/>
        <c:tickLblPos val="none"/>
        <c:crossAx val="174354288"/>
        <c:crosses val="autoZero"/>
        <c:auto val="1"/>
        <c:lblOffset val="100"/>
        <c:baseTimeUnit val="years"/>
      </c:dateAx>
      <c:valAx>
        <c:axId val="17435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352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85.17</c:v>
                </c:pt>
                <c:pt idx="1">
                  <c:v>64.56</c:v>
                </c:pt>
                <c:pt idx="2">
                  <c:v>59.33</c:v>
                </c:pt>
                <c:pt idx="3">
                  <c:v>70.260000000000005</c:v>
                </c:pt>
                <c:pt idx="4">
                  <c:v>89.56</c:v>
                </c:pt>
              </c:numCache>
            </c:numRef>
          </c:val>
          <c:extLst xmlns:c16r2="http://schemas.microsoft.com/office/drawing/2015/06/chart">
            <c:ext xmlns:c16="http://schemas.microsoft.com/office/drawing/2014/chart" uri="{C3380CC4-5D6E-409C-BE32-E72D297353CC}">
              <c16:uniqueId val="{00000000-80CE-4220-9D3B-1E3AAFFA2B85}"/>
            </c:ext>
          </c:extLst>
        </c:ser>
        <c:dLbls>
          <c:showLegendKey val="0"/>
          <c:showVal val="0"/>
          <c:showCatName val="0"/>
          <c:showSerName val="0"/>
          <c:showPercent val="0"/>
          <c:showBubbleSize val="0"/>
        </c:dLbls>
        <c:gapWidth val="150"/>
        <c:axId val="174788944"/>
        <c:axId val="174789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80CE-4220-9D3B-1E3AAFFA2B85}"/>
            </c:ext>
          </c:extLst>
        </c:ser>
        <c:dLbls>
          <c:showLegendKey val="0"/>
          <c:showVal val="0"/>
          <c:showCatName val="0"/>
          <c:showSerName val="0"/>
          <c:showPercent val="0"/>
          <c:showBubbleSize val="0"/>
        </c:dLbls>
        <c:marker val="1"/>
        <c:smooth val="0"/>
        <c:axId val="174788944"/>
        <c:axId val="174789336"/>
      </c:lineChart>
      <c:dateAx>
        <c:axId val="174788944"/>
        <c:scaling>
          <c:orientation val="minMax"/>
        </c:scaling>
        <c:delete val="1"/>
        <c:axPos val="b"/>
        <c:numFmt formatCode="ge" sourceLinked="1"/>
        <c:majorTickMark val="none"/>
        <c:minorTickMark val="none"/>
        <c:tickLblPos val="none"/>
        <c:crossAx val="174789336"/>
        <c:crosses val="autoZero"/>
        <c:auto val="1"/>
        <c:lblOffset val="100"/>
        <c:baseTimeUnit val="years"/>
      </c:dateAx>
      <c:valAx>
        <c:axId val="174789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78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220.58</c:v>
                </c:pt>
                <c:pt idx="1">
                  <c:v>280.51</c:v>
                </c:pt>
                <c:pt idx="2">
                  <c:v>301.68</c:v>
                </c:pt>
                <c:pt idx="3">
                  <c:v>254.7</c:v>
                </c:pt>
                <c:pt idx="4">
                  <c:v>199.65</c:v>
                </c:pt>
              </c:numCache>
            </c:numRef>
          </c:val>
          <c:extLst xmlns:c16r2="http://schemas.microsoft.com/office/drawing/2015/06/chart">
            <c:ext xmlns:c16="http://schemas.microsoft.com/office/drawing/2014/chart" uri="{C3380CC4-5D6E-409C-BE32-E72D297353CC}">
              <c16:uniqueId val="{00000000-74B2-40FA-B04A-FB494420B542}"/>
            </c:ext>
          </c:extLst>
        </c:ser>
        <c:dLbls>
          <c:showLegendKey val="0"/>
          <c:showVal val="0"/>
          <c:showCatName val="0"/>
          <c:showSerName val="0"/>
          <c:showPercent val="0"/>
          <c:showBubbleSize val="0"/>
        </c:dLbls>
        <c:gapWidth val="150"/>
        <c:axId val="174790512"/>
        <c:axId val="174790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74B2-40FA-B04A-FB494420B542}"/>
            </c:ext>
          </c:extLst>
        </c:ser>
        <c:dLbls>
          <c:showLegendKey val="0"/>
          <c:showVal val="0"/>
          <c:showCatName val="0"/>
          <c:showSerName val="0"/>
          <c:showPercent val="0"/>
          <c:showBubbleSize val="0"/>
        </c:dLbls>
        <c:marker val="1"/>
        <c:smooth val="0"/>
        <c:axId val="174790512"/>
        <c:axId val="174790904"/>
      </c:lineChart>
      <c:dateAx>
        <c:axId val="174790512"/>
        <c:scaling>
          <c:orientation val="minMax"/>
        </c:scaling>
        <c:delete val="1"/>
        <c:axPos val="b"/>
        <c:numFmt formatCode="ge" sourceLinked="1"/>
        <c:majorTickMark val="none"/>
        <c:minorTickMark val="none"/>
        <c:tickLblPos val="none"/>
        <c:crossAx val="174790904"/>
        <c:crosses val="autoZero"/>
        <c:auto val="1"/>
        <c:lblOffset val="100"/>
        <c:baseTimeUnit val="years"/>
      </c:dateAx>
      <c:valAx>
        <c:axId val="174790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479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【24.65】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秋田市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tr">
        <f>データ!$M$6</f>
        <v>自治体職員</v>
      </c>
      <c r="AE8" s="49"/>
      <c r="AF8" s="49"/>
      <c r="AG8" s="49"/>
      <c r="AH8" s="49"/>
      <c r="AI8" s="49"/>
      <c r="AJ8" s="49"/>
      <c r="AK8" s="3"/>
      <c r="AL8" s="50">
        <f>データ!S6</f>
        <v>312374</v>
      </c>
      <c r="AM8" s="50"/>
      <c r="AN8" s="50"/>
      <c r="AO8" s="50"/>
      <c r="AP8" s="50"/>
      <c r="AQ8" s="50"/>
      <c r="AR8" s="50"/>
      <c r="AS8" s="50"/>
      <c r="AT8" s="45">
        <f>データ!T6</f>
        <v>906.07</v>
      </c>
      <c r="AU8" s="45"/>
      <c r="AV8" s="45"/>
      <c r="AW8" s="45"/>
      <c r="AX8" s="45"/>
      <c r="AY8" s="45"/>
      <c r="AZ8" s="45"/>
      <c r="BA8" s="45"/>
      <c r="BB8" s="45">
        <f>データ!U6</f>
        <v>344.76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55.89</v>
      </c>
      <c r="J10" s="45"/>
      <c r="K10" s="45"/>
      <c r="L10" s="45"/>
      <c r="M10" s="45"/>
      <c r="N10" s="45"/>
      <c r="O10" s="45"/>
      <c r="P10" s="45">
        <f>データ!P6</f>
        <v>1.1100000000000001</v>
      </c>
      <c r="Q10" s="45"/>
      <c r="R10" s="45"/>
      <c r="S10" s="45"/>
      <c r="T10" s="45"/>
      <c r="U10" s="45"/>
      <c r="V10" s="45"/>
      <c r="W10" s="45">
        <f>データ!Q6</f>
        <v>81.900000000000006</v>
      </c>
      <c r="X10" s="45"/>
      <c r="Y10" s="45"/>
      <c r="Z10" s="45"/>
      <c r="AA10" s="45"/>
      <c r="AB10" s="45"/>
      <c r="AC10" s="45"/>
      <c r="AD10" s="50">
        <f>データ!R6</f>
        <v>3056</v>
      </c>
      <c r="AE10" s="50"/>
      <c r="AF10" s="50"/>
      <c r="AG10" s="50"/>
      <c r="AH10" s="50"/>
      <c r="AI10" s="50"/>
      <c r="AJ10" s="50"/>
      <c r="AK10" s="2"/>
      <c r="AL10" s="50">
        <f>データ!V6</f>
        <v>3458</v>
      </c>
      <c r="AM10" s="50"/>
      <c r="AN10" s="50"/>
      <c r="AO10" s="50"/>
      <c r="AP10" s="50"/>
      <c r="AQ10" s="50"/>
      <c r="AR10" s="50"/>
      <c r="AS10" s="50"/>
      <c r="AT10" s="45">
        <f>データ!W6</f>
        <v>2.12</v>
      </c>
      <c r="AU10" s="45"/>
      <c r="AV10" s="45"/>
      <c r="AW10" s="45"/>
      <c r="AX10" s="45"/>
      <c r="AY10" s="45"/>
      <c r="AZ10" s="45"/>
      <c r="BA10" s="45"/>
      <c r="BB10" s="45">
        <f>データ!X6</f>
        <v>1631.13</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121</v>
      </c>
      <c r="BM16" s="85"/>
      <c r="BN16" s="85"/>
      <c r="BO16" s="85"/>
      <c r="BP16" s="85"/>
      <c r="BQ16" s="85"/>
      <c r="BR16" s="85"/>
      <c r="BS16" s="85"/>
      <c r="BT16" s="85"/>
      <c r="BU16" s="85"/>
      <c r="BV16" s="85"/>
      <c r="BW16" s="85"/>
      <c r="BX16" s="85"/>
      <c r="BY16" s="85"/>
      <c r="BZ16" s="8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4"/>
      <c r="BM17" s="85"/>
      <c r="BN17" s="85"/>
      <c r="BO17" s="85"/>
      <c r="BP17" s="85"/>
      <c r="BQ17" s="85"/>
      <c r="BR17" s="85"/>
      <c r="BS17" s="85"/>
      <c r="BT17" s="85"/>
      <c r="BU17" s="85"/>
      <c r="BV17" s="85"/>
      <c r="BW17" s="85"/>
      <c r="BX17" s="85"/>
      <c r="BY17" s="85"/>
      <c r="BZ17" s="8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4"/>
      <c r="BM18" s="85"/>
      <c r="BN18" s="85"/>
      <c r="BO18" s="85"/>
      <c r="BP18" s="85"/>
      <c r="BQ18" s="85"/>
      <c r="BR18" s="85"/>
      <c r="BS18" s="85"/>
      <c r="BT18" s="85"/>
      <c r="BU18" s="85"/>
      <c r="BV18" s="85"/>
      <c r="BW18" s="85"/>
      <c r="BX18" s="85"/>
      <c r="BY18" s="85"/>
      <c r="BZ18" s="8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4"/>
      <c r="BM19" s="85"/>
      <c r="BN19" s="85"/>
      <c r="BO19" s="85"/>
      <c r="BP19" s="85"/>
      <c r="BQ19" s="85"/>
      <c r="BR19" s="85"/>
      <c r="BS19" s="85"/>
      <c r="BT19" s="85"/>
      <c r="BU19" s="85"/>
      <c r="BV19" s="85"/>
      <c r="BW19" s="85"/>
      <c r="BX19" s="85"/>
      <c r="BY19" s="85"/>
      <c r="BZ19" s="8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4"/>
      <c r="BM20" s="85"/>
      <c r="BN20" s="85"/>
      <c r="BO20" s="85"/>
      <c r="BP20" s="85"/>
      <c r="BQ20" s="85"/>
      <c r="BR20" s="85"/>
      <c r="BS20" s="85"/>
      <c r="BT20" s="85"/>
      <c r="BU20" s="85"/>
      <c r="BV20" s="85"/>
      <c r="BW20" s="85"/>
      <c r="BX20" s="85"/>
      <c r="BY20" s="85"/>
      <c r="BZ20" s="8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4"/>
      <c r="BM21" s="85"/>
      <c r="BN21" s="85"/>
      <c r="BO21" s="85"/>
      <c r="BP21" s="85"/>
      <c r="BQ21" s="85"/>
      <c r="BR21" s="85"/>
      <c r="BS21" s="85"/>
      <c r="BT21" s="85"/>
      <c r="BU21" s="85"/>
      <c r="BV21" s="85"/>
      <c r="BW21" s="85"/>
      <c r="BX21" s="85"/>
      <c r="BY21" s="85"/>
      <c r="BZ21" s="8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4"/>
      <c r="BM22" s="85"/>
      <c r="BN22" s="85"/>
      <c r="BO22" s="85"/>
      <c r="BP22" s="85"/>
      <c r="BQ22" s="85"/>
      <c r="BR22" s="85"/>
      <c r="BS22" s="85"/>
      <c r="BT22" s="85"/>
      <c r="BU22" s="85"/>
      <c r="BV22" s="85"/>
      <c r="BW22" s="85"/>
      <c r="BX22" s="85"/>
      <c r="BY22" s="85"/>
      <c r="BZ22" s="8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4"/>
      <c r="BM23" s="85"/>
      <c r="BN23" s="85"/>
      <c r="BO23" s="85"/>
      <c r="BP23" s="85"/>
      <c r="BQ23" s="85"/>
      <c r="BR23" s="85"/>
      <c r="BS23" s="85"/>
      <c r="BT23" s="85"/>
      <c r="BU23" s="85"/>
      <c r="BV23" s="85"/>
      <c r="BW23" s="85"/>
      <c r="BX23" s="85"/>
      <c r="BY23" s="85"/>
      <c r="BZ23" s="8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4"/>
      <c r="BM24" s="85"/>
      <c r="BN24" s="85"/>
      <c r="BO24" s="85"/>
      <c r="BP24" s="85"/>
      <c r="BQ24" s="85"/>
      <c r="BR24" s="85"/>
      <c r="BS24" s="85"/>
      <c r="BT24" s="85"/>
      <c r="BU24" s="85"/>
      <c r="BV24" s="85"/>
      <c r="BW24" s="85"/>
      <c r="BX24" s="85"/>
      <c r="BY24" s="85"/>
      <c r="BZ24" s="8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4"/>
      <c r="BM25" s="85"/>
      <c r="BN25" s="85"/>
      <c r="BO25" s="85"/>
      <c r="BP25" s="85"/>
      <c r="BQ25" s="85"/>
      <c r="BR25" s="85"/>
      <c r="BS25" s="85"/>
      <c r="BT25" s="85"/>
      <c r="BU25" s="85"/>
      <c r="BV25" s="85"/>
      <c r="BW25" s="85"/>
      <c r="BX25" s="85"/>
      <c r="BY25" s="85"/>
      <c r="BZ25" s="8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4"/>
      <c r="BM26" s="85"/>
      <c r="BN26" s="85"/>
      <c r="BO26" s="85"/>
      <c r="BP26" s="85"/>
      <c r="BQ26" s="85"/>
      <c r="BR26" s="85"/>
      <c r="BS26" s="85"/>
      <c r="BT26" s="85"/>
      <c r="BU26" s="85"/>
      <c r="BV26" s="85"/>
      <c r="BW26" s="85"/>
      <c r="BX26" s="85"/>
      <c r="BY26" s="85"/>
      <c r="BZ26" s="8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4"/>
      <c r="BM27" s="85"/>
      <c r="BN27" s="85"/>
      <c r="BO27" s="85"/>
      <c r="BP27" s="85"/>
      <c r="BQ27" s="85"/>
      <c r="BR27" s="85"/>
      <c r="BS27" s="85"/>
      <c r="BT27" s="85"/>
      <c r="BU27" s="85"/>
      <c r="BV27" s="85"/>
      <c r="BW27" s="85"/>
      <c r="BX27" s="85"/>
      <c r="BY27" s="85"/>
      <c r="BZ27" s="8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4"/>
      <c r="BM28" s="85"/>
      <c r="BN28" s="85"/>
      <c r="BO28" s="85"/>
      <c r="BP28" s="85"/>
      <c r="BQ28" s="85"/>
      <c r="BR28" s="85"/>
      <c r="BS28" s="85"/>
      <c r="BT28" s="85"/>
      <c r="BU28" s="85"/>
      <c r="BV28" s="85"/>
      <c r="BW28" s="85"/>
      <c r="BX28" s="85"/>
      <c r="BY28" s="85"/>
      <c r="BZ28" s="8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4"/>
      <c r="BM29" s="85"/>
      <c r="BN29" s="85"/>
      <c r="BO29" s="85"/>
      <c r="BP29" s="85"/>
      <c r="BQ29" s="85"/>
      <c r="BR29" s="85"/>
      <c r="BS29" s="85"/>
      <c r="BT29" s="85"/>
      <c r="BU29" s="85"/>
      <c r="BV29" s="85"/>
      <c r="BW29" s="85"/>
      <c r="BX29" s="85"/>
      <c r="BY29" s="85"/>
      <c r="BZ29" s="8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4"/>
      <c r="BM30" s="85"/>
      <c r="BN30" s="85"/>
      <c r="BO30" s="85"/>
      <c r="BP30" s="85"/>
      <c r="BQ30" s="85"/>
      <c r="BR30" s="85"/>
      <c r="BS30" s="85"/>
      <c r="BT30" s="85"/>
      <c r="BU30" s="85"/>
      <c r="BV30" s="85"/>
      <c r="BW30" s="85"/>
      <c r="BX30" s="85"/>
      <c r="BY30" s="85"/>
      <c r="BZ30" s="8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4"/>
      <c r="BM31" s="85"/>
      <c r="BN31" s="85"/>
      <c r="BO31" s="85"/>
      <c r="BP31" s="85"/>
      <c r="BQ31" s="85"/>
      <c r="BR31" s="85"/>
      <c r="BS31" s="85"/>
      <c r="BT31" s="85"/>
      <c r="BU31" s="85"/>
      <c r="BV31" s="85"/>
      <c r="BW31" s="85"/>
      <c r="BX31" s="85"/>
      <c r="BY31" s="85"/>
      <c r="BZ31" s="8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4"/>
      <c r="BM32" s="85"/>
      <c r="BN32" s="85"/>
      <c r="BO32" s="85"/>
      <c r="BP32" s="85"/>
      <c r="BQ32" s="85"/>
      <c r="BR32" s="85"/>
      <c r="BS32" s="85"/>
      <c r="BT32" s="85"/>
      <c r="BU32" s="85"/>
      <c r="BV32" s="85"/>
      <c r="BW32" s="85"/>
      <c r="BX32" s="85"/>
      <c r="BY32" s="85"/>
      <c r="BZ32" s="8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4"/>
      <c r="BM33" s="85"/>
      <c r="BN33" s="85"/>
      <c r="BO33" s="85"/>
      <c r="BP33" s="85"/>
      <c r="BQ33" s="85"/>
      <c r="BR33" s="85"/>
      <c r="BS33" s="85"/>
      <c r="BT33" s="85"/>
      <c r="BU33" s="85"/>
      <c r="BV33" s="85"/>
      <c r="BW33" s="85"/>
      <c r="BX33" s="85"/>
      <c r="BY33" s="85"/>
      <c r="BZ33" s="86"/>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84"/>
      <c r="BM34" s="85"/>
      <c r="BN34" s="85"/>
      <c r="BO34" s="85"/>
      <c r="BP34" s="85"/>
      <c r="BQ34" s="85"/>
      <c r="BR34" s="85"/>
      <c r="BS34" s="85"/>
      <c r="BT34" s="85"/>
      <c r="BU34" s="85"/>
      <c r="BV34" s="85"/>
      <c r="BW34" s="85"/>
      <c r="BX34" s="85"/>
      <c r="BY34" s="85"/>
      <c r="BZ34" s="86"/>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84"/>
      <c r="BM35" s="85"/>
      <c r="BN35" s="85"/>
      <c r="BO35" s="85"/>
      <c r="BP35" s="85"/>
      <c r="BQ35" s="85"/>
      <c r="BR35" s="85"/>
      <c r="BS35" s="85"/>
      <c r="BT35" s="85"/>
      <c r="BU35" s="85"/>
      <c r="BV35" s="85"/>
      <c r="BW35" s="85"/>
      <c r="BX35" s="85"/>
      <c r="BY35" s="85"/>
      <c r="BZ35" s="8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4"/>
      <c r="BM36" s="85"/>
      <c r="BN36" s="85"/>
      <c r="BO36" s="85"/>
      <c r="BP36" s="85"/>
      <c r="BQ36" s="85"/>
      <c r="BR36" s="85"/>
      <c r="BS36" s="85"/>
      <c r="BT36" s="85"/>
      <c r="BU36" s="85"/>
      <c r="BV36" s="85"/>
      <c r="BW36" s="85"/>
      <c r="BX36" s="85"/>
      <c r="BY36" s="85"/>
      <c r="BZ36" s="8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4"/>
      <c r="BM37" s="85"/>
      <c r="BN37" s="85"/>
      <c r="BO37" s="85"/>
      <c r="BP37" s="85"/>
      <c r="BQ37" s="85"/>
      <c r="BR37" s="85"/>
      <c r="BS37" s="85"/>
      <c r="BT37" s="85"/>
      <c r="BU37" s="85"/>
      <c r="BV37" s="85"/>
      <c r="BW37" s="85"/>
      <c r="BX37" s="85"/>
      <c r="BY37" s="85"/>
      <c r="BZ37" s="8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4"/>
      <c r="BM38" s="85"/>
      <c r="BN38" s="85"/>
      <c r="BO38" s="85"/>
      <c r="BP38" s="85"/>
      <c r="BQ38" s="85"/>
      <c r="BR38" s="85"/>
      <c r="BS38" s="85"/>
      <c r="BT38" s="85"/>
      <c r="BU38" s="85"/>
      <c r="BV38" s="85"/>
      <c r="BW38" s="85"/>
      <c r="BX38" s="85"/>
      <c r="BY38" s="85"/>
      <c r="BZ38" s="8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4"/>
      <c r="BM39" s="85"/>
      <c r="BN39" s="85"/>
      <c r="BO39" s="85"/>
      <c r="BP39" s="85"/>
      <c r="BQ39" s="85"/>
      <c r="BR39" s="85"/>
      <c r="BS39" s="85"/>
      <c r="BT39" s="85"/>
      <c r="BU39" s="85"/>
      <c r="BV39" s="85"/>
      <c r="BW39" s="85"/>
      <c r="BX39" s="85"/>
      <c r="BY39" s="85"/>
      <c r="BZ39" s="8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4"/>
      <c r="BM40" s="85"/>
      <c r="BN40" s="85"/>
      <c r="BO40" s="85"/>
      <c r="BP40" s="85"/>
      <c r="BQ40" s="85"/>
      <c r="BR40" s="85"/>
      <c r="BS40" s="85"/>
      <c r="BT40" s="85"/>
      <c r="BU40" s="85"/>
      <c r="BV40" s="85"/>
      <c r="BW40" s="85"/>
      <c r="BX40" s="85"/>
      <c r="BY40" s="85"/>
      <c r="BZ40" s="8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4"/>
      <c r="BM41" s="85"/>
      <c r="BN41" s="85"/>
      <c r="BO41" s="85"/>
      <c r="BP41" s="85"/>
      <c r="BQ41" s="85"/>
      <c r="BR41" s="85"/>
      <c r="BS41" s="85"/>
      <c r="BT41" s="85"/>
      <c r="BU41" s="85"/>
      <c r="BV41" s="85"/>
      <c r="BW41" s="85"/>
      <c r="BX41" s="85"/>
      <c r="BY41" s="85"/>
      <c r="BZ41" s="8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4"/>
      <c r="BM42" s="85"/>
      <c r="BN42" s="85"/>
      <c r="BO42" s="85"/>
      <c r="BP42" s="85"/>
      <c r="BQ42" s="85"/>
      <c r="BR42" s="85"/>
      <c r="BS42" s="85"/>
      <c r="BT42" s="85"/>
      <c r="BU42" s="85"/>
      <c r="BV42" s="85"/>
      <c r="BW42" s="85"/>
      <c r="BX42" s="85"/>
      <c r="BY42" s="85"/>
      <c r="BZ42" s="8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4"/>
      <c r="BM43" s="85"/>
      <c r="BN43" s="85"/>
      <c r="BO43" s="85"/>
      <c r="BP43" s="85"/>
      <c r="BQ43" s="85"/>
      <c r="BR43" s="85"/>
      <c r="BS43" s="85"/>
      <c r="BT43" s="85"/>
      <c r="BU43" s="85"/>
      <c r="BV43" s="85"/>
      <c r="BW43" s="85"/>
      <c r="BX43" s="85"/>
      <c r="BY43" s="85"/>
      <c r="BZ43" s="8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7"/>
      <c r="BM44" s="88"/>
      <c r="BN44" s="88"/>
      <c r="BO44" s="88"/>
      <c r="BP44" s="88"/>
      <c r="BQ44" s="88"/>
      <c r="BR44" s="88"/>
      <c r="BS44" s="88"/>
      <c r="BT44" s="88"/>
      <c r="BU44" s="88"/>
      <c r="BV44" s="88"/>
      <c r="BW44" s="88"/>
      <c r="BX44" s="88"/>
      <c r="BY44" s="88"/>
      <c r="BZ44" s="8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120</v>
      </c>
      <c r="BM47" s="70"/>
      <c r="BN47" s="70"/>
      <c r="BO47" s="70"/>
      <c r="BP47" s="70"/>
      <c r="BQ47" s="70"/>
      <c r="BR47" s="70"/>
      <c r="BS47" s="70"/>
      <c r="BT47" s="70"/>
      <c r="BU47" s="70"/>
      <c r="BV47" s="70"/>
      <c r="BW47" s="70"/>
      <c r="BX47" s="70"/>
      <c r="BY47" s="70"/>
      <c r="BZ47" s="71"/>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69"/>
      <c r="BM56" s="70"/>
      <c r="BN56" s="70"/>
      <c r="BO56" s="70"/>
      <c r="BP56" s="70"/>
      <c r="BQ56" s="70"/>
      <c r="BR56" s="70"/>
      <c r="BS56" s="70"/>
      <c r="BT56" s="70"/>
      <c r="BU56" s="70"/>
      <c r="BV56" s="70"/>
      <c r="BW56" s="70"/>
      <c r="BX56" s="70"/>
      <c r="BY56" s="70"/>
      <c r="BZ56" s="71"/>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69"/>
      <c r="BM57" s="70"/>
      <c r="BN57" s="70"/>
      <c r="BO57" s="70"/>
      <c r="BP57" s="70"/>
      <c r="BQ57" s="70"/>
      <c r="BR57" s="70"/>
      <c r="BS57" s="70"/>
      <c r="BT57" s="70"/>
      <c r="BU57" s="70"/>
      <c r="BV57" s="70"/>
      <c r="BW57" s="70"/>
      <c r="BX57" s="70"/>
      <c r="BY57" s="70"/>
      <c r="BZ57" s="71"/>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4" t="s">
        <v>122</v>
      </c>
      <c r="BM66" s="85"/>
      <c r="BN66" s="85"/>
      <c r="BO66" s="85"/>
      <c r="BP66" s="85"/>
      <c r="BQ66" s="85"/>
      <c r="BR66" s="85"/>
      <c r="BS66" s="85"/>
      <c r="BT66" s="85"/>
      <c r="BU66" s="85"/>
      <c r="BV66" s="85"/>
      <c r="BW66" s="85"/>
      <c r="BX66" s="85"/>
      <c r="BY66" s="85"/>
      <c r="BZ66" s="8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4"/>
      <c r="BM67" s="85"/>
      <c r="BN67" s="85"/>
      <c r="BO67" s="85"/>
      <c r="BP67" s="85"/>
      <c r="BQ67" s="85"/>
      <c r="BR67" s="85"/>
      <c r="BS67" s="85"/>
      <c r="BT67" s="85"/>
      <c r="BU67" s="85"/>
      <c r="BV67" s="85"/>
      <c r="BW67" s="85"/>
      <c r="BX67" s="85"/>
      <c r="BY67" s="85"/>
      <c r="BZ67" s="8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4"/>
      <c r="BM68" s="85"/>
      <c r="BN68" s="85"/>
      <c r="BO68" s="85"/>
      <c r="BP68" s="85"/>
      <c r="BQ68" s="85"/>
      <c r="BR68" s="85"/>
      <c r="BS68" s="85"/>
      <c r="BT68" s="85"/>
      <c r="BU68" s="85"/>
      <c r="BV68" s="85"/>
      <c r="BW68" s="85"/>
      <c r="BX68" s="85"/>
      <c r="BY68" s="85"/>
      <c r="BZ68" s="8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4"/>
      <c r="BM69" s="85"/>
      <c r="BN69" s="85"/>
      <c r="BO69" s="85"/>
      <c r="BP69" s="85"/>
      <c r="BQ69" s="85"/>
      <c r="BR69" s="85"/>
      <c r="BS69" s="85"/>
      <c r="BT69" s="85"/>
      <c r="BU69" s="85"/>
      <c r="BV69" s="85"/>
      <c r="BW69" s="85"/>
      <c r="BX69" s="85"/>
      <c r="BY69" s="85"/>
      <c r="BZ69" s="8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4"/>
      <c r="BM70" s="85"/>
      <c r="BN70" s="85"/>
      <c r="BO70" s="85"/>
      <c r="BP70" s="85"/>
      <c r="BQ70" s="85"/>
      <c r="BR70" s="85"/>
      <c r="BS70" s="85"/>
      <c r="BT70" s="85"/>
      <c r="BU70" s="85"/>
      <c r="BV70" s="85"/>
      <c r="BW70" s="85"/>
      <c r="BX70" s="85"/>
      <c r="BY70" s="85"/>
      <c r="BZ70" s="8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4"/>
      <c r="BM71" s="85"/>
      <c r="BN71" s="85"/>
      <c r="BO71" s="85"/>
      <c r="BP71" s="85"/>
      <c r="BQ71" s="85"/>
      <c r="BR71" s="85"/>
      <c r="BS71" s="85"/>
      <c r="BT71" s="85"/>
      <c r="BU71" s="85"/>
      <c r="BV71" s="85"/>
      <c r="BW71" s="85"/>
      <c r="BX71" s="85"/>
      <c r="BY71" s="85"/>
      <c r="BZ71" s="8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4"/>
      <c r="BM72" s="85"/>
      <c r="BN72" s="85"/>
      <c r="BO72" s="85"/>
      <c r="BP72" s="85"/>
      <c r="BQ72" s="85"/>
      <c r="BR72" s="85"/>
      <c r="BS72" s="85"/>
      <c r="BT72" s="85"/>
      <c r="BU72" s="85"/>
      <c r="BV72" s="85"/>
      <c r="BW72" s="85"/>
      <c r="BX72" s="85"/>
      <c r="BY72" s="85"/>
      <c r="BZ72" s="8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4"/>
      <c r="BM73" s="85"/>
      <c r="BN73" s="85"/>
      <c r="BO73" s="85"/>
      <c r="BP73" s="85"/>
      <c r="BQ73" s="85"/>
      <c r="BR73" s="85"/>
      <c r="BS73" s="85"/>
      <c r="BT73" s="85"/>
      <c r="BU73" s="85"/>
      <c r="BV73" s="85"/>
      <c r="BW73" s="85"/>
      <c r="BX73" s="85"/>
      <c r="BY73" s="85"/>
      <c r="BZ73" s="8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4"/>
      <c r="BM74" s="85"/>
      <c r="BN74" s="85"/>
      <c r="BO74" s="85"/>
      <c r="BP74" s="85"/>
      <c r="BQ74" s="85"/>
      <c r="BR74" s="85"/>
      <c r="BS74" s="85"/>
      <c r="BT74" s="85"/>
      <c r="BU74" s="85"/>
      <c r="BV74" s="85"/>
      <c r="BW74" s="85"/>
      <c r="BX74" s="85"/>
      <c r="BY74" s="85"/>
      <c r="BZ74" s="8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4"/>
      <c r="BM75" s="85"/>
      <c r="BN75" s="85"/>
      <c r="BO75" s="85"/>
      <c r="BP75" s="85"/>
      <c r="BQ75" s="85"/>
      <c r="BR75" s="85"/>
      <c r="BS75" s="85"/>
      <c r="BT75" s="85"/>
      <c r="BU75" s="85"/>
      <c r="BV75" s="85"/>
      <c r="BW75" s="85"/>
      <c r="BX75" s="85"/>
      <c r="BY75" s="85"/>
      <c r="BZ75" s="8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4"/>
      <c r="BM76" s="85"/>
      <c r="BN76" s="85"/>
      <c r="BO76" s="85"/>
      <c r="BP76" s="85"/>
      <c r="BQ76" s="85"/>
      <c r="BR76" s="85"/>
      <c r="BS76" s="85"/>
      <c r="BT76" s="85"/>
      <c r="BU76" s="85"/>
      <c r="BV76" s="85"/>
      <c r="BW76" s="85"/>
      <c r="BX76" s="85"/>
      <c r="BY76" s="85"/>
      <c r="BZ76" s="8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4"/>
      <c r="BM77" s="85"/>
      <c r="BN77" s="85"/>
      <c r="BO77" s="85"/>
      <c r="BP77" s="85"/>
      <c r="BQ77" s="85"/>
      <c r="BR77" s="85"/>
      <c r="BS77" s="85"/>
      <c r="BT77" s="85"/>
      <c r="BU77" s="85"/>
      <c r="BV77" s="85"/>
      <c r="BW77" s="85"/>
      <c r="BX77" s="85"/>
      <c r="BY77" s="85"/>
      <c r="BZ77" s="8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4"/>
      <c r="BM78" s="85"/>
      <c r="BN78" s="85"/>
      <c r="BO78" s="85"/>
      <c r="BP78" s="85"/>
      <c r="BQ78" s="85"/>
      <c r="BR78" s="85"/>
      <c r="BS78" s="85"/>
      <c r="BT78" s="85"/>
      <c r="BU78" s="85"/>
      <c r="BV78" s="85"/>
      <c r="BW78" s="85"/>
      <c r="BX78" s="85"/>
      <c r="BY78" s="85"/>
      <c r="BZ78" s="86"/>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84"/>
      <c r="BM79" s="85"/>
      <c r="BN79" s="85"/>
      <c r="BO79" s="85"/>
      <c r="BP79" s="85"/>
      <c r="BQ79" s="85"/>
      <c r="BR79" s="85"/>
      <c r="BS79" s="85"/>
      <c r="BT79" s="85"/>
      <c r="BU79" s="85"/>
      <c r="BV79" s="85"/>
      <c r="BW79" s="85"/>
      <c r="BX79" s="85"/>
      <c r="BY79" s="85"/>
      <c r="BZ79" s="86"/>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84"/>
      <c r="BM80" s="85"/>
      <c r="BN80" s="85"/>
      <c r="BO80" s="85"/>
      <c r="BP80" s="85"/>
      <c r="BQ80" s="85"/>
      <c r="BR80" s="85"/>
      <c r="BS80" s="85"/>
      <c r="BT80" s="85"/>
      <c r="BU80" s="85"/>
      <c r="BV80" s="85"/>
      <c r="BW80" s="85"/>
      <c r="BX80" s="85"/>
      <c r="BY80" s="85"/>
      <c r="BZ80" s="86"/>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4"/>
      <c r="BM81" s="85"/>
      <c r="BN81" s="85"/>
      <c r="BO81" s="85"/>
      <c r="BP81" s="85"/>
      <c r="BQ81" s="85"/>
      <c r="BR81" s="85"/>
      <c r="BS81" s="85"/>
      <c r="BT81" s="85"/>
      <c r="BU81" s="85"/>
      <c r="BV81" s="85"/>
      <c r="BW81" s="85"/>
      <c r="BX81" s="85"/>
      <c r="BY81" s="85"/>
      <c r="BZ81" s="86"/>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7"/>
      <c r="BM82" s="88"/>
      <c r="BN82" s="88"/>
      <c r="BO82" s="88"/>
      <c r="BP82" s="88"/>
      <c r="BQ82" s="88"/>
      <c r="BR82" s="88"/>
      <c r="BS82" s="88"/>
      <c r="BT82" s="88"/>
      <c r="BU82" s="88"/>
      <c r="BV82" s="88"/>
      <c r="BW82" s="88"/>
      <c r="BX82" s="88"/>
      <c r="BY82" s="88"/>
      <c r="BZ82" s="89"/>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【102.38】</v>
      </c>
      <c r="F86" s="26" t="str">
        <f>データ!AT6</f>
        <v>【102.97】</v>
      </c>
      <c r="G86" s="26" t="str">
        <f>データ!BE6</f>
        <v>【54.73】</v>
      </c>
      <c r="H86" s="26" t="str">
        <f>データ!BP6</f>
        <v>【1,225.44】</v>
      </c>
      <c r="I86" s="26" t="str">
        <f>データ!CA6</f>
        <v>【75.58】</v>
      </c>
      <c r="J86" s="26" t="str">
        <f>データ!CL6</f>
        <v>【215.23】</v>
      </c>
      <c r="K86" s="26" t="str">
        <f>データ!CW6</f>
        <v>【42.66】</v>
      </c>
      <c r="L86" s="26" t="str">
        <f>データ!DH6</f>
        <v>【82.67】</v>
      </c>
      <c r="M86" s="26" t="str">
        <f>データ!DS6</f>
        <v>【24.65】</v>
      </c>
      <c r="N86" s="26" t="str">
        <f>データ!ED6</f>
        <v>【0.00】</v>
      </c>
      <c r="O86" s="26" t="str">
        <f>データ!EO6</f>
        <v>【0.10】</v>
      </c>
    </row>
  </sheetData>
  <sheetProtection algorithmName="SHA-512" hashValue="YA1nQJIre+reL+Vc5kL45FkSg2G/JdMQskFRzIuRD6St9awZtCNu6RPeEp1YlBLIxwI6+pDoiZszgvH+7++LoQ==" saltValue="LNvvyeTWPHWDNU0WVqL0z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52019</v>
      </c>
      <c r="D6" s="33">
        <f t="shared" si="3"/>
        <v>46</v>
      </c>
      <c r="E6" s="33">
        <f t="shared" si="3"/>
        <v>17</v>
      </c>
      <c r="F6" s="33">
        <f t="shared" si="3"/>
        <v>4</v>
      </c>
      <c r="G6" s="33">
        <f t="shared" si="3"/>
        <v>0</v>
      </c>
      <c r="H6" s="33" t="str">
        <f t="shared" si="3"/>
        <v>秋田県　秋田市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55.89</v>
      </c>
      <c r="P6" s="34">
        <f t="shared" si="3"/>
        <v>1.1100000000000001</v>
      </c>
      <c r="Q6" s="34">
        <f t="shared" si="3"/>
        <v>81.900000000000006</v>
      </c>
      <c r="R6" s="34">
        <f t="shared" si="3"/>
        <v>3056</v>
      </c>
      <c r="S6" s="34">
        <f t="shared" si="3"/>
        <v>312374</v>
      </c>
      <c r="T6" s="34">
        <f t="shared" si="3"/>
        <v>906.07</v>
      </c>
      <c r="U6" s="34">
        <f t="shared" si="3"/>
        <v>344.76</v>
      </c>
      <c r="V6" s="34">
        <f t="shared" si="3"/>
        <v>3458</v>
      </c>
      <c r="W6" s="34">
        <f t="shared" si="3"/>
        <v>2.12</v>
      </c>
      <c r="X6" s="34">
        <f t="shared" si="3"/>
        <v>1631.13</v>
      </c>
      <c r="Y6" s="35">
        <f>IF(Y7="",NA(),Y7)</f>
        <v>104.61</v>
      </c>
      <c r="Z6" s="35">
        <f t="shared" ref="Z6:AH6" si="4">IF(Z7="",NA(),Z7)</f>
        <v>103.15</v>
      </c>
      <c r="AA6" s="35">
        <f t="shared" si="4"/>
        <v>90.07</v>
      </c>
      <c r="AB6" s="35">
        <f t="shared" si="4"/>
        <v>87.6</v>
      </c>
      <c r="AC6" s="35">
        <f t="shared" si="4"/>
        <v>86.61</v>
      </c>
      <c r="AD6" s="35">
        <f t="shared" si="4"/>
        <v>96.59</v>
      </c>
      <c r="AE6" s="35">
        <f t="shared" si="4"/>
        <v>101.24</v>
      </c>
      <c r="AF6" s="35">
        <f t="shared" si="4"/>
        <v>100.94</v>
      </c>
      <c r="AG6" s="35">
        <f t="shared" si="4"/>
        <v>100.85</v>
      </c>
      <c r="AH6" s="35">
        <f t="shared" si="4"/>
        <v>102.13</v>
      </c>
      <c r="AI6" s="34" t="str">
        <f>IF(AI7="","",IF(AI7="-","【-】","【"&amp;SUBSTITUTE(TEXT(AI7,"#,##0.00"),"-","△")&amp;"】"))</f>
        <v>【102.38】</v>
      </c>
      <c r="AJ6" s="35">
        <f>IF(AJ7="",NA(),AJ7)</f>
        <v>95.18</v>
      </c>
      <c r="AK6" s="34">
        <f t="shared" ref="AK6:AS6" si="5">IF(AK7="",NA(),AK7)</f>
        <v>0</v>
      </c>
      <c r="AL6" s="35">
        <f t="shared" si="5"/>
        <v>139.04</v>
      </c>
      <c r="AM6" s="35">
        <f t="shared" si="5"/>
        <v>190.98</v>
      </c>
      <c r="AN6" s="35">
        <f t="shared" si="5"/>
        <v>242.86</v>
      </c>
      <c r="AO6" s="35">
        <f t="shared" si="5"/>
        <v>232.81</v>
      </c>
      <c r="AP6" s="35">
        <f t="shared" si="5"/>
        <v>184.13</v>
      </c>
      <c r="AQ6" s="35">
        <f t="shared" si="5"/>
        <v>101.85</v>
      </c>
      <c r="AR6" s="35">
        <f t="shared" si="5"/>
        <v>110.77</v>
      </c>
      <c r="AS6" s="35">
        <f t="shared" si="5"/>
        <v>109.51</v>
      </c>
      <c r="AT6" s="34" t="str">
        <f>IF(AT7="","",IF(AT7="-","【-】","【"&amp;SUBSTITUTE(TEXT(AT7,"#,##0.00"),"-","△")&amp;"】"))</f>
        <v>【102.97】</v>
      </c>
      <c r="AU6" s="35">
        <f>IF(AU7="",NA(),AU7)</f>
        <v>1713.59</v>
      </c>
      <c r="AV6" s="35">
        <f t="shared" ref="AV6:BD6" si="6">IF(AV7="",NA(),AV7)</f>
        <v>190.45</v>
      </c>
      <c r="AW6" s="35">
        <f t="shared" si="6"/>
        <v>117.58</v>
      </c>
      <c r="AX6" s="35">
        <f t="shared" si="6"/>
        <v>52.31</v>
      </c>
      <c r="AY6" s="35">
        <f t="shared" si="6"/>
        <v>24.25</v>
      </c>
      <c r="AZ6" s="35">
        <f t="shared" si="6"/>
        <v>290.19</v>
      </c>
      <c r="BA6" s="35">
        <f t="shared" si="6"/>
        <v>63.22</v>
      </c>
      <c r="BB6" s="35">
        <f t="shared" si="6"/>
        <v>49.07</v>
      </c>
      <c r="BC6" s="35">
        <f t="shared" si="6"/>
        <v>46.78</v>
      </c>
      <c r="BD6" s="35">
        <f t="shared" si="6"/>
        <v>47.44</v>
      </c>
      <c r="BE6" s="34" t="str">
        <f>IF(BE7="","",IF(BE7="-","【-】","【"&amp;SUBSTITUTE(TEXT(BE7,"#,##0.00"),"-","△")&amp;"】"))</f>
        <v>【54.73】</v>
      </c>
      <c r="BF6" s="35">
        <f>IF(BF7="",NA(),BF7)</f>
        <v>1473.93</v>
      </c>
      <c r="BG6" s="35">
        <f t="shared" ref="BG6:BO6" si="7">IF(BG7="",NA(),BG7)</f>
        <v>1591.91</v>
      </c>
      <c r="BH6" s="35">
        <f t="shared" si="7"/>
        <v>2948.06</v>
      </c>
      <c r="BI6" s="35">
        <f t="shared" si="7"/>
        <v>3218.7</v>
      </c>
      <c r="BJ6" s="35">
        <f t="shared" si="7"/>
        <v>3521.3</v>
      </c>
      <c r="BK6" s="35">
        <f t="shared" si="7"/>
        <v>1569.13</v>
      </c>
      <c r="BL6" s="35">
        <f t="shared" si="7"/>
        <v>1436</v>
      </c>
      <c r="BM6" s="35">
        <f t="shared" si="7"/>
        <v>1434.89</v>
      </c>
      <c r="BN6" s="35">
        <f t="shared" si="7"/>
        <v>1298.9100000000001</v>
      </c>
      <c r="BO6" s="35">
        <f t="shared" si="7"/>
        <v>1243.71</v>
      </c>
      <c r="BP6" s="34" t="str">
        <f>IF(BP7="","",IF(BP7="-","【-】","【"&amp;SUBSTITUTE(TEXT(BP7,"#,##0.00"),"-","△")&amp;"】"))</f>
        <v>【1,225.44】</v>
      </c>
      <c r="BQ6" s="35">
        <f>IF(BQ7="",NA(),BQ7)</f>
        <v>85.17</v>
      </c>
      <c r="BR6" s="35">
        <f t="shared" ref="BR6:BZ6" si="8">IF(BR7="",NA(),BR7)</f>
        <v>64.56</v>
      </c>
      <c r="BS6" s="35">
        <f t="shared" si="8"/>
        <v>59.33</v>
      </c>
      <c r="BT6" s="35">
        <f t="shared" si="8"/>
        <v>70.260000000000005</v>
      </c>
      <c r="BU6" s="35">
        <f t="shared" si="8"/>
        <v>89.56</v>
      </c>
      <c r="BV6" s="35">
        <f t="shared" si="8"/>
        <v>64.63</v>
      </c>
      <c r="BW6" s="35">
        <f t="shared" si="8"/>
        <v>66.56</v>
      </c>
      <c r="BX6" s="35">
        <f t="shared" si="8"/>
        <v>66.22</v>
      </c>
      <c r="BY6" s="35">
        <f t="shared" si="8"/>
        <v>69.87</v>
      </c>
      <c r="BZ6" s="35">
        <f t="shared" si="8"/>
        <v>74.3</v>
      </c>
      <c r="CA6" s="34" t="str">
        <f>IF(CA7="","",IF(CA7="-","【-】","【"&amp;SUBSTITUTE(TEXT(CA7,"#,##0.00"),"-","△")&amp;"】"))</f>
        <v>【75.58】</v>
      </c>
      <c r="CB6" s="35">
        <f>IF(CB7="",NA(),CB7)</f>
        <v>220.58</v>
      </c>
      <c r="CC6" s="35">
        <f t="shared" ref="CC6:CK6" si="9">IF(CC7="",NA(),CC7)</f>
        <v>280.51</v>
      </c>
      <c r="CD6" s="35">
        <f t="shared" si="9"/>
        <v>301.68</v>
      </c>
      <c r="CE6" s="35">
        <f t="shared" si="9"/>
        <v>254.7</v>
      </c>
      <c r="CF6" s="35">
        <f t="shared" si="9"/>
        <v>199.65</v>
      </c>
      <c r="CG6" s="35">
        <f t="shared" si="9"/>
        <v>245.75</v>
      </c>
      <c r="CH6" s="35">
        <f t="shared" si="9"/>
        <v>244.29</v>
      </c>
      <c r="CI6" s="35">
        <f t="shared" si="9"/>
        <v>246.72</v>
      </c>
      <c r="CJ6" s="35">
        <f t="shared" si="9"/>
        <v>234.96</v>
      </c>
      <c r="CK6" s="35">
        <f t="shared" si="9"/>
        <v>221.81</v>
      </c>
      <c r="CL6" s="34" t="str">
        <f>IF(CL7="","",IF(CL7="-","【-】","【"&amp;SUBSTITUTE(TEXT(CL7,"#,##0.00"),"-","△")&amp;"】"))</f>
        <v>【215.23】</v>
      </c>
      <c r="CM6" s="35">
        <f>IF(CM7="",NA(),CM7)</f>
        <v>32.950000000000003</v>
      </c>
      <c r="CN6" s="35">
        <f t="shared" ref="CN6:CV6" si="10">IF(CN7="",NA(),CN7)</f>
        <v>25.63</v>
      </c>
      <c r="CO6" s="35">
        <f t="shared" si="10"/>
        <v>30.53</v>
      </c>
      <c r="CP6" s="35">
        <f t="shared" si="10"/>
        <v>32.26</v>
      </c>
      <c r="CQ6" s="35">
        <f t="shared" si="10"/>
        <v>32.74</v>
      </c>
      <c r="CR6" s="35">
        <f t="shared" si="10"/>
        <v>43.65</v>
      </c>
      <c r="CS6" s="35">
        <f t="shared" si="10"/>
        <v>43.58</v>
      </c>
      <c r="CT6" s="35">
        <f t="shared" si="10"/>
        <v>41.35</v>
      </c>
      <c r="CU6" s="35">
        <f t="shared" si="10"/>
        <v>42.9</v>
      </c>
      <c r="CV6" s="35">
        <f t="shared" si="10"/>
        <v>43.36</v>
      </c>
      <c r="CW6" s="34" t="str">
        <f>IF(CW7="","",IF(CW7="-","【-】","【"&amp;SUBSTITUTE(TEXT(CW7,"#,##0.00"),"-","△")&amp;"】"))</f>
        <v>【42.66】</v>
      </c>
      <c r="CX6" s="35">
        <f>IF(CX7="",NA(),CX7)</f>
        <v>74.23</v>
      </c>
      <c r="CY6" s="35">
        <f t="shared" ref="CY6:DG6" si="11">IF(CY7="",NA(),CY7)</f>
        <v>69.58</v>
      </c>
      <c r="CZ6" s="35">
        <f t="shared" si="11"/>
        <v>61.55</v>
      </c>
      <c r="DA6" s="35">
        <f t="shared" si="11"/>
        <v>57.48</v>
      </c>
      <c r="DB6" s="35">
        <f t="shared" si="11"/>
        <v>56.16</v>
      </c>
      <c r="DC6" s="35">
        <f t="shared" si="11"/>
        <v>82.2</v>
      </c>
      <c r="DD6" s="35">
        <f t="shared" si="11"/>
        <v>82.35</v>
      </c>
      <c r="DE6" s="35">
        <f t="shared" si="11"/>
        <v>82.9</v>
      </c>
      <c r="DF6" s="35">
        <f t="shared" si="11"/>
        <v>83.5</v>
      </c>
      <c r="DG6" s="35">
        <f t="shared" si="11"/>
        <v>83.06</v>
      </c>
      <c r="DH6" s="34" t="str">
        <f>IF(DH7="","",IF(DH7="-","【-】","【"&amp;SUBSTITUTE(TEXT(DH7,"#,##0.00"),"-","△")&amp;"】"))</f>
        <v>【82.67】</v>
      </c>
      <c r="DI6" s="35">
        <f>IF(DI7="",NA(),DI7)</f>
        <v>16.68</v>
      </c>
      <c r="DJ6" s="35">
        <f t="shared" ref="DJ6:DR6" si="12">IF(DJ7="",NA(),DJ7)</f>
        <v>25.85</v>
      </c>
      <c r="DK6" s="35">
        <f t="shared" si="12"/>
        <v>23.6</v>
      </c>
      <c r="DL6" s="35">
        <f t="shared" si="12"/>
        <v>23.82</v>
      </c>
      <c r="DM6" s="35">
        <f t="shared" si="12"/>
        <v>23.86</v>
      </c>
      <c r="DN6" s="35">
        <f t="shared" si="12"/>
        <v>13.6</v>
      </c>
      <c r="DO6" s="35">
        <f t="shared" si="12"/>
        <v>22.34</v>
      </c>
      <c r="DP6" s="35">
        <f t="shared" si="12"/>
        <v>22.79</v>
      </c>
      <c r="DQ6" s="35">
        <f t="shared" si="12"/>
        <v>22.77</v>
      </c>
      <c r="DR6" s="35">
        <f t="shared" si="12"/>
        <v>23.93</v>
      </c>
      <c r="DS6" s="34" t="str">
        <f>IF(DS7="","",IF(DS7="-","【-】","【"&amp;SUBSTITUTE(TEXT(DS7,"#,##0.00"),"-","△")&amp;"】"))</f>
        <v>【24.65】</v>
      </c>
      <c r="DT6" s="34">
        <f>IF(DT7="",NA(),DT7)</f>
        <v>0</v>
      </c>
      <c r="DU6" s="34">
        <f t="shared" ref="DU6:EC6" si="13">IF(DU7="",NA(),DU7)</f>
        <v>0</v>
      </c>
      <c r="DV6" s="34">
        <f t="shared" si="13"/>
        <v>0</v>
      </c>
      <c r="DW6" s="34">
        <f t="shared" si="13"/>
        <v>0</v>
      </c>
      <c r="DX6" s="34">
        <f t="shared" si="13"/>
        <v>0</v>
      </c>
      <c r="DY6" s="34">
        <f t="shared" si="13"/>
        <v>0</v>
      </c>
      <c r="DZ6" s="34">
        <f t="shared" si="13"/>
        <v>0</v>
      </c>
      <c r="EA6" s="35">
        <f t="shared" si="13"/>
        <v>0.04</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0.05</v>
      </c>
      <c r="EK6" s="35">
        <f t="shared" si="14"/>
        <v>0.04</v>
      </c>
      <c r="EL6" s="35">
        <f t="shared" si="14"/>
        <v>7.0000000000000007E-2</v>
      </c>
      <c r="EM6" s="35">
        <f t="shared" si="14"/>
        <v>0.09</v>
      </c>
      <c r="EN6" s="35">
        <f t="shared" si="14"/>
        <v>0.09</v>
      </c>
      <c r="EO6" s="34" t="str">
        <f>IF(EO7="","",IF(EO7="-","【-】","【"&amp;SUBSTITUTE(TEXT(EO7,"#,##0.00"),"-","△")&amp;"】"))</f>
        <v>【0.10】</v>
      </c>
    </row>
    <row r="7" spans="1:148" s="36" customFormat="1" x14ac:dyDescent="0.15">
      <c r="A7" s="28"/>
      <c r="B7" s="37">
        <v>2017</v>
      </c>
      <c r="C7" s="37">
        <v>52019</v>
      </c>
      <c r="D7" s="37">
        <v>46</v>
      </c>
      <c r="E7" s="37">
        <v>17</v>
      </c>
      <c r="F7" s="37">
        <v>4</v>
      </c>
      <c r="G7" s="37">
        <v>0</v>
      </c>
      <c r="H7" s="37" t="s">
        <v>108</v>
      </c>
      <c r="I7" s="37" t="s">
        <v>109</v>
      </c>
      <c r="J7" s="37" t="s">
        <v>110</v>
      </c>
      <c r="K7" s="37" t="s">
        <v>111</v>
      </c>
      <c r="L7" s="37" t="s">
        <v>112</v>
      </c>
      <c r="M7" s="37" t="s">
        <v>113</v>
      </c>
      <c r="N7" s="38" t="s">
        <v>114</v>
      </c>
      <c r="O7" s="38">
        <v>55.89</v>
      </c>
      <c r="P7" s="38">
        <v>1.1100000000000001</v>
      </c>
      <c r="Q7" s="38">
        <v>81.900000000000006</v>
      </c>
      <c r="R7" s="38">
        <v>3056</v>
      </c>
      <c r="S7" s="38">
        <v>312374</v>
      </c>
      <c r="T7" s="38">
        <v>906.07</v>
      </c>
      <c r="U7" s="38">
        <v>344.76</v>
      </c>
      <c r="V7" s="38">
        <v>3458</v>
      </c>
      <c r="W7" s="38">
        <v>2.12</v>
      </c>
      <c r="X7" s="38">
        <v>1631.13</v>
      </c>
      <c r="Y7" s="38">
        <v>104.61</v>
      </c>
      <c r="Z7" s="38">
        <v>103.15</v>
      </c>
      <c r="AA7" s="38">
        <v>90.07</v>
      </c>
      <c r="AB7" s="38">
        <v>87.6</v>
      </c>
      <c r="AC7" s="38">
        <v>86.61</v>
      </c>
      <c r="AD7" s="38">
        <v>96.59</v>
      </c>
      <c r="AE7" s="38">
        <v>101.24</v>
      </c>
      <c r="AF7" s="38">
        <v>100.94</v>
      </c>
      <c r="AG7" s="38">
        <v>100.85</v>
      </c>
      <c r="AH7" s="38">
        <v>102.13</v>
      </c>
      <c r="AI7" s="38">
        <v>102.38</v>
      </c>
      <c r="AJ7" s="38">
        <v>95.18</v>
      </c>
      <c r="AK7" s="38">
        <v>0</v>
      </c>
      <c r="AL7" s="38">
        <v>139.04</v>
      </c>
      <c r="AM7" s="38">
        <v>190.98</v>
      </c>
      <c r="AN7" s="38">
        <v>242.86</v>
      </c>
      <c r="AO7" s="38">
        <v>232.81</v>
      </c>
      <c r="AP7" s="38">
        <v>184.13</v>
      </c>
      <c r="AQ7" s="38">
        <v>101.85</v>
      </c>
      <c r="AR7" s="38">
        <v>110.77</v>
      </c>
      <c r="AS7" s="38">
        <v>109.51</v>
      </c>
      <c r="AT7" s="38">
        <v>102.97</v>
      </c>
      <c r="AU7" s="38">
        <v>1713.59</v>
      </c>
      <c r="AV7" s="38">
        <v>190.45</v>
      </c>
      <c r="AW7" s="38">
        <v>117.58</v>
      </c>
      <c r="AX7" s="38">
        <v>52.31</v>
      </c>
      <c r="AY7" s="38">
        <v>24.25</v>
      </c>
      <c r="AZ7" s="38">
        <v>290.19</v>
      </c>
      <c r="BA7" s="38">
        <v>63.22</v>
      </c>
      <c r="BB7" s="38">
        <v>49.07</v>
      </c>
      <c r="BC7" s="38">
        <v>46.78</v>
      </c>
      <c r="BD7" s="38">
        <v>47.44</v>
      </c>
      <c r="BE7" s="38">
        <v>54.73</v>
      </c>
      <c r="BF7" s="38">
        <v>1473.93</v>
      </c>
      <c r="BG7" s="38">
        <v>1591.91</v>
      </c>
      <c r="BH7" s="38">
        <v>2948.06</v>
      </c>
      <c r="BI7" s="38">
        <v>3218.7</v>
      </c>
      <c r="BJ7" s="38">
        <v>3521.3</v>
      </c>
      <c r="BK7" s="38">
        <v>1569.13</v>
      </c>
      <c r="BL7" s="38">
        <v>1436</v>
      </c>
      <c r="BM7" s="38">
        <v>1434.89</v>
      </c>
      <c r="BN7" s="38">
        <v>1298.9100000000001</v>
      </c>
      <c r="BO7" s="38">
        <v>1243.71</v>
      </c>
      <c r="BP7" s="38">
        <v>1225.44</v>
      </c>
      <c r="BQ7" s="38">
        <v>85.17</v>
      </c>
      <c r="BR7" s="38">
        <v>64.56</v>
      </c>
      <c r="BS7" s="38">
        <v>59.33</v>
      </c>
      <c r="BT7" s="38">
        <v>70.260000000000005</v>
      </c>
      <c r="BU7" s="38">
        <v>89.56</v>
      </c>
      <c r="BV7" s="38">
        <v>64.63</v>
      </c>
      <c r="BW7" s="38">
        <v>66.56</v>
      </c>
      <c r="BX7" s="38">
        <v>66.22</v>
      </c>
      <c r="BY7" s="38">
        <v>69.87</v>
      </c>
      <c r="BZ7" s="38">
        <v>74.3</v>
      </c>
      <c r="CA7" s="38">
        <v>75.58</v>
      </c>
      <c r="CB7" s="38">
        <v>220.58</v>
      </c>
      <c r="CC7" s="38">
        <v>280.51</v>
      </c>
      <c r="CD7" s="38">
        <v>301.68</v>
      </c>
      <c r="CE7" s="38">
        <v>254.7</v>
      </c>
      <c r="CF7" s="38">
        <v>199.65</v>
      </c>
      <c r="CG7" s="38">
        <v>245.75</v>
      </c>
      <c r="CH7" s="38">
        <v>244.29</v>
      </c>
      <c r="CI7" s="38">
        <v>246.72</v>
      </c>
      <c r="CJ7" s="38">
        <v>234.96</v>
      </c>
      <c r="CK7" s="38">
        <v>221.81</v>
      </c>
      <c r="CL7" s="38">
        <v>215.23</v>
      </c>
      <c r="CM7" s="38">
        <v>32.950000000000003</v>
      </c>
      <c r="CN7" s="38">
        <v>25.63</v>
      </c>
      <c r="CO7" s="38">
        <v>30.53</v>
      </c>
      <c r="CP7" s="38">
        <v>32.26</v>
      </c>
      <c r="CQ7" s="38">
        <v>32.74</v>
      </c>
      <c r="CR7" s="38">
        <v>43.65</v>
      </c>
      <c r="CS7" s="38">
        <v>43.58</v>
      </c>
      <c r="CT7" s="38">
        <v>41.35</v>
      </c>
      <c r="CU7" s="38">
        <v>42.9</v>
      </c>
      <c r="CV7" s="38">
        <v>43.36</v>
      </c>
      <c r="CW7" s="38">
        <v>42.66</v>
      </c>
      <c r="CX7" s="38">
        <v>74.23</v>
      </c>
      <c r="CY7" s="38">
        <v>69.58</v>
      </c>
      <c r="CZ7" s="38">
        <v>61.55</v>
      </c>
      <c r="DA7" s="38">
        <v>57.48</v>
      </c>
      <c r="DB7" s="38">
        <v>56.16</v>
      </c>
      <c r="DC7" s="38">
        <v>82.2</v>
      </c>
      <c r="DD7" s="38">
        <v>82.35</v>
      </c>
      <c r="DE7" s="38">
        <v>82.9</v>
      </c>
      <c r="DF7" s="38">
        <v>83.5</v>
      </c>
      <c r="DG7" s="38">
        <v>83.06</v>
      </c>
      <c r="DH7" s="38">
        <v>82.67</v>
      </c>
      <c r="DI7" s="38">
        <v>16.68</v>
      </c>
      <c r="DJ7" s="38">
        <v>25.85</v>
      </c>
      <c r="DK7" s="38">
        <v>23.6</v>
      </c>
      <c r="DL7" s="38">
        <v>23.82</v>
      </c>
      <c r="DM7" s="38">
        <v>23.86</v>
      </c>
      <c r="DN7" s="38">
        <v>13.6</v>
      </c>
      <c r="DO7" s="38">
        <v>22.34</v>
      </c>
      <c r="DP7" s="38">
        <v>22.79</v>
      </c>
      <c r="DQ7" s="38">
        <v>22.77</v>
      </c>
      <c r="DR7" s="38">
        <v>23.93</v>
      </c>
      <c r="DS7" s="38">
        <v>24.65</v>
      </c>
      <c r="DT7" s="38">
        <v>0</v>
      </c>
      <c r="DU7" s="38">
        <v>0</v>
      </c>
      <c r="DV7" s="38">
        <v>0</v>
      </c>
      <c r="DW7" s="38">
        <v>0</v>
      </c>
      <c r="DX7" s="38">
        <v>0</v>
      </c>
      <c r="DY7" s="38">
        <v>0</v>
      </c>
      <c r="DZ7" s="38">
        <v>0</v>
      </c>
      <c r="EA7" s="38">
        <v>0.04</v>
      </c>
      <c r="EB7" s="38">
        <v>0</v>
      </c>
      <c r="EC7" s="38">
        <v>0</v>
      </c>
      <c r="ED7" s="38">
        <v>0</v>
      </c>
      <c r="EE7" s="38">
        <v>0</v>
      </c>
      <c r="EF7" s="38">
        <v>0</v>
      </c>
      <c r="EG7" s="38">
        <v>0</v>
      </c>
      <c r="EH7" s="38">
        <v>0</v>
      </c>
      <c r="EI7" s="38">
        <v>0</v>
      </c>
      <c r="EJ7" s="38">
        <v>0.05</v>
      </c>
      <c r="EK7" s="38">
        <v>0.04</v>
      </c>
      <c r="EL7" s="38">
        <v>7.0000000000000007E-2</v>
      </c>
      <c r="EM7" s="38">
        <v>0.09</v>
      </c>
      <c r="EN7" s="38">
        <v>0.09</v>
      </c>
      <c r="EO7" s="38">
        <v>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修生</cp:lastModifiedBy>
  <cp:lastPrinted>2019-01-30T04:25:54Z</cp:lastPrinted>
  <dcterms:created xsi:type="dcterms:W3CDTF">2018-12-03T08:52:20Z</dcterms:created>
  <dcterms:modified xsi:type="dcterms:W3CDTF">2019-01-31T00:52:48Z</dcterms:modified>
  <cp:category/>
</cp:coreProperties>
</file>