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xl/theme/theme1.xml" ContentType="application/vnd.openxmlformats-officedocument.them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10" windowHeight="12840" activeTab="8"/>
  </bookViews>
  <sheets>
    <sheet name="水道" sheetId="9" r:id="rId1"/>
    <sheet name="簡水" sheetId="8" r:id="rId2"/>
    <sheet name="下水道（公共）" sheetId="1" r:id="rId3"/>
    <sheet name="下水道（特環）" sheetId="2" r:id="rId4"/>
    <sheet name="下水道（農集）" sheetId="4" r:id="rId5"/>
    <sheet name="下水道（特定地域排水）" sheetId="3" r:id="rId6"/>
    <sheet name="指定老人福祉施設" sheetId="5" r:id="rId7"/>
    <sheet name="老人デイサービス" sheetId="6" r:id="rId8"/>
    <sheet name="老人短期入所施設" sheetId="7"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s>
  <calcPr calcId="162913" concurrentCalc="1"/>
</workbook>
</file>

<file path=xl/sharedStrings.xml><?xml version="1.0" encoding="utf-8"?>
<sst xmlns="http://schemas.openxmlformats.org/spreadsheetml/2006/main" xmlns:r="http://schemas.openxmlformats.org/officeDocument/2006/relationships" count="37" uniqueCount="37">
  <si>
    <t>団体名</t>
    <rPh sb="0" eb="3">
      <t>ダンタイメイ</t>
    </rPh>
    <phoneticPr fontId="19"/>
  </si>
  <si>
    <t>日</t>
    <rPh sb="0" eb="1">
      <t>ニチ</t>
    </rPh>
    <phoneticPr fontId="19"/>
  </si>
  <si>
    <t>抜本的な改革の取組</t>
  </si>
  <si>
    <t>（取組の概要及び効果）</t>
    <rPh sb="1" eb="2">
      <t>ト</t>
    </rPh>
    <rPh sb="2" eb="3">
      <t>ク</t>
    </rPh>
    <rPh sb="4" eb="6">
      <t>ガイヨウ</t>
    </rPh>
    <rPh sb="6" eb="7">
      <t>オヨ</t>
    </rPh>
    <rPh sb="8" eb="10">
      <t>コウカ</t>
    </rPh>
    <phoneticPr fontId="19"/>
  </si>
  <si>
    <t>事業廃止</t>
    <rPh sb="0" eb="2">
      <t>ジギョウ</t>
    </rPh>
    <rPh sb="2" eb="4">
      <t>ハイシ</t>
    </rPh>
    <phoneticPr fontId="19"/>
  </si>
  <si>
    <t>検討中</t>
    <rPh sb="0" eb="3">
      <t>ケントウチュウ</t>
    </rPh>
    <phoneticPr fontId="19"/>
  </si>
  <si>
    <t>取組事項</t>
    <rPh sb="0" eb="2">
      <t>トリクミ</t>
    </rPh>
    <rPh sb="2" eb="4">
      <t>ジコウ</t>
    </rPh>
    <phoneticPr fontId="19"/>
  </si>
  <si>
    <t>実施済</t>
    <rPh sb="0" eb="2">
      <t>ジッシ</t>
    </rPh>
    <rPh sb="2" eb="3">
      <t>ズ</t>
    </rPh>
    <phoneticPr fontId="19"/>
  </si>
  <si>
    <t>（（実施済のみ）性能発注内容）</t>
    <rPh sb="2" eb="4">
      <t>ジッシ</t>
    </rPh>
    <rPh sb="4" eb="5">
      <t>ズ</t>
    </rPh>
    <rPh sb="8" eb="10">
      <t>セイノウ</t>
    </rPh>
    <rPh sb="10" eb="12">
      <t>ハッチュウ</t>
    </rPh>
    <rPh sb="12" eb="14">
      <t>ナイヨウ</t>
    </rPh>
    <phoneticPr fontId="19"/>
  </si>
  <si>
    <t>実施予定</t>
    <rPh sb="0" eb="2">
      <t>ジッシ</t>
    </rPh>
    <rPh sb="2" eb="4">
      <t>ヨテイ</t>
    </rPh>
    <phoneticPr fontId="19"/>
  </si>
  <si>
    <t>年</t>
    <rPh sb="0" eb="1">
      <t>ネン</t>
    </rPh>
    <phoneticPr fontId="19"/>
  </si>
  <si>
    <t>民営化・
民間譲渡</t>
    <rPh sb="0" eb="3">
      <t>ミンエイカ</t>
    </rPh>
    <rPh sb="5" eb="7">
      <t>ミンカン</t>
    </rPh>
    <rPh sb="7" eb="9">
      <t>ジョウト</t>
    </rPh>
    <phoneticPr fontId="19"/>
  </si>
  <si>
    <t>一部廃止</t>
    <rPh sb="0" eb="2">
      <t>イチブ</t>
    </rPh>
    <rPh sb="2" eb="4">
      <t>ハイシ</t>
    </rPh>
    <phoneticPr fontId="19"/>
  </si>
  <si>
    <t>広域化等</t>
    <rPh sb="0" eb="3">
      <t>コウイキカ</t>
    </rPh>
    <rPh sb="3" eb="4">
      <t>トウ</t>
    </rPh>
    <phoneticPr fontId="19"/>
  </si>
  <si>
    <t>指定管理者
制度</t>
    <rPh sb="0" eb="2">
      <t>シテイ</t>
    </rPh>
    <rPh sb="2" eb="5">
      <t>カンリシャ</t>
    </rPh>
    <rPh sb="6" eb="8">
      <t>セイド</t>
    </rPh>
    <phoneticPr fontId="19"/>
  </si>
  <si>
    <t>民営化・民間譲渡</t>
    <rPh sb="0" eb="3">
      <t>ミンエイカ</t>
    </rPh>
    <rPh sb="4" eb="6">
      <t>ミンカン</t>
    </rPh>
    <rPh sb="6" eb="8">
      <t>ジョウト</t>
    </rPh>
    <phoneticPr fontId="19"/>
  </si>
  <si>
    <t>PPP/PFI方式
の活用</t>
    <rPh sb="7" eb="9">
      <t>ホウシキ</t>
    </rPh>
    <rPh sb="11" eb="13">
      <t>カツヨウ</t>
    </rPh>
    <phoneticPr fontId="19"/>
  </si>
  <si>
    <t>（全部と一部の別）</t>
    <rPh sb="1" eb="3">
      <t>ゼンブ</t>
    </rPh>
    <rPh sb="4" eb="6">
      <t>イチブ</t>
    </rPh>
    <rPh sb="7" eb="8">
      <t>ベツ</t>
    </rPh>
    <phoneticPr fontId="19"/>
  </si>
  <si>
    <t>民間活用（包括的民間委託）</t>
    <rPh sb="0" eb="2">
      <t>ミンカン</t>
    </rPh>
    <rPh sb="2" eb="4">
      <t>カツヨウ</t>
    </rPh>
    <rPh sb="5" eb="8">
      <t>ホウカツテキ</t>
    </rPh>
    <rPh sb="8" eb="10">
      <t>ミンカン</t>
    </rPh>
    <rPh sb="10" eb="12">
      <t>イタク</t>
    </rPh>
    <phoneticPr fontId="19"/>
  </si>
  <si>
    <t>業種名</t>
    <rPh sb="0" eb="2">
      <t>ギョウシュ</t>
    </rPh>
    <rPh sb="2" eb="3">
      <t>メイ</t>
    </rPh>
    <phoneticPr fontId="19"/>
  </si>
  <si>
    <t>（実施（予定）時期）</t>
    <rPh sb="1" eb="3">
      <t>ジッシ</t>
    </rPh>
    <rPh sb="4" eb="6">
      <t>ヨテイ</t>
    </rPh>
    <rPh sb="7" eb="9">
      <t>ジキ</t>
    </rPh>
    <phoneticPr fontId="19"/>
  </si>
  <si>
    <t>（取組の概要）</t>
    <rPh sb="1" eb="2">
      <t>ト</t>
    </rPh>
    <rPh sb="2" eb="3">
      <t>ク</t>
    </rPh>
    <rPh sb="4" eb="6">
      <t>ガイヨウ</t>
    </rPh>
    <phoneticPr fontId="19"/>
  </si>
  <si>
    <t>（病院事業の場合）
診療所への移行</t>
    <rPh sb="1" eb="3">
      <t>ビョウイン</t>
    </rPh>
    <rPh sb="3" eb="5">
      <t>ジギョウ</t>
    </rPh>
    <rPh sb="6" eb="8">
      <t>バアイ</t>
    </rPh>
    <rPh sb="10" eb="13">
      <t>シンリョウジョ</t>
    </rPh>
    <rPh sb="15" eb="17">
      <t>イコウ</t>
    </rPh>
    <phoneticPr fontId="19"/>
  </si>
  <si>
    <t>現行の経営
体制を継続</t>
    <rPh sb="0" eb="2">
      <t>ゲンコウ</t>
    </rPh>
    <rPh sb="3" eb="5">
      <t>ケイエイ</t>
    </rPh>
    <rPh sb="6" eb="8">
      <t>タイセイ</t>
    </rPh>
    <rPh sb="9" eb="11">
      <t>ケイゾク</t>
    </rPh>
    <phoneticPr fontId="19"/>
  </si>
  <si>
    <t>（取組の概要及び効果）</t>
    <rPh sb="1" eb="2">
      <t>ト</t>
    </rPh>
    <rPh sb="2" eb="3">
      <t>ク</t>
    </rPh>
    <rPh sb="4" eb="6">
      <t>ガイヨウ</t>
    </rPh>
    <phoneticPr fontId="19"/>
  </si>
  <si>
    <t>民間活用</t>
    <rPh sb="0" eb="2">
      <t>ミンカン</t>
    </rPh>
    <rPh sb="2" eb="4">
      <t>カツヨウ</t>
    </rPh>
    <phoneticPr fontId="19"/>
  </si>
  <si>
    <t>包括的
民間委託</t>
    <rPh sb="0" eb="3">
      <t>ホウカツテキ</t>
    </rPh>
    <rPh sb="4" eb="6">
      <t>ミンカン</t>
    </rPh>
    <rPh sb="6" eb="8">
      <t>イタク</t>
    </rPh>
    <phoneticPr fontId="19"/>
  </si>
  <si>
    <t>（検討状況・課題）</t>
    <rPh sb="1" eb="3">
      <t>ケントウ</t>
    </rPh>
    <rPh sb="3" eb="5">
      <t>ジョウキョウ</t>
    </rPh>
    <rPh sb="6" eb="8">
      <t>カダイ</t>
    </rPh>
    <phoneticPr fontId="19"/>
  </si>
  <si>
    <t>平成</t>
    <rPh sb="0" eb="2">
      <t>ヘイセイ</t>
    </rPh>
    <phoneticPr fontId="19"/>
  </si>
  <si>
    <t>事業名</t>
    <rPh sb="0" eb="2">
      <t>ジギョウ</t>
    </rPh>
    <rPh sb="2" eb="3">
      <t>メイ</t>
    </rPh>
    <phoneticPr fontId="19"/>
  </si>
  <si>
    <t>施設名</t>
    <rPh sb="0" eb="2">
      <t>シセツ</t>
    </rPh>
    <rPh sb="2" eb="3">
      <t>メイ</t>
    </rPh>
    <phoneticPr fontId="19"/>
  </si>
  <si>
    <t>月</t>
    <rPh sb="0" eb="1">
      <t>ガツ</t>
    </rPh>
    <phoneticPr fontId="19"/>
  </si>
  <si>
    <t>地方独立行政法人への移行</t>
    <rPh sb="0" eb="2">
      <t>チホウ</t>
    </rPh>
    <rPh sb="2" eb="4">
      <t>ドクリツ</t>
    </rPh>
    <rPh sb="4" eb="6">
      <t>ギョウセイ</t>
    </rPh>
    <rPh sb="6" eb="8">
      <t>ホウジン</t>
    </rPh>
    <rPh sb="10" eb="12">
      <t>イコウ</t>
    </rPh>
    <phoneticPr fontId="19"/>
  </si>
  <si>
    <t>全部民営化・
全部民間譲渡</t>
    <rPh sb="0" eb="2">
      <t>ゼンブ</t>
    </rPh>
    <rPh sb="2" eb="5">
      <t>ミンエイカ</t>
    </rPh>
    <rPh sb="7" eb="9">
      <t>ゼンブ</t>
    </rPh>
    <rPh sb="9" eb="11">
      <t>ミンカン</t>
    </rPh>
    <rPh sb="11" eb="13">
      <t>ジョウト</t>
    </rPh>
    <phoneticPr fontId="19"/>
  </si>
  <si>
    <t>一部民営化・
一部民間譲渡</t>
    <rPh sb="0" eb="2">
      <t>イチブ</t>
    </rPh>
    <rPh sb="2" eb="5">
      <t>ミンエイカ</t>
    </rPh>
    <rPh sb="7" eb="8">
      <t>イチ</t>
    </rPh>
    <rPh sb="8" eb="9">
      <t>ブ</t>
    </rPh>
    <rPh sb="9" eb="11">
      <t>ミンカン</t>
    </rPh>
    <rPh sb="11" eb="13">
      <t>ジョウト</t>
    </rPh>
    <phoneticPr fontId="19"/>
  </si>
  <si>
    <t>全部廃止</t>
    <rPh sb="0" eb="2">
      <t>ゼンブ</t>
    </rPh>
    <rPh sb="2" eb="4">
      <t>ハイシ</t>
    </rPh>
    <phoneticPr fontId="19"/>
  </si>
  <si>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19"/>
  </si>
</sst>
</file>

<file path=xl/styles.xml><?xml version="1.0" encoding="utf-8"?>
<styleSheet xmlns="http://schemas.openxmlformats.org/spreadsheetml/2006/main" xmlns:r="http://schemas.openxmlformats.org/officeDocument/2006/relationships" xmlns:mc="http://schemas.openxmlformats.org/markup-compatibility/2006">
  <fonts count="20">
    <font>
      <sz val="11"/>
      <color theme="1"/>
      <name val="游ゴシック"/>
    </font>
    <font>
      <sz val="6"/>
      <color auto="1"/>
      <name val="游ゴシック"/>
    </font>
    <font>
      <sz val="8"/>
      <color theme="1"/>
      <name val="ＭＳ Ｐゴシック"/>
    </font>
    <font>
      <sz val="22"/>
      <color theme="1"/>
      <name val="ＭＳ Ｐゴシック"/>
    </font>
    <font>
      <sz val="18"/>
      <color theme="1"/>
      <name val="ＭＳ Ｐゴシック"/>
    </font>
    <font>
      <sz val="12"/>
      <color theme="1"/>
      <name val="ＭＳ Ｐゴシック"/>
    </font>
    <font>
      <b/>
      <sz val="18"/>
      <color theme="1"/>
      <name val="ＭＳ Ｐゴシック"/>
    </font>
    <font>
      <b/>
      <sz val="20"/>
      <color theme="1"/>
      <name val="ＭＳ Ｐゴシック"/>
    </font>
    <font>
      <sz val="20"/>
      <color theme="1"/>
      <name val="ＭＳ Ｐゴシック"/>
    </font>
    <font>
      <sz val="16"/>
      <color theme="1"/>
      <name val="ＭＳ Ｐゴシック"/>
    </font>
    <font>
      <sz val="24"/>
      <color theme="1"/>
      <name val="ＭＳ Ｐゴシック"/>
    </font>
    <font>
      <sz val="18"/>
      <color auto="1"/>
      <name val="ＭＳ Ｐゴシック"/>
    </font>
    <font>
      <sz val="11"/>
      <color auto="1"/>
      <name val="ＭＳ Ｐゴシック"/>
    </font>
    <font>
      <b/>
      <sz val="16"/>
      <color theme="1"/>
      <name val="ＭＳ Ｐゴシック"/>
    </font>
    <font>
      <b/>
      <sz val="24"/>
      <color theme="1"/>
      <name val="AR Pゴシック体M"/>
    </font>
    <font>
      <sz val="28"/>
      <color theme="1"/>
      <name val="ＭＳ Ｐゴシック"/>
    </font>
    <font>
      <b/>
      <sz val="14"/>
      <color theme="1"/>
      <name val="ＭＳ Ｐゴシック"/>
    </font>
    <font>
      <b/>
      <sz val="17"/>
      <color theme="1"/>
      <name val="ＭＳ Ｐゴシック"/>
    </font>
    <font>
      <sz val="14"/>
      <color theme="1"/>
      <name val="ＭＳ Ｐゴシック"/>
    </font>
    <font>
      <sz val="6"/>
      <color auto="1"/>
      <name val="ＭＳ Ｐゴシック"/>
    </font>
  </fonts>
  <fills count="4">
    <fill>
      <patternFill patternType="none"/>
    </fill>
    <fill>
      <patternFill patternType="gray125"/>
    </fill>
    <fill>
      <patternFill patternType="solid">
        <fgColor rgb="FFCCFFFF"/>
        <bgColor indexed="64"/>
      </patternFill>
    </fill>
    <fill>
      <patternFill patternType="solid">
        <fgColor theme="9" tint="0.4"/>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201">
    <xf numFmtId="0" fontId="0" fillId="0" borderId="0" xfId="0">
      <alignment vertical="center"/>
    </xf>
    <xf numFmtId="0" fontId="2" fillId="0" borderId="0" xfId="0" applyFont="1" applyBorder="1" applyAlignment="1">
      <alignment horizontal="center" vertical="center"/>
    </xf>
    <xf numFmtId="0" fontId="3" fillId="0" borderId="1" xfId="0" applyFont="1" applyBorder="1" applyAlignment="1">
      <alignment horizontal="center" vertical="center" shrinkToFit="1"/>
    </xf>
    <xf numFmtId="0" fontId="0" fillId="0" borderId="1" xfId="0" applyBorder="1" applyAlignment="1">
      <alignment horizontal="center" vertical="center" shrinkToFit="1"/>
    </xf>
    <xf numFmtId="0" fontId="4" fillId="0" borderId="1" xfId="0" applyFont="1" applyBorder="1" applyAlignment="1">
      <alignment horizontal="center" vertical="center" shrinkToFit="1"/>
    </xf>
    <xf numFmtId="0" fontId="5" fillId="2" borderId="2" xfId="0" applyFont="1" applyFill="1" applyBorder="1" applyAlignment="1"/>
    <xf numFmtId="0" fontId="5" fillId="2" borderId="3" xfId="0" applyFont="1" applyFill="1" applyBorder="1" applyAlignment="1"/>
    <xf numFmtId="0" fontId="5" fillId="2" borderId="4" xfId="0" applyFont="1" applyFill="1" applyBorder="1" applyAlignment="1"/>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4" fillId="0" borderId="0" xfId="0" applyFont="1" applyBorder="1">
      <alignment vertical="center"/>
    </xf>
    <xf numFmtId="0" fontId="6" fillId="0" borderId="0" xfId="0" applyFont="1" applyBorder="1">
      <alignment vertical="center"/>
    </xf>
    <xf numFmtId="0" fontId="5" fillId="2" borderId="5" xfId="0" applyFont="1" applyFill="1" applyBorder="1" applyAlignment="1"/>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5" fillId="2" borderId="6" xfId="0" applyFont="1" applyFill="1" applyBorder="1" applyAlignment="1"/>
    <xf numFmtId="0" fontId="0" fillId="2" borderId="5" xfId="0" applyFill="1" applyBorder="1">
      <alignment vertical="center"/>
    </xf>
    <xf numFmtId="0" fontId="9" fillId="2" borderId="0" xfId="0" applyFont="1" applyFill="1" applyBorder="1">
      <alignment vertical="center"/>
    </xf>
    <xf numFmtId="0" fontId="10" fillId="3" borderId="2" xfId="0" applyFont="1" applyFill="1" applyBorder="1" applyAlignment="1">
      <alignment horizontal="center" vertical="center"/>
    </xf>
    <xf numFmtId="0" fontId="10" fillId="3" borderId="4" xfId="0" applyFont="1" applyFill="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2" borderId="0" xfId="0" applyFont="1" applyFill="1" applyBorder="1" applyAlignment="1">
      <alignment horizontal="center"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2" borderId="6" xfId="0" applyFill="1" applyBorder="1">
      <alignment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6" fillId="0" borderId="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10" fillId="3" borderId="5" xfId="0" applyFont="1" applyFill="1" applyBorder="1" applyAlignment="1">
      <alignment horizontal="center" vertical="center"/>
    </xf>
    <xf numFmtId="0" fontId="10" fillId="3" borderId="6" xfId="0" applyFont="1" applyFill="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6" xfId="0" applyFont="1" applyBorder="1" applyAlignment="1">
      <alignment horizontal="center" vertical="center"/>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7" fillId="0" borderId="0" xfId="0" applyFont="1" applyBorder="1" applyAlignment="1">
      <alignment horizontal="center"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9" fillId="2" borderId="0" xfId="0" applyFont="1" applyFill="1" applyBorder="1" applyAlignment="1">
      <alignment horizontal="center" vertical="center"/>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10" fillId="3" borderId="7" xfId="0" applyFont="1" applyFill="1" applyBorder="1" applyAlignment="1">
      <alignment horizontal="center" vertical="center"/>
    </xf>
    <xf numFmtId="0" fontId="10" fillId="3" borderId="9" xfId="0" applyFont="1" applyFill="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3"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1" fillId="0" borderId="2"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4" xfId="0" applyFont="1" applyBorder="1" applyAlignment="1">
      <alignment horizontal="center" vertical="center" shrinkToFit="1"/>
    </xf>
    <xf numFmtId="0" fontId="13" fillId="2" borderId="0" xfId="0" applyFont="1" applyFill="1" applyBorder="1">
      <alignment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14" fillId="0" borderId="0" xfId="0" applyFont="1" applyBorder="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12" fillId="0" borderId="5" xfId="0" applyFont="1" applyBorder="1" applyAlignment="1">
      <alignment horizontal="center" vertical="center" shrinkToFit="1"/>
    </xf>
    <xf numFmtId="0" fontId="12" fillId="0" borderId="0" xfId="0" applyFont="1" applyBorder="1" applyAlignment="1">
      <alignment horizontal="center" vertical="center" shrinkToFit="1"/>
    </xf>
    <xf numFmtId="0" fontId="12" fillId="0" borderId="6" xfId="0" applyFont="1" applyBorder="1" applyAlignment="1">
      <alignment horizontal="center" vertical="center" shrinkToFit="1"/>
    </xf>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5" fillId="0" borderId="6" xfId="0" applyFont="1" applyBorder="1" applyAlignment="1">
      <alignment horizontal="left" vertical="center" wrapText="1"/>
    </xf>
    <xf numFmtId="0" fontId="0" fillId="2" borderId="0" xfId="0" applyFill="1" applyBorder="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4" xfId="0" applyFont="1" applyBorder="1" applyAlignment="1">
      <alignment horizontal="center" vertical="center" wrapText="1"/>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5" fillId="0" borderId="6" xfId="0" applyFont="1" applyBorder="1" applyAlignment="1">
      <alignment horizontal="center" vertical="center" wrapText="1"/>
    </xf>
    <xf numFmtId="0" fontId="5" fillId="2" borderId="0" xfId="0" applyFont="1" applyFill="1" applyBorder="1" applyAlignment="1"/>
    <xf numFmtId="0" fontId="9" fillId="2" borderId="0" xfId="0" applyFont="1" applyFill="1" applyBorder="1" applyAlignment="1"/>
    <xf numFmtId="0" fontId="5" fillId="2" borderId="0" xfId="0" applyFont="1" applyFill="1" applyBorder="1" applyAlignment="1">
      <alignment shrinkToFit="1"/>
    </xf>
    <xf numFmtId="0" fontId="9" fillId="2" borderId="0" xfId="0" applyFont="1" applyFill="1" applyBorder="1" applyAlignment="1">
      <alignment shrinkToFit="1"/>
    </xf>
    <xf numFmtId="0" fontId="5" fillId="0" borderId="9" xfId="0" applyFont="1" applyBorder="1" applyAlignment="1">
      <alignment horizontal="center" vertical="center" wrapText="1"/>
    </xf>
    <xf numFmtId="0" fontId="0" fillId="0" borderId="0" xfId="0" applyAlignment="1">
      <alignment horizontal="center" vertical="center" shrinkToFi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15" fillId="2" borderId="0" xfId="0" applyFont="1" applyFill="1" applyBorder="1" applyAlignment="1">
      <alignment vertical="center" wrapText="1"/>
    </xf>
    <xf numFmtId="0" fontId="5" fillId="2" borderId="0" xfId="0" applyFont="1" applyFill="1" applyBorder="1" applyAlignment="1">
      <alignment horizontal="left" vertical="center" wrapTex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 fillId="2" borderId="0" xfId="0" applyFont="1" applyFill="1" applyBorder="1" applyAlignment="1">
      <alignment horizontal="left" vertical="center" wrapText="1"/>
    </xf>
    <xf numFmtId="0" fontId="16" fillId="2" borderId="0" xfId="0" applyFont="1" applyFill="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4" fillId="0" borderId="2" xfId="0" applyFont="1" applyBorder="1" applyAlignment="1">
      <alignment horizontal="center" vertical="center" shrinkToFit="1"/>
    </xf>
    <xf numFmtId="0" fontId="5" fillId="0" borderId="5" xfId="0" applyFont="1" applyBorder="1" applyAlignment="1">
      <alignment horizontal="left" vertical="center"/>
    </xf>
    <xf numFmtId="0" fontId="5" fillId="0" borderId="0" xfId="0" applyFont="1" applyBorder="1" applyAlignment="1">
      <alignment horizontal="left" vertical="center"/>
    </xf>
    <xf numFmtId="0" fontId="5" fillId="0" borderId="6" xfId="0" applyFont="1" applyBorder="1" applyAlignment="1">
      <alignment horizontal="left" vertical="center"/>
    </xf>
    <xf numFmtId="0" fontId="2" fillId="2" borderId="0" xfId="0" applyFont="1" applyFill="1" applyBorder="1" applyAlignment="1">
      <alignment vertical="center" wrapText="1"/>
    </xf>
    <xf numFmtId="0" fontId="4" fillId="0" borderId="0" xfId="0" applyFont="1" applyBorder="1" applyAlignment="1">
      <alignment horizontal="center" vertical="center"/>
    </xf>
    <xf numFmtId="0" fontId="5" fillId="2" borderId="5" xfId="0" applyFont="1" applyFill="1" applyBorder="1" applyAlignment="1">
      <alignment horizontal="left" wrapText="1"/>
    </xf>
    <xf numFmtId="0" fontId="5" fillId="2" borderId="6" xfId="0" applyFont="1" applyFill="1" applyBorder="1" applyAlignment="1">
      <alignment horizontal="left" wrapText="1"/>
    </xf>
    <xf numFmtId="0" fontId="5" fillId="2" borderId="0" xfId="0" applyFont="1" applyFill="1" applyBorder="1" applyAlignment="1">
      <alignment horizontal="left" wrapText="1"/>
    </xf>
    <xf numFmtId="0" fontId="9" fillId="2" borderId="0" xfId="0" applyFont="1" applyFill="1" applyBorder="1" applyAlignment="1">
      <alignment horizontal="left" vertical="center" wrapText="1"/>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10" fillId="2" borderId="0" xfId="0" applyFont="1" applyFill="1" applyBorder="1">
      <alignment vertical="center"/>
    </xf>
    <xf numFmtId="0" fontId="8" fillId="2" borderId="0" xfId="0" applyFont="1" applyFill="1" applyBorder="1">
      <alignment vertical="center"/>
    </xf>
    <xf numFmtId="0" fontId="6" fillId="2" borderId="0" xfId="0" applyFont="1" applyFill="1" applyBorder="1">
      <alignment vertical="center"/>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8" fillId="0" borderId="2" xfId="0" applyFont="1" applyBorder="1" applyAlignment="1">
      <alignment horizontal="center"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17" fillId="0" borderId="5"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6" xfId="0" applyFont="1" applyBorder="1" applyAlignment="1">
      <alignment horizontal="center" vertical="center" wrapText="1"/>
    </xf>
    <xf numFmtId="0" fontId="8" fillId="0" borderId="5" xfId="0" applyFont="1" applyBorder="1" applyAlignment="1">
      <alignment horizontal="center" vertical="center" wrapText="1"/>
    </xf>
    <xf numFmtId="0" fontId="5" fillId="2" borderId="5" xfId="0" applyFont="1" applyFill="1" applyBorder="1" applyAlignment="1">
      <alignment wrapText="1"/>
    </xf>
    <xf numFmtId="0" fontId="5" fillId="2" borderId="0" xfId="0" applyFont="1" applyFill="1" applyBorder="1" applyAlignment="1">
      <alignment wrapText="1"/>
    </xf>
    <xf numFmtId="0" fontId="5" fillId="2" borderId="5" xfId="0" applyFont="1" applyFill="1" applyBorder="1" applyAlignment="1">
      <alignment shrinkToFit="1"/>
    </xf>
    <xf numFmtId="0" fontId="18" fillId="2" borderId="0" xfId="0" applyFont="1" applyFill="1" applyBorder="1">
      <alignment vertical="center"/>
    </xf>
    <xf numFmtId="0" fontId="13" fillId="2" borderId="0" xfId="0" applyFont="1" applyFill="1" applyBorder="1" applyAlignment="1">
      <alignment horizontal="left" vertical="center"/>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0" fontId="0" fillId="0" borderId="1" xfId="0" applyBorder="1" applyAlignment="1">
      <alignment vertical="center" shrinkToFit="1"/>
    </xf>
    <xf numFmtId="0" fontId="9" fillId="2" borderId="6" xfId="0" applyFont="1" applyFill="1" applyBorder="1" applyAlignment="1"/>
    <xf numFmtId="0" fontId="8" fillId="0" borderId="5"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6" xfId="0" applyFont="1" applyBorder="1" applyAlignment="1">
      <alignment horizontal="center" vertical="center" shrinkToFit="1"/>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5" fillId="2" borderId="7" xfId="0" applyFont="1" applyFill="1" applyBorder="1" applyAlignment="1"/>
    <xf numFmtId="0" fontId="5" fillId="2" borderId="8" xfId="0" applyFont="1" applyFill="1" applyBorder="1" applyAlignment="1"/>
    <xf numFmtId="0" fontId="5" fillId="2" borderId="9" xfId="0" applyFont="1" applyFill="1" applyBorder="1" applyAlignment="1"/>
    <xf numFmtId="0" fontId="8" fillId="0" borderId="8"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9" xfId="0" applyFont="1" applyBorder="1" applyAlignment="1">
      <alignment horizontal="center" vertical="center" shrinkToFit="1"/>
    </xf>
    <xf numFmtId="0" fontId="3" fillId="0" borderId="0" xfId="0" applyFont="1" applyBorder="1" applyAlignment="1">
      <alignment vertical="center" shrinkToFit="1"/>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5" fillId="0" borderId="0" xfId="0" applyFont="1" applyBorder="1" applyAlignment="1"/>
    <xf numFmtId="0" fontId="5" fillId="0" borderId="0" xfId="0" applyFont="1">
      <alignment vertical="center"/>
    </xf>
    <xf numFmtId="0" fontId="8" fillId="2" borderId="0" xfId="0" applyFont="1" applyFill="1" applyBorder="1" applyAlignment="1">
      <alignment horizontal="center" vertical="center"/>
    </xf>
    <xf numFmtId="0" fontId="15" fillId="2" borderId="0" xfId="0" applyFont="1" applyFill="1" applyBorder="1">
      <alignment vertical="center"/>
    </xf>
    <xf numFmtId="0" fontId="16" fillId="0" borderId="1" xfId="0" applyFont="1" applyBorder="1" applyAlignment="1">
      <alignment horizontal="center" vertical="center" wrapText="1" shrinkToFit="1"/>
    </xf>
    <xf numFmtId="0" fontId="9" fillId="2" borderId="0" xfId="0" applyFont="1" applyFill="1" applyBorder="1" applyAlignment="1">
      <alignment vertical="center" wrapText="1"/>
    </xf>
    <xf numFmtId="0" fontId="5" fillId="2" borderId="10" xfId="0" applyFont="1" applyFill="1" applyBorder="1" applyAlignment="1">
      <alignment horizontal="left" wrapText="1"/>
    </xf>
    <xf numFmtId="0" fontId="9" fillId="2" borderId="6" xfId="0" applyFont="1" applyFill="1" applyBorder="1" applyAlignment="1">
      <alignment wrapText="1"/>
    </xf>
    <xf numFmtId="0" fontId="8" fillId="0" borderId="7" xfId="0" applyFont="1" applyBorder="1" applyAlignment="1">
      <alignment horizontal="center" vertical="center" wrapText="1"/>
    </xf>
    <xf numFmtId="0" fontId="9" fillId="2" borderId="0" xfId="0" applyFont="1" applyFill="1" applyBorder="1" applyAlignment="1">
      <alignment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16" fillId="0" borderId="1" xfId="0" applyFont="1" applyBorder="1" applyAlignment="1">
      <alignment horizontal="center" vertical="center" shrinkToFit="1"/>
    </xf>
    <xf numFmtId="0" fontId="5" fillId="0" borderId="1" xfId="0" applyFont="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16" fillId="0" borderId="1" xfId="0" applyFont="1" applyBorder="1" applyAlignment="1">
      <alignment horizontal="left" vertical="center" wrapText="1"/>
    </xf>
    <xf numFmtId="0" fontId="0" fillId="0" borderId="1" xfId="0" applyBorder="1" applyAlignment="1">
      <alignment vertical="center" wrapText="1"/>
    </xf>
  </cellXfs>
  <cellStyles count="1">
    <cellStyle name="標準" xfId="0" builtinId="0"/>
  </cellStyles>
  <dxfs count="9">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externalLink" Target="externalLinks/externalLink1.xml" Id="rId10" /><Relationship Type="http://schemas.openxmlformats.org/officeDocument/2006/relationships/externalLink" Target="externalLinks/externalLink2.xml" Id="rId11" /><Relationship Type="http://schemas.openxmlformats.org/officeDocument/2006/relationships/externalLink" Target="externalLinks/externalLink3.xml" Id="rId12" /><Relationship Type="http://schemas.openxmlformats.org/officeDocument/2006/relationships/externalLink" Target="externalLinks/externalLink4.xml" Id="rId13" /><Relationship Type="http://schemas.openxmlformats.org/officeDocument/2006/relationships/externalLink" Target="externalLinks/externalLink5.xml" Id="rId14" /><Relationship Type="http://schemas.openxmlformats.org/officeDocument/2006/relationships/externalLink" Target="externalLinks/externalLink6.xml" Id="rId15" /><Relationship Type="http://schemas.openxmlformats.org/officeDocument/2006/relationships/externalLink" Target="externalLinks/externalLink7.xml" Id="rId16" /><Relationship Type="http://schemas.openxmlformats.org/officeDocument/2006/relationships/externalLink" Target="externalLinks/externalLink8.xml" Id="rId17" /><Relationship Type="http://schemas.openxmlformats.org/officeDocument/2006/relationships/externalLink" Target="externalLinks/externalLink9.xml" Id="rId18" /><Relationship Type="http://schemas.openxmlformats.org/officeDocument/2006/relationships/theme" Target="theme/theme1.xml" Id="rId19" /><Relationship Type="http://schemas.openxmlformats.org/officeDocument/2006/relationships/sharedStrings" Target="sharedStrings.xml" Id="rId20" /><Relationship Type="http://schemas.openxmlformats.org/officeDocument/2006/relationships/styles" Target="styles.xml" Id="rId2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4164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50</xdr:row>
      <xdr:rowOff>38100</xdr:rowOff>
    </xdr:from>
    <xdr:to xmlns:xdr="http://schemas.openxmlformats.org/drawingml/2006/spreadsheetDrawing">
      <xdr:col>19</xdr:col>
      <xdr:colOff>127000</xdr:colOff>
      <xdr:row>51</xdr:row>
      <xdr:rowOff>139700</xdr:rowOff>
    </xdr:to>
    <xdr:sp macro="" textlink="">
      <xdr:nvSpPr>
        <xdr:cNvPr id="11" name="右矢印 10"/>
        <xdr:cNvSpPr/>
      </xdr:nvSpPr>
      <xdr:spPr>
        <a:xfrm>
          <a:off x="3340100" y="1013841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126365</xdr:rowOff>
    </xdr:to>
    <xdr:sp macro="" textlink="">
      <xdr:nvSpPr>
        <xdr:cNvPr id="12" name="右矢印 11"/>
        <xdr:cNvSpPr/>
      </xdr:nvSpPr>
      <xdr:spPr>
        <a:xfrm>
          <a:off x="3340100" y="825182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37</xdr:row>
      <xdr:rowOff>112395</xdr:rowOff>
    </xdr:from>
    <xdr:to xmlns:xdr="http://schemas.openxmlformats.org/drawingml/2006/spreadsheetDrawing">
      <xdr:col>38</xdr:col>
      <xdr:colOff>115570</xdr:colOff>
      <xdr:row>40</xdr:row>
      <xdr:rowOff>62230</xdr:rowOff>
    </xdr:to>
    <xdr:sp macro="" textlink="">
      <xdr:nvSpPr>
        <xdr:cNvPr id="24" name="右矢印 23"/>
        <xdr:cNvSpPr/>
      </xdr:nvSpPr>
      <xdr:spPr>
        <a:xfrm>
          <a:off x="6948170" y="7592060"/>
          <a:ext cx="40640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4164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50</xdr:row>
      <xdr:rowOff>38100</xdr:rowOff>
    </xdr:from>
    <xdr:to xmlns:xdr="http://schemas.openxmlformats.org/drawingml/2006/spreadsheetDrawing">
      <xdr:col>19</xdr:col>
      <xdr:colOff>127000</xdr:colOff>
      <xdr:row>51</xdr:row>
      <xdr:rowOff>139700</xdr:rowOff>
    </xdr:to>
    <xdr:sp macro="" textlink="">
      <xdr:nvSpPr>
        <xdr:cNvPr id="11" name="右矢印 10"/>
        <xdr:cNvSpPr/>
      </xdr:nvSpPr>
      <xdr:spPr>
        <a:xfrm>
          <a:off x="3340100" y="1013841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126365</xdr:rowOff>
    </xdr:to>
    <xdr:sp macro="" textlink="">
      <xdr:nvSpPr>
        <xdr:cNvPr id="12" name="右矢印 11"/>
        <xdr:cNvSpPr/>
      </xdr:nvSpPr>
      <xdr:spPr>
        <a:xfrm>
          <a:off x="3340100" y="825182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37</xdr:row>
      <xdr:rowOff>112395</xdr:rowOff>
    </xdr:from>
    <xdr:to xmlns:xdr="http://schemas.openxmlformats.org/drawingml/2006/spreadsheetDrawing">
      <xdr:col>38</xdr:col>
      <xdr:colOff>115570</xdr:colOff>
      <xdr:row>40</xdr:row>
      <xdr:rowOff>62230</xdr:rowOff>
    </xdr:to>
    <xdr:sp macro="" textlink="">
      <xdr:nvSpPr>
        <xdr:cNvPr id="24" name="右矢印 23"/>
        <xdr:cNvSpPr/>
      </xdr:nvSpPr>
      <xdr:spPr>
        <a:xfrm>
          <a:off x="6948170" y="7592060"/>
          <a:ext cx="40640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4164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50</xdr:row>
      <xdr:rowOff>38100</xdr:rowOff>
    </xdr:from>
    <xdr:to xmlns:xdr="http://schemas.openxmlformats.org/drawingml/2006/spreadsheetDrawing">
      <xdr:col>19</xdr:col>
      <xdr:colOff>127000</xdr:colOff>
      <xdr:row>51</xdr:row>
      <xdr:rowOff>139700</xdr:rowOff>
    </xdr:to>
    <xdr:sp macro="" textlink="">
      <xdr:nvSpPr>
        <xdr:cNvPr id="11" name="右矢印 10"/>
        <xdr:cNvSpPr/>
      </xdr:nvSpPr>
      <xdr:spPr>
        <a:xfrm>
          <a:off x="3340100" y="1013841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126365</xdr:rowOff>
    </xdr:to>
    <xdr:sp macro="" textlink="">
      <xdr:nvSpPr>
        <xdr:cNvPr id="12" name="右矢印 11"/>
        <xdr:cNvSpPr/>
      </xdr:nvSpPr>
      <xdr:spPr>
        <a:xfrm>
          <a:off x="3340100" y="825182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37</xdr:row>
      <xdr:rowOff>112395</xdr:rowOff>
    </xdr:from>
    <xdr:to xmlns:xdr="http://schemas.openxmlformats.org/drawingml/2006/spreadsheetDrawing">
      <xdr:col>38</xdr:col>
      <xdr:colOff>115570</xdr:colOff>
      <xdr:row>40</xdr:row>
      <xdr:rowOff>62230</xdr:rowOff>
    </xdr:to>
    <xdr:sp macro="" textlink="">
      <xdr:nvSpPr>
        <xdr:cNvPr id="24" name="右矢印 23"/>
        <xdr:cNvSpPr/>
      </xdr:nvSpPr>
      <xdr:spPr>
        <a:xfrm>
          <a:off x="6948170" y="7592060"/>
          <a:ext cx="40640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4164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50</xdr:row>
      <xdr:rowOff>38100</xdr:rowOff>
    </xdr:from>
    <xdr:to xmlns:xdr="http://schemas.openxmlformats.org/drawingml/2006/spreadsheetDrawing">
      <xdr:col>19</xdr:col>
      <xdr:colOff>127000</xdr:colOff>
      <xdr:row>51</xdr:row>
      <xdr:rowOff>139700</xdr:rowOff>
    </xdr:to>
    <xdr:sp macro="" textlink="">
      <xdr:nvSpPr>
        <xdr:cNvPr id="11" name="右矢印 10"/>
        <xdr:cNvSpPr/>
      </xdr:nvSpPr>
      <xdr:spPr>
        <a:xfrm>
          <a:off x="3340100" y="1013841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126365</xdr:rowOff>
    </xdr:to>
    <xdr:sp macro="" textlink="">
      <xdr:nvSpPr>
        <xdr:cNvPr id="12" name="右矢印 11"/>
        <xdr:cNvSpPr/>
      </xdr:nvSpPr>
      <xdr:spPr>
        <a:xfrm>
          <a:off x="3340100" y="825182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37</xdr:row>
      <xdr:rowOff>112395</xdr:rowOff>
    </xdr:from>
    <xdr:to xmlns:xdr="http://schemas.openxmlformats.org/drawingml/2006/spreadsheetDrawing">
      <xdr:col>38</xdr:col>
      <xdr:colOff>115570</xdr:colOff>
      <xdr:row>40</xdr:row>
      <xdr:rowOff>62230</xdr:rowOff>
    </xdr:to>
    <xdr:sp macro="" textlink="">
      <xdr:nvSpPr>
        <xdr:cNvPr id="24" name="右矢印 23"/>
        <xdr:cNvSpPr/>
      </xdr:nvSpPr>
      <xdr:spPr>
        <a:xfrm>
          <a:off x="6948170" y="7592060"/>
          <a:ext cx="40640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4164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50</xdr:row>
      <xdr:rowOff>38100</xdr:rowOff>
    </xdr:from>
    <xdr:to xmlns:xdr="http://schemas.openxmlformats.org/drawingml/2006/spreadsheetDrawing">
      <xdr:col>19</xdr:col>
      <xdr:colOff>127000</xdr:colOff>
      <xdr:row>51</xdr:row>
      <xdr:rowOff>139700</xdr:rowOff>
    </xdr:to>
    <xdr:sp macro="" textlink="">
      <xdr:nvSpPr>
        <xdr:cNvPr id="11" name="右矢印 10"/>
        <xdr:cNvSpPr/>
      </xdr:nvSpPr>
      <xdr:spPr>
        <a:xfrm>
          <a:off x="3340100" y="1013841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126365</xdr:rowOff>
    </xdr:to>
    <xdr:sp macro="" textlink="">
      <xdr:nvSpPr>
        <xdr:cNvPr id="12" name="右矢印 11"/>
        <xdr:cNvSpPr/>
      </xdr:nvSpPr>
      <xdr:spPr>
        <a:xfrm>
          <a:off x="3340100" y="825182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37</xdr:row>
      <xdr:rowOff>112395</xdr:rowOff>
    </xdr:from>
    <xdr:to xmlns:xdr="http://schemas.openxmlformats.org/drawingml/2006/spreadsheetDrawing">
      <xdr:col>38</xdr:col>
      <xdr:colOff>115570</xdr:colOff>
      <xdr:row>40</xdr:row>
      <xdr:rowOff>62230</xdr:rowOff>
    </xdr:to>
    <xdr:sp macro="" textlink="">
      <xdr:nvSpPr>
        <xdr:cNvPr id="24" name="右矢印 23"/>
        <xdr:cNvSpPr/>
      </xdr:nvSpPr>
      <xdr:spPr>
        <a:xfrm>
          <a:off x="6948170" y="7592060"/>
          <a:ext cx="40640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4164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50</xdr:row>
      <xdr:rowOff>38100</xdr:rowOff>
    </xdr:from>
    <xdr:to xmlns:xdr="http://schemas.openxmlformats.org/drawingml/2006/spreadsheetDrawing">
      <xdr:col>19</xdr:col>
      <xdr:colOff>127000</xdr:colOff>
      <xdr:row>51</xdr:row>
      <xdr:rowOff>139700</xdr:rowOff>
    </xdr:to>
    <xdr:sp macro="" textlink="">
      <xdr:nvSpPr>
        <xdr:cNvPr id="11" name="右矢印 10"/>
        <xdr:cNvSpPr/>
      </xdr:nvSpPr>
      <xdr:spPr>
        <a:xfrm>
          <a:off x="3340100" y="1013841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126365</xdr:rowOff>
    </xdr:to>
    <xdr:sp macro="" textlink="">
      <xdr:nvSpPr>
        <xdr:cNvPr id="12" name="右矢印 11"/>
        <xdr:cNvSpPr/>
      </xdr:nvSpPr>
      <xdr:spPr>
        <a:xfrm>
          <a:off x="3340100" y="825182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37</xdr:row>
      <xdr:rowOff>112395</xdr:rowOff>
    </xdr:from>
    <xdr:to xmlns:xdr="http://schemas.openxmlformats.org/drawingml/2006/spreadsheetDrawing">
      <xdr:col>38</xdr:col>
      <xdr:colOff>115570</xdr:colOff>
      <xdr:row>40</xdr:row>
      <xdr:rowOff>62230</xdr:rowOff>
    </xdr:to>
    <xdr:sp macro="" textlink="">
      <xdr:nvSpPr>
        <xdr:cNvPr id="24" name="右矢印 23"/>
        <xdr:cNvSpPr/>
      </xdr:nvSpPr>
      <xdr:spPr>
        <a:xfrm>
          <a:off x="6948170" y="7592060"/>
          <a:ext cx="40640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4164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49</xdr:row>
      <xdr:rowOff>38100</xdr:rowOff>
    </xdr:from>
    <xdr:to xmlns:xdr="http://schemas.openxmlformats.org/drawingml/2006/spreadsheetDrawing">
      <xdr:col>19</xdr:col>
      <xdr:colOff>127000</xdr:colOff>
      <xdr:row>50</xdr:row>
      <xdr:rowOff>139700</xdr:rowOff>
    </xdr:to>
    <xdr:sp macro="" textlink="">
      <xdr:nvSpPr>
        <xdr:cNvPr id="7" name="右矢印 6"/>
        <xdr:cNvSpPr/>
      </xdr:nvSpPr>
      <xdr:spPr>
        <a:xfrm>
          <a:off x="3340100" y="992822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8" name="右矢印 7"/>
        <xdr:cNvSpPr/>
      </xdr:nvSpPr>
      <xdr:spPr>
        <a:xfrm>
          <a:off x="3340100" y="804862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4164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52</xdr:row>
      <xdr:rowOff>74295</xdr:rowOff>
    </xdr:from>
    <xdr:to xmlns:xdr="http://schemas.openxmlformats.org/drawingml/2006/spreadsheetDrawing">
      <xdr:col>19</xdr:col>
      <xdr:colOff>119380</xdr:colOff>
      <xdr:row>53</xdr:row>
      <xdr:rowOff>174625</xdr:rowOff>
    </xdr:to>
    <xdr:sp macro="" textlink="">
      <xdr:nvSpPr>
        <xdr:cNvPr id="5" name="右矢印 4"/>
        <xdr:cNvSpPr/>
      </xdr:nvSpPr>
      <xdr:spPr>
        <a:xfrm>
          <a:off x="3332480" y="10558780"/>
          <a:ext cx="4064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156210</xdr:rowOff>
    </xdr:from>
    <xdr:to xmlns:xdr="http://schemas.openxmlformats.org/drawingml/2006/spreadsheetDrawing">
      <xdr:col>19</xdr:col>
      <xdr:colOff>94615</xdr:colOff>
      <xdr:row>42</xdr:row>
      <xdr:rowOff>105410</xdr:rowOff>
    </xdr:to>
    <xdr:sp macro="" textlink="">
      <xdr:nvSpPr>
        <xdr:cNvPr id="6" name="右矢印 5"/>
        <xdr:cNvSpPr/>
      </xdr:nvSpPr>
      <xdr:spPr>
        <a:xfrm>
          <a:off x="3307715" y="8027035"/>
          <a:ext cx="4064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4164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49</xdr:row>
      <xdr:rowOff>38100</xdr:rowOff>
    </xdr:from>
    <xdr:to xmlns:xdr="http://schemas.openxmlformats.org/drawingml/2006/spreadsheetDrawing">
      <xdr:col>19</xdr:col>
      <xdr:colOff>127000</xdr:colOff>
      <xdr:row>50</xdr:row>
      <xdr:rowOff>139700</xdr:rowOff>
    </xdr:to>
    <xdr:sp macro="" textlink="">
      <xdr:nvSpPr>
        <xdr:cNvPr id="7" name="右矢印 6"/>
        <xdr:cNvSpPr/>
      </xdr:nvSpPr>
      <xdr:spPr>
        <a:xfrm>
          <a:off x="3340100" y="992822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8" name="右矢印 7"/>
        <xdr:cNvSpPr/>
      </xdr:nvSpPr>
      <xdr:spPr>
        <a:xfrm>
          <a:off x="3340100" y="804862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06%20&#28271;&#27810;&#24066;&#9675;\&#12304;&#28271;&#27810;&#24066;&#12305;&#35519;&#26619;&#31080;\&#35519;&#26619;&#31080;&#65288;&#28271;&#27810;&#24066;&#12539;&#27700;&#36947;&#20107;&#26989;&#65289;.xlsx" TargetMode="External" Id="rId1" /></Relationships>
</file>

<file path=xl/externalLinks/_rels/externalLink2.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06%20&#28271;&#27810;&#24066;&#9675;\&#12304;&#28271;&#27810;&#24066;&#12305;&#35519;&#26619;&#31080;\&#35519;&#26619;&#31080;&#65288;&#28271;&#27810;&#24066;&#12539;&#31777;&#26131;&#27700;&#36947;&#20107;&#26989;&#65289;.xlsx" TargetMode="External" Id="rId1" /></Relationships>
</file>

<file path=xl/externalLinks/_rels/externalLink3.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06%20&#28271;&#27810;&#24066;&#9675;\&#12304;&#28271;&#27810;&#24066;&#12305;&#35519;&#26619;&#31080;\&#35519;&#26619;&#31080;&#65288;&#28271;&#27810;&#24066;&#12539;&#19979;&#27700;&#36947;&#20107;&#26989;&#12539;&#29305;&#23450;&#22320;&#22495;&#25490;&#27700;&#20966;&#29702;&#65289;.xlsx" TargetMode="External" Id="rId1" /></Relationships>
</file>

<file path=xl/externalLinks/_rels/externalLink4.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06%20&#28271;&#27810;&#24066;&#9675;\&#12304;&#28271;&#27810;&#24066;&#12305;&#35519;&#26619;&#31080;\&#35519;&#26619;&#31080;&#65288;&#28271;&#27810;&#24066;&#12539;&#19979;&#27700;&#36947;&#20107;&#26989;&#12539;&#36786;&#26989;&#38598;&#33853;&#25490;&#27700;&#65289;.xlsx" TargetMode="External" Id="rId1" /></Relationships>
</file>

<file path=xl/externalLinks/_rels/externalLink5.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06%20&#28271;&#27810;&#24066;&#9675;\&#12304;&#28271;&#27810;&#24066;&#12305;&#35519;&#26619;&#31080;\&#35519;&#26619;&#31080;&#65288;&#28271;&#27810;&#24066;&#12539;&#20171;&#35703;&#12469;&#12540;&#12499;&#12473;&#20107;&#26989;&#12539;&#25351;&#23450;&#20171;&#35703;&#32769;&#20154;&#31119;&#31049;&#26045;&#35373;&#65289;.xlsx" TargetMode="External" Id="rId1" /></Relationships>
</file>

<file path=xl/externalLinks/_rels/externalLink6.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06%20&#28271;&#27810;&#24066;&#9675;\&#12304;&#28271;&#27810;&#24066;&#12305;&#35519;&#26619;&#31080;\&#35519;&#26619;&#31080;&#65288;&#28271;&#27810;&#24066;&#12539;&#20171;&#35703;&#12469;&#12540;&#12499;&#12473;&#20107;&#26989;&#12539;&#32769;&#20154;&#12487;&#12452;&#12469;&#12540;&#12499;&#12473;&#12475;&#12531;&#12479;&#12540;&#65289;.xlsx" TargetMode="External" Id="rId1" /></Relationships>
</file>

<file path=xl/externalLinks/_rels/externalLink7.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06%20&#28271;&#27810;&#24066;&#9675;\&#12304;&#28271;&#27810;&#24066;&#12305;&#35519;&#26619;&#31080;\&#35519;&#26619;&#31080;&#65288;&#28271;&#27810;&#24066;&#12539;&#19979;&#27700;&#36947;&#20107;&#26989;&#12539;&#20844;&#20849;&#19979;&#27700;&#65289;.xlsx" TargetMode="External" Id="rId1" /></Relationships>
</file>

<file path=xl/externalLinks/_rels/externalLink8.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06%20&#28271;&#27810;&#24066;&#9675;\&#12304;&#28271;&#27810;&#24066;&#12305;&#35519;&#26619;&#31080;\&#35519;&#26619;&#31080;&#65288;&#28271;&#27810;&#24066;&#12539;&#19979;&#27700;&#36947;&#20107;&#26989;&#12539;&#29305;&#23450;&#29872;&#22659;&#19979;&#27700;&#65289;.xlsx" TargetMode="External" Id="rId1" /></Relationships>
</file>

<file path=xl/externalLinks/_rels/externalLink9.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06%20&#28271;&#27810;&#24066;&#9675;\&#12304;&#28271;&#27810;&#24066;&#12305;&#35519;&#26619;&#31080;\&#35519;&#26619;&#31080;&#65288;&#28271;&#27810;&#24066;&#12539;&#20171;&#35703;&#12469;&#12540;&#12499;&#12473;&#20107;&#26989;&#12539;&#32769;&#20154;&#30701;&#26399;&#20837;&#25152;&#26045;&#35373;&#65289;.xlsx"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湯沢市</v>
          </cell>
        </row>
        <row r="24">
          <cell r="F24" t="str">
            <v>水道事業</v>
          </cell>
          <cell r="W24" t="str">
            <v>―</v>
          </cell>
        </row>
        <row r="26">
          <cell r="F26" t="str">
            <v>―</v>
          </cell>
        </row>
        <row r="53">
          <cell r="R53" t="str">
            <v>○</v>
          </cell>
          <cell r="X53" t="str">
            <v>○</v>
          </cell>
        </row>
        <row r="359">
          <cell r="B359" t="str">
            <v>上水道施設及び簡易水道施設の維持管理・運営を民間に委託。3年委託により、35,436千円の経費削減。</v>
          </cell>
        </row>
        <row r="365">
          <cell r="B365" t="str">
            <v>運転管理、保守点検委託、水質検査委託、ユーティリティー管理、軽微な修繕、電気保安業務、膜洗浄業務、休日夜間の電話対応、施設見学視察等の説明</v>
          </cell>
        </row>
        <row r="371">
          <cell r="E371">
            <v>29</v>
          </cell>
        </row>
        <row r="372">
          <cell r="E372">
            <v>4</v>
          </cell>
        </row>
        <row r="373">
          <cell r="E373">
            <v>1</v>
          </cell>
        </row>
        <row r="386">
          <cell r="E386" t="str">
            <v xml:space="preserve"> </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湯沢市</v>
          </cell>
        </row>
        <row r="24">
          <cell r="F24" t="str">
            <v>簡易水道事業</v>
          </cell>
          <cell r="W24" t="str">
            <v>―</v>
          </cell>
        </row>
        <row r="26">
          <cell r="F26" t="str">
            <v>―</v>
          </cell>
        </row>
        <row r="50">
          <cell r="R50" t="str">
            <v xml:space="preserve"> </v>
          </cell>
        </row>
        <row r="53">
          <cell r="R53" t="str">
            <v>○</v>
          </cell>
          <cell r="X53" t="str">
            <v>○</v>
          </cell>
          <cell r="AA53" t="str">
            <v xml:space="preserve"> </v>
          </cell>
        </row>
        <row r="359">
          <cell r="B359" t="str">
            <v>上水道施設及び簡易水道施設の維持管理・運営を民間に委託。３年間で人件費等経費が26,703千円削減となった。</v>
          </cell>
        </row>
        <row r="365">
          <cell r="B365" t="str">
            <v>運転管理、保守点検委託、水質検査委託、ユーティリティー管理、軽微な修繕、電気保安業務、膜洗浄業務、休日夜間の電話対応、施設見学視察等の説明</v>
          </cell>
        </row>
        <row r="371">
          <cell r="E371">
            <v>29</v>
          </cell>
        </row>
        <row r="372">
          <cell r="E372">
            <v>4</v>
          </cell>
        </row>
        <row r="373">
          <cell r="E373">
            <v>1</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湯沢市</v>
          </cell>
        </row>
        <row r="24">
          <cell r="F24" t="str">
            <v>下水道事業</v>
          </cell>
          <cell r="W24" t="str">
            <v>特定地域排水処理</v>
          </cell>
        </row>
        <row r="26">
          <cell r="F26" t="str">
            <v>―</v>
          </cell>
        </row>
        <row r="53">
          <cell r="R53" t="str">
            <v>○</v>
          </cell>
          <cell r="AD53" t="str">
            <v>○</v>
          </cell>
        </row>
        <row r="386">
          <cell r="E386" t="str">
            <v xml:space="preserve"> </v>
          </cell>
        </row>
        <row r="393">
          <cell r="B393" t="str">
            <v>　特排の施設管理運営業務の外、ユーティリティの調達及び50万円未満の保守修繕業務を検討中。</v>
          </cell>
        </row>
        <row r="399">
          <cell r="B399" t="str">
            <v>　　現在、浄化槽清掃事業者の包括的民間委託制度に対する理解が必要不可欠である。</v>
          </cell>
        </row>
      </sheetData>
      <sheetData sheetId="1"/>
      <sheetData sheetId="2"/>
      <sheetData sheetId="3"/>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湯沢市</v>
          </cell>
        </row>
        <row r="24">
          <cell r="F24" t="str">
            <v>下水道事業</v>
          </cell>
          <cell r="W24" t="str">
            <v>農業集落排水</v>
          </cell>
        </row>
        <row r="26">
          <cell r="F26" t="str">
            <v>―</v>
          </cell>
        </row>
        <row r="53">
          <cell r="R53" t="str">
            <v>○</v>
          </cell>
          <cell r="AD53" t="str">
            <v>○</v>
          </cell>
        </row>
        <row r="386">
          <cell r="E386" t="str">
            <v xml:space="preserve"> </v>
          </cell>
        </row>
        <row r="393">
          <cell r="B393" t="str">
            <v>　農集排施設の4処理場及びマンホールポンプ施設を対象とし、施設管理運営業務の外、ユーティリティの調達及び50万円未満の保守修繕業務を検討中。</v>
          </cell>
        </row>
        <row r="399">
          <cell r="B399" t="str">
            <v>　　現在、一部業務を管理委託している任意組合の包括的民間委託制度に対する理解が必要不可欠である。</v>
          </cell>
        </row>
      </sheetData>
      <sheetData sheetId="1"/>
      <sheetData sheetId="2"/>
      <sheetData sheetId="3"/>
      <sheetData sheetId="4"/>
      <sheetData sheetId="5"/>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湯沢市</v>
          </cell>
        </row>
        <row r="24">
          <cell r="F24" t="str">
            <v>介護サービス事業</v>
          </cell>
          <cell r="W24" t="str">
            <v>―</v>
          </cell>
        </row>
        <row r="26">
          <cell r="F26" t="str">
            <v>指定介護老人福祉施設</v>
          </cell>
        </row>
        <row r="50">
          <cell r="R50" t="str">
            <v>○</v>
          </cell>
          <cell r="X50" t="str">
            <v>○</v>
          </cell>
        </row>
        <row r="123">
          <cell r="B123" t="str">
            <v>　特別養護老人ホーム事業について雄勝福祉会（現：雄勝なごみ会）に譲渡。
　施設譲渡による市有財産の縮減や、複合サービス提供に係る施設管理費や人件費等313,820千円の経費節減が図られ、職員の配置替えにより他の住民サービス業務の充実が可能となった。
　また、利用者はこれまで同様のサービスを同一施設で受けながら、民間事業者の育成にも寄与することとなった。</v>
          </cell>
        </row>
        <row r="130">
          <cell r="J130" t="str">
            <v>○</v>
          </cell>
        </row>
        <row r="135">
          <cell r="E135">
            <v>28</v>
          </cell>
        </row>
        <row r="136">
          <cell r="E136">
            <v>4</v>
          </cell>
        </row>
        <row r="137">
          <cell r="E137">
            <v>1</v>
          </cell>
        </row>
      </sheetData>
      <sheetData sheetId="1"/>
      <sheetData sheetId="2"/>
      <sheetData sheetId="3"/>
      <sheetData sheetId="4"/>
      <sheetData sheetId="5"/>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湯沢市</v>
          </cell>
        </row>
        <row r="24">
          <cell r="F24" t="str">
            <v>介護サービス事業</v>
          </cell>
          <cell r="W24" t="str">
            <v>―</v>
          </cell>
        </row>
        <row r="26">
          <cell r="F26" t="str">
            <v>老人デイサービスセンター</v>
          </cell>
        </row>
        <row r="49">
          <cell r="R49" t="str">
            <v>○</v>
          </cell>
          <cell r="X49" t="str">
            <v>○</v>
          </cell>
        </row>
        <row r="63">
          <cell r="B63" t="str">
            <v>　デイサービス事業について、平成28年３月31日をもって事業廃止した。
　施設譲渡による市有財産の縮減や、複合サービス提供に係る施設管理費や人件費等313,820千円の経費節減が図られ、職員の配置替えにより他の住民サービス業務の充実が可能となった。
　また、利用者はこれまで同様のサービスを他の民間事業所で受益できており、民間事業者の育成にも寄与することとなった。</v>
          </cell>
        </row>
        <row r="69">
          <cell r="G69" t="str">
            <v>○</v>
          </cell>
        </row>
        <row r="73">
          <cell r="E73">
            <v>28</v>
          </cell>
        </row>
        <row r="74">
          <cell r="E74">
            <v>3</v>
          </cell>
        </row>
        <row r="75">
          <cell r="E75">
            <v>31</v>
          </cell>
        </row>
        <row r="91">
          <cell r="G91" t="str">
            <v xml:space="preserve"> </v>
          </cell>
        </row>
        <row r="96">
          <cell r="E96" t="str">
            <v xml:space="preserve"> </v>
          </cell>
        </row>
        <row r="97">
          <cell r="E97" t="str">
            <v xml:space="preserve"> </v>
          </cell>
        </row>
        <row r="98">
          <cell r="E98" t="str">
            <v xml:space="preserve"> </v>
          </cell>
        </row>
      </sheetData>
      <sheetData sheetId="1"/>
      <sheetData sheetId="2"/>
      <sheetData sheetId="3"/>
      <sheetData sheetId="4"/>
      <sheetData sheetId="5"/>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湯沢市</v>
          </cell>
        </row>
        <row r="24">
          <cell r="F24" t="str">
            <v>下水道事業</v>
          </cell>
          <cell r="W24" t="str">
            <v>公共下水</v>
          </cell>
        </row>
        <row r="26">
          <cell r="F26" t="str">
            <v>―</v>
          </cell>
        </row>
        <row r="53">
          <cell r="R53" t="str">
            <v>○</v>
          </cell>
          <cell r="X53" t="str">
            <v>○</v>
          </cell>
        </row>
        <row r="359">
          <cell r="B359" t="str">
            <v>　公共下水道の１浄化センター及びマンホールポンプ施設を対象とし、施設管理運営業務の外、ユーティリティの調達及び50万円未満の保守修繕業務を委託。
  施設管理業務やユーティリティの調達コスト等の節減により、公共施設及び特環施設等合計で、当初契約金額比で約2.6％（10,281,600円）節減できた。</v>
          </cell>
        </row>
        <row r="365">
          <cell r="B365" t="str">
            <v>・施設が通常の運転を行うことができる機能を有し、業務開始時に確認した施設機能に比べて著しい損傷及び劣化がない状態とすること。
・建築物や外構、植栽等の保守点検や清掃について、現状と比べて美観を損なわない程度で行うこと。
・放流水等は水質汚濁防止法及び条例、その他関係法令に定める尊守基準を確保すること。</v>
          </cell>
        </row>
        <row r="371">
          <cell r="E371">
            <v>28</v>
          </cell>
        </row>
        <row r="372">
          <cell r="E372">
            <v>3</v>
          </cell>
        </row>
        <row r="373">
          <cell r="E373">
            <v>15</v>
          </cell>
        </row>
        <row r="386">
          <cell r="E386" t="str">
            <v xml:space="preserve"> </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湯沢市</v>
          </cell>
        </row>
        <row r="24">
          <cell r="F24" t="str">
            <v>下水道事業</v>
          </cell>
          <cell r="W24" t="str">
            <v>特定環境下水</v>
          </cell>
        </row>
        <row r="26">
          <cell r="F26" t="str">
            <v>―</v>
          </cell>
        </row>
        <row r="53">
          <cell r="R53" t="str">
            <v>○</v>
          </cell>
          <cell r="X53" t="str">
            <v>○</v>
          </cell>
        </row>
        <row r="359">
          <cell r="B359" t="str">
            <v>　特環下水道の４浄化センター及びマンホールポンプ施設を対象とし、施設管理運営業務の外、ユーティリティの調達及び50万円未満の保守修繕業務を委託。
   施設管理業務やユーティリティの調達コスト等の節減により、公共施設及び特環施設等合計で、当初契約金額比で約2.6％（10,281,600円）節減できた。</v>
          </cell>
        </row>
        <row r="365">
          <cell r="B365" t="str">
            <v>・施設が通常の運転を行うことができる機能を有し、業務開始時に確認した施設機能に比べて著しい損傷及び劣化がない状態とすること。
・建築物や外構、植栽等の保守点検や清掃について、現状と比べて美観を損なわない程度で行うこと。
・放流水等は水質汚濁防止法及び条例、その他関係法令に定める尊守基準を確保すること。</v>
          </cell>
        </row>
        <row r="371">
          <cell r="E371">
            <v>28</v>
          </cell>
        </row>
        <row r="372">
          <cell r="E372">
            <v>3</v>
          </cell>
        </row>
        <row r="373">
          <cell r="E373">
            <v>15</v>
          </cell>
        </row>
        <row r="386">
          <cell r="E386" t="str">
            <v xml:space="preserve"> </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湯沢市</v>
          </cell>
        </row>
        <row r="24">
          <cell r="F24" t="str">
            <v>介護サービス事業</v>
          </cell>
          <cell r="W24" t="str">
            <v>―</v>
          </cell>
        </row>
        <row r="26">
          <cell r="F26" t="str">
            <v>老人短期入所施設</v>
          </cell>
        </row>
        <row r="50">
          <cell r="R50" t="str">
            <v>○</v>
          </cell>
          <cell r="X50" t="str">
            <v>○</v>
          </cell>
        </row>
        <row r="123">
          <cell r="B123" t="str">
            <v>　短期入所生活介護事業について雄勝福祉会（現：雄勝なごみ会）に譲渡。
　施設譲渡による市有財産の縮減や、複合サービス提供に係る施設管理費や人件費等313,820千円の経費節減が図られ、職員の配置替えにより他の住民サービス業務の充実が可能となった。
　また、利用者はこれまで同様のサービスを同一施設で受けながら、民間事業者の育成にも寄与することとなった。</v>
          </cell>
        </row>
        <row r="130">
          <cell r="J130" t="str">
            <v>○</v>
          </cell>
        </row>
        <row r="135">
          <cell r="E135">
            <v>28</v>
          </cell>
        </row>
        <row r="136">
          <cell r="E136">
            <v>4</v>
          </cell>
        </row>
        <row r="137">
          <cell r="E137">
            <v>1</v>
          </cell>
        </row>
      </sheetData>
      <sheetData sheetId="1"/>
      <sheetData sheetId="2"/>
      <sheetData sheetId="3"/>
      <sheetData sheetId="4"/>
      <sheetData sheetId="5"/>
    </sheetDataSet>
  </externalBook>
</externalLink>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drawings/drawing1.xml" Id="rId1" /></Relationships>
</file>

<file path=xl/worksheets/_rels/sheet2.xml.rels>&#65279;<?xml version="1.0" encoding="utf-8"?><Relationships xmlns="http://schemas.openxmlformats.org/package/2006/relationships"><Relationship Type="http://schemas.openxmlformats.org/officeDocument/2006/relationships/drawing" Target="../drawings/drawing2.xml" Id="rId1" /></Relationships>
</file>

<file path=xl/worksheets/_rels/sheet3.xml.rels>&#65279;<?xml version="1.0" encoding="utf-8"?><Relationships xmlns="http://schemas.openxmlformats.org/package/2006/relationships"><Relationship Type="http://schemas.openxmlformats.org/officeDocument/2006/relationships/drawing" Target="../drawings/drawing3.xml" Id="rId1" /></Relationships>
</file>

<file path=xl/worksheets/_rels/sheet4.xml.rels>&#65279;<?xml version="1.0" encoding="utf-8"?><Relationships xmlns="http://schemas.openxmlformats.org/package/2006/relationships"><Relationship Type="http://schemas.openxmlformats.org/officeDocument/2006/relationships/drawing" Target="../drawings/drawing4.xml" Id="rId1" /></Relationships>
</file>

<file path=xl/worksheets/_rels/sheet5.xml.rels>&#65279;<?xml version="1.0" encoding="utf-8"?><Relationships xmlns="http://schemas.openxmlformats.org/package/2006/relationships"><Relationship Type="http://schemas.openxmlformats.org/officeDocument/2006/relationships/drawing" Target="../drawings/drawing5.xml" Id="rId1" /></Relationships>
</file>

<file path=xl/worksheets/_rels/sheet6.xml.rels>&#65279;<?xml version="1.0" encoding="utf-8"?><Relationships xmlns="http://schemas.openxmlformats.org/package/2006/relationships"><Relationship Type="http://schemas.openxmlformats.org/officeDocument/2006/relationships/drawing" Target="../drawings/drawing6.xml" Id="rId1" /></Relationships>
</file>

<file path=xl/worksheets/_rels/sheet7.xml.rels>&#65279;<?xml version="1.0" encoding="utf-8"?><Relationships xmlns="http://schemas.openxmlformats.org/package/2006/relationships"><Relationship Type="http://schemas.openxmlformats.org/officeDocument/2006/relationships/drawing" Target="../drawings/drawing7.xml" Id="rId1" /></Relationships>
</file>

<file path=xl/worksheets/_rels/sheet8.xml.rels>&#65279;<?xml version="1.0" encoding="utf-8"?><Relationships xmlns="http://schemas.openxmlformats.org/package/2006/relationships"><Relationship Type="http://schemas.openxmlformats.org/officeDocument/2006/relationships/drawing" Target="../drawings/drawing8.xml" Id="rId1" /></Relationships>
</file>

<file path=xl/worksheets/_rels/sheet9.xml.rels>&#65279;<?xml version="1.0" encoding="utf-8"?><Relationships xmlns="http://schemas.openxmlformats.org/package/2006/relationships"><Relationship Type="http://schemas.openxmlformats.org/officeDocument/2006/relationships/drawing" Target="../drawings/drawing9.xml" Id="rId1"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C2:BR54"/>
  <sheetViews>
    <sheetView topLeftCell="A22" workbookViewId="0">
      <selection activeCell="A56" sqref="A56:XFD126"/>
    </sheetView>
  </sheetViews>
  <sheetFormatPr defaultRowHeight="18.75"/>
  <cols>
    <col min="1" max="70" width="2.5" customWidth="1"/>
    <col min="71" max="16384" width="9" customWidth="1"/>
  </cols>
  <sheetData>
    <row r="1" spans="3:70" ht="15.6" customHeight="1"/>
    <row r="2" spans="3:70" ht="15.6" customHeight="1">
      <c r="C2" s="1"/>
      <c r="D2" s="1"/>
      <c r="E2" s="1"/>
      <c r="F2" s="1"/>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row>
    <row r="3" spans="3:70" ht="15.6" customHeight="1">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row>
    <row r="4" spans="3:70" ht="15.6" customHeight="1">
      <c r="H4" s="49"/>
      <c r="I4" s="49"/>
      <c r="J4" s="49"/>
      <c r="K4" s="49"/>
      <c r="L4" s="49"/>
      <c r="M4" s="49"/>
      <c r="N4" s="49"/>
      <c r="O4" s="49"/>
      <c r="P4" s="49"/>
      <c r="Q4" s="49"/>
      <c r="R4" s="49"/>
      <c r="S4" s="49"/>
      <c r="T4" s="49"/>
      <c r="U4" s="49"/>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row>
    <row r="5" spans="3:70" ht="15.6" customHeight="1">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25"/>
      <c r="AR6" s="125"/>
      <c r="AS6" s="125"/>
      <c r="AT6" s="125"/>
      <c r="AU6" s="125"/>
      <c r="AV6" s="125"/>
      <c r="AW6" s="125"/>
      <c r="AX6" s="125"/>
      <c r="AY6" s="125"/>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25"/>
      <c r="AR7" s="125"/>
      <c r="AS7" s="125"/>
      <c r="AT7" s="125"/>
      <c r="AU7" s="125"/>
      <c r="AV7" s="125"/>
      <c r="AW7" s="125"/>
      <c r="AX7" s="125"/>
      <c r="AY7" s="125"/>
    </row>
    <row r="8" spans="3:70" ht="15.6" customHeight="1">
      <c r="C8" s="2" t="s">
        <v>0</v>
      </c>
      <c r="D8" s="3"/>
      <c r="E8" s="3"/>
      <c r="F8" s="3"/>
      <c r="G8" s="3"/>
      <c r="H8" s="3"/>
      <c r="I8" s="3"/>
      <c r="J8" s="3"/>
      <c r="K8" s="3"/>
      <c r="L8" s="3"/>
      <c r="M8" s="3"/>
      <c r="N8" s="3"/>
      <c r="O8" s="3"/>
      <c r="P8" s="3"/>
      <c r="Q8" s="3"/>
      <c r="R8" s="3"/>
      <c r="S8" s="3"/>
      <c r="T8" s="3"/>
      <c r="U8" s="73" t="s">
        <v>19</v>
      </c>
      <c r="V8" s="84"/>
      <c r="W8" s="84"/>
      <c r="X8" s="84"/>
      <c r="Y8" s="84"/>
      <c r="Z8" s="84"/>
      <c r="AA8" s="84"/>
      <c r="AB8" s="84"/>
      <c r="AC8" s="84"/>
      <c r="AD8" s="84"/>
      <c r="AE8" s="84"/>
      <c r="AF8" s="84"/>
      <c r="AG8" s="84"/>
      <c r="AH8" s="84"/>
      <c r="AI8" s="84"/>
      <c r="AJ8" s="84"/>
      <c r="AK8" s="84"/>
      <c r="AL8" s="84"/>
      <c r="AM8" s="84"/>
      <c r="AN8" s="113"/>
      <c r="AO8" s="73" t="s">
        <v>29</v>
      </c>
      <c r="AP8" s="84"/>
      <c r="AQ8" s="84"/>
      <c r="AR8" s="84"/>
      <c r="AS8" s="84"/>
      <c r="AT8" s="84"/>
      <c r="AU8" s="84"/>
      <c r="AV8" s="84"/>
      <c r="AW8" s="84"/>
      <c r="AX8" s="84"/>
      <c r="AY8" s="84"/>
      <c r="AZ8" s="84"/>
      <c r="BA8" s="84"/>
      <c r="BB8" s="84"/>
      <c r="BC8" s="84"/>
      <c r="BD8" s="84"/>
      <c r="BE8" s="113"/>
      <c r="BF8" s="2" t="s">
        <v>30</v>
      </c>
      <c r="BG8" s="157"/>
      <c r="BH8" s="157"/>
      <c r="BI8" s="157"/>
      <c r="BJ8" s="157"/>
      <c r="BK8" s="157"/>
      <c r="BL8" s="157"/>
      <c r="BM8" s="157"/>
      <c r="BN8" s="157"/>
      <c r="BO8" s="157"/>
      <c r="BP8" s="157"/>
      <c r="BQ8" s="173"/>
    </row>
    <row r="9" spans="3:70" ht="15.6" customHeight="1">
      <c r="C9" s="3"/>
      <c r="D9" s="3"/>
      <c r="E9" s="3"/>
      <c r="F9" s="3"/>
      <c r="G9" s="3"/>
      <c r="H9" s="3"/>
      <c r="I9" s="3"/>
      <c r="J9" s="3"/>
      <c r="K9" s="3"/>
      <c r="L9" s="3"/>
      <c r="M9" s="3"/>
      <c r="N9" s="3"/>
      <c r="O9" s="3"/>
      <c r="P9" s="3"/>
      <c r="Q9" s="3"/>
      <c r="R9" s="3"/>
      <c r="S9" s="3"/>
      <c r="T9" s="3"/>
      <c r="U9" s="74"/>
      <c r="V9" s="85"/>
      <c r="W9" s="85"/>
      <c r="X9" s="85"/>
      <c r="Y9" s="85"/>
      <c r="Z9" s="85"/>
      <c r="AA9" s="85"/>
      <c r="AB9" s="85"/>
      <c r="AC9" s="85"/>
      <c r="AD9" s="85"/>
      <c r="AE9" s="85"/>
      <c r="AF9" s="85"/>
      <c r="AG9" s="85"/>
      <c r="AH9" s="107"/>
      <c r="AI9" s="107"/>
      <c r="AJ9" s="107"/>
      <c r="AK9" s="107"/>
      <c r="AL9" s="107"/>
      <c r="AM9" s="107"/>
      <c r="AN9" s="114"/>
      <c r="AO9" s="74"/>
      <c r="AP9" s="107"/>
      <c r="AQ9" s="107"/>
      <c r="AR9" s="107"/>
      <c r="AS9" s="107"/>
      <c r="AT9" s="107"/>
      <c r="AU9" s="107"/>
      <c r="AV9" s="107"/>
      <c r="AW9" s="107"/>
      <c r="AX9" s="107"/>
      <c r="AY9" s="107"/>
      <c r="AZ9" s="107"/>
      <c r="BA9" s="107"/>
      <c r="BB9" s="107"/>
      <c r="BC9" s="107"/>
      <c r="BD9" s="107"/>
      <c r="BE9" s="114"/>
      <c r="BF9" s="157"/>
      <c r="BG9" s="157"/>
      <c r="BH9" s="157"/>
      <c r="BI9" s="157"/>
      <c r="BJ9" s="157"/>
      <c r="BK9" s="157"/>
      <c r="BL9" s="157"/>
      <c r="BM9" s="157"/>
      <c r="BN9" s="157"/>
      <c r="BO9" s="157"/>
      <c r="BP9" s="157"/>
      <c r="BQ9" s="173"/>
    </row>
    <row r="10" spans="3:70" ht="15.6" customHeight="1">
      <c r="C10" s="3"/>
      <c r="D10" s="3"/>
      <c r="E10" s="3"/>
      <c r="F10" s="3"/>
      <c r="G10" s="3"/>
      <c r="H10" s="3"/>
      <c r="I10" s="3"/>
      <c r="J10" s="3"/>
      <c r="K10" s="3"/>
      <c r="L10" s="3"/>
      <c r="M10" s="3"/>
      <c r="N10" s="3"/>
      <c r="O10" s="3"/>
      <c r="P10" s="3"/>
      <c r="Q10" s="3"/>
      <c r="R10" s="3"/>
      <c r="S10" s="3"/>
      <c r="T10" s="3"/>
      <c r="U10" s="75"/>
      <c r="V10" s="86"/>
      <c r="W10" s="86"/>
      <c r="X10" s="86"/>
      <c r="Y10" s="86"/>
      <c r="Z10" s="86"/>
      <c r="AA10" s="86"/>
      <c r="AB10" s="86"/>
      <c r="AC10" s="86"/>
      <c r="AD10" s="86"/>
      <c r="AE10" s="86"/>
      <c r="AF10" s="86"/>
      <c r="AG10" s="86"/>
      <c r="AH10" s="86"/>
      <c r="AI10" s="86"/>
      <c r="AJ10" s="86"/>
      <c r="AK10" s="86"/>
      <c r="AL10" s="86"/>
      <c r="AM10" s="86"/>
      <c r="AN10" s="115"/>
      <c r="AO10" s="75"/>
      <c r="AP10" s="86"/>
      <c r="AQ10" s="86"/>
      <c r="AR10" s="86"/>
      <c r="AS10" s="86"/>
      <c r="AT10" s="86"/>
      <c r="AU10" s="86"/>
      <c r="AV10" s="86"/>
      <c r="AW10" s="86"/>
      <c r="AX10" s="86"/>
      <c r="AY10" s="86"/>
      <c r="AZ10" s="86"/>
      <c r="BA10" s="86"/>
      <c r="BB10" s="86"/>
      <c r="BC10" s="86"/>
      <c r="BD10" s="86"/>
      <c r="BE10" s="115"/>
      <c r="BF10" s="157"/>
      <c r="BG10" s="157"/>
      <c r="BH10" s="157"/>
      <c r="BI10" s="157"/>
      <c r="BJ10" s="157"/>
      <c r="BK10" s="157"/>
      <c r="BL10" s="157"/>
      <c r="BM10" s="157"/>
      <c r="BN10" s="157"/>
      <c r="BO10" s="157"/>
      <c r="BP10" s="157"/>
      <c r="BQ10" s="173"/>
    </row>
    <row r="11" spans="3:70" ht="15.6" customHeight="1">
      <c r="C11" s="4" t="str">
        <f>IF(COUNTIF([1]回答表!F22,"*")&gt;0,[1]回答表!F22,"")</f>
        <v>湯沢市</v>
      </c>
      <c r="D11" s="3"/>
      <c r="E11" s="3"/>
      <c r="F11" s="3"/>
      <c r="G11" s="3"/>
      <c r="H11" s="3"/>
      <c r="I11" s="3"/>
      <c r="J11" s="3"/>
      <c r="K11" s="3"/>
      <c r="L11" s="3"/>
      <c r="M11" s="3"/>
      <c r="N11" s="3"/>
      <c r="O11" s="3"/>
      <c r="P11" s="3"/>
      <c r="Q11" s="3"/>
      <c r="R11" s="3"/>
      <c r="S11" s="3"/>
      <c r="T11" s="3"/>
      <c r="U11" s="76" t="str">
        <f>IF(COUNTIF([1]回答表!F24,"*")&gt;0,[1]回答表!F24,"")</f>
        <v>水道事業</v>
      </c>
      <c r="V11" s="87"/>
      <c r="W11" s="87"/>
      <c r="X11" s="87"/>
      <c r="Y11" s="87"/>
      <c r="Z11" s="87"/>
      <c r="AA11" s="87"/>
      <c r="AB11" s="87"/>
      <c r="AC11" s="87"/>
      <c r="AD11" s="87"/>
      <c r="AE11" s="87"/>
      <c r="AF11" s="84"/>
      <c r="AG11" s="84"/>
      <c r="AH11" s="84"/>
      <c r="AI11" s="84"/>
      <c r="AJ11" s="84"/>
      <c r="AK11" s="84"/>
      <c r="AL11" s="84"/>
      <c r="AM11" s="84"/>
      <c r="AN11" s="113"/>
      <c r="AO11" s="120" t="str">
        <f>IF(COUNTIF([1]回答表!W24,"*")&gt;0,[1]回答表!W24,"")</f>
        <v>―</v>
      </c>
      <c r="AP11" s="84"/>
      <c r="AQ11" s="84"/>
      <c r="AR11" s="84"/>
      <c r="AS11" s="84"/>
      <c r="AT11" s="84"/>
      <c r="AU11" s="84"/>
      <c r="AV11" s="84"/>
      <c r="AW11" s="84"/>
      <c r="AX11" s="84"/>
      <c r="AY11" s="84"/>
      <c r="AZ11" s="84"/>
      <c r="BA11" s="84"/>
      <c r="BB11" s="84"/>
      <c r="BC11" s="84"/>
      <c r="BD11" s="84"/>
      <c r="BE11" s="113"/>
      <c r="BF11" s="4" t="str">
        <f>IF(COUNTIF([1]回答表!F26,"*")&gt;0,[1]回答表!F26,"")</f>
        <v>―</v>
      </c>
      <c r="BG11" s="157"/>
      <c r="BH11" s="157"/>
      <c r="BI11" s="157"/>
      <c r="BJ11" s="157"/>
      <c r="BK11" s="157"/>
      <c r="BL11" s="157"/>
      <c r="BM11" s="157"/>
      <c r="BN11" s="157"/>
      <c r="BO11" s="157"/>
      <c r="BP11" s="157"/>
      <c r="BQ11" s="11"/>
    </row>
    <row r="12" spans="3:70" ht="15.6" customHeight="1">
      <c r="C12" s="3"/>
      <c r="D12" s="3"/>
      <c r="E12" s="3"/>
      <c r="F12" s="3"/>
      <c r="G12" s="3"/>
      <c r="H12" s="3"/>
      <c r="I12" s="3"/>
      <c r="J12" s="3"/>
      <c r="K12" s="3"/>
      <c r="L12" s="3"/>
      <c r="M12" s="3"/>
      <c r="N12" s="3"/>
      <c r="O12" s="3"/>
      <c r="P12" s="3"/>
      <c r="Q12" s="3"/>
      <c r="R12" s="3"/>
      <c r="S12" s="3"/>
      <c r="T12" s="3"/>
      <c r="U12" s="77"/>
      <c r="V12" s="88"/>
      <c r="W12" s="88"/>
      <c r="X12" s="88"/>
      <c r="Y12" s="88"/>
      <c r="Z12" s="88"/>
      <c r="AA12" s="88"/>
      <c r="AB12" s="88"/>
      <c r="AC12" s="88"/>
      <c r="AD12" s="88"/>
      <c r="AE12" s="88"/>
      <c r="AF12" s="85"/>
      <c r="AG12" s="85"/>
      <c r="AH12" s="107"/>
      <c r="AI12" s="107"/>
      <c r="AJ12" s="107"/>
      <c r="AK12" s="107"/>
      <c r="AL12" s="107"/>
      <c r="AM12" s="107"/>
      <c r="AN12" s="114"/>
      <c r="AO12" s="74"/>
      <c r="AP12" s="107"/>
      <c r="AQ12" s="107"/>
      <c r="AR12" s="107"/>
      <c r="AS12" s="107"/>
      <c r="AT12" s="107"/>
      <c r="AU12" s="107"/>
      <c r="AV12" s="107"/>
      <c r="AW12" s="107"/>
      <c r="AX12" s="107"/>
      <c r="AY12" s="107"/>
      <c r="AZ12" s="107"/>
      <c r="BA12" s="107"/>
      <c r="BB12" s="107"/>
      <c r="BC12" s="107"/>
      <c r="BD12" s="107"/>
      <c r="BE12" s="114"/>
      <c r="BF12" s="157"/>
      <c r="BG12" s="157"/>
      <c r="BH12" s="157"/>
      <c r="BI12" s="157"/>
      <c r="BJ12" s="157"/>
      <c r="BK12" s="157"/>
      <c r="BL12" s="157"/>
      <c r="BM12" s="157"/>
      <c r="BN12" s="157"/>
      <c r="BO12" s="157"/>
      <c r="BP12" s="157"/>
      <c r="BQ12" s="11"/>
    </row>
    <row r="13" spans="3:70" ht="15.6" customHeight="1">
      <c r="C13" s="3"/>
      <c r="D13" s="3"/>
      <c r="E13" s="3"/>
      <c r="F13" s="3"/>
      <c r="G13" s="3"/>
      <c r="H13" s="3"/>
      <c r="I13" s="3"/>
      <c r="J13" s="3"/>
      <c r="K13" s="3"/>
      <c r="L13" s="3"/>
      <c r="M13" s="3"/>
      <c r="N13" s="3"/>
      <c r="O13" s="3"/>
      <c r="P13" s="3"/>
      <c r="Q13" s="3"/>
      <c r="R13" s="3"/>
      <c r="S13" s="3"/>
      <c r="T13" s="3"/>
      <c r="U13" s="78"/>
      <c r="V13" s="89"/>
      <c r="W13" s="89"/>
      <c r="X13" s="89"/>
      <c r="Y13" s="89"/>
      <c r="Z13" s="89"/>
      <c r="AA13" s="89"/>
      <c r="AB13" s="89"/>
      <c r="AC13" s="89"/>
      <c r="AD13" s="89"/>
      <c r="AE13" s="89"/>
      <c r="AF13" s="86"/>
      <c r="AG13" s="86"/>
      <c r="AH13" s="86"/>
      <c r="AI13" s="86"/>
      <c r="AJ13" s="86"/>
      <c r="AK13" s="86"/>
      <c r="AL13" s="86"/>
      <c r="AM13" s="86"/>
      <c r="AN13" s="115"/>
      <c r="AO13" s="75"/>
      <c r="AP13" s="86"/>
      <c r="AQ13" s="86"/>
      <c r="AR13" s="86"/>
      <c r="AS13" s="86"/>
      <c r="AT13" s="86"/>
      <c r="AU13" s="86"/>
      <c r="AV13" s="86"/>
      <c r="AW13" s="86"/>
      <c r="AX13" s="86"/>
      <c r="AY13" s="86"/>
      <c r="AZ13" s="86"/>
      <c r="BA13" s="86"/>
      <c r="BB13" s="86"/>
      <c r="BC13" s="86"/>
      <c r="BD13" s="86"/>
      <c r="BE13" s="115"/>
      <c r="BF13" s="157"/>
      <c r="BG13" s="157"/>
      <c r="BH13" s="157"/>
      <c r="BI13" s="157"/>
      <c r="BJ13" s="157"/>
      <c r="BK13" s="157"/>
      <c r="BL13" s="157"/>
      <c r="BM13" s="157"/>
      <c r="BN13" s="157"/>
      <c r="BO13" s="157"/>
      <c r="BP13" s="157"/>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67"/>
      <c r="BR17" s="177"/>
    </row>
    <row r="18" spans="3:70" ht="15.6" customHeight="1">
      <c r="C18" s="6"/>
      <c r="D18" s="14" t="s">
        <v>2</v>
      </c>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130"/>
      <c r="BA18" s="102"/>
      <c r="BB18" s="102"/>
      <c r="BC18" s="102"/>
      <c r="BD18" s="102"/>
      <c r="BE18" s="102"/>
      <c r="BF18" s="102"/>
      <c r="BG18" s="102"/>
      <c r="BH18" s="102"/>
      <c r="BI18" s="102"/>
      <c r="BJ18" s="102"/>
      <c r="BK18" s="168"/>
      <c r="BR18" s="177"/>
    </row>
    <row r="19" spans="3:70" ht="15.6" customHeight="1">
      <c r="C19" s="6"/>
      <c r="D19" s="1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131"/>
      <c r="BA19" s="102"/>
      <c r="BB19" s="102"/>
      <c r="BC19" s="102"/>
      <c r="BD19" s="102"/>
      <c r="BE19" s="102"/>
      <c r="BF19" s="102"/>
      <c r="BG19" s="102"/>
      <c r="BH19" s="102"/>
      <c r="BI19" s="102"/>
      <c r="BJ19" s="102"/>
      <c r="BK19" s="168"/>
      <c r="BR19" s="177"/>
    </row>
    <row r="20" spans="3:70" ht="13.15" customHeight="1">
      <c r="C20" s="6"/>
      <c r="D20" s="16" t="s">
        <v>4</v>
      </c>
      <c r="E20" s="36"/>
      <c r="F20" s="36"/>
      <c r="G20" s="36"/>
      <c r="H20" s="36"/>
      <c r="I20" s="36"/>
      <c r="J20" s="50"/>
      <c r="K20" s="16" t="s">
        <v>11</v>
      </c>
      <c r="L20" s="36"/>
      <c r="M20" s="36"/>
      <c r="N20" s="36"/>
      <c r="O20" s="36"/>
      <c r="P20" s="36"/>
      <c r="Q20" s="50"/>
      <c r="R20" s="16" t="s">
        <v>13</v>
      </c>
      <c r="S20" s="36"/>
      <c r="T20" s="36"/>
      <c r="U20" s="36"/>
      <c r="V20" s="36"/>
      <c r="W20" s="36"/>
      <c r="X20" s="50"/>
      <c r="Y20" s="94" t="s">
        <v>25</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132"/>
      <c r="BA20" s="135"/>
      <c r="BB20" s="138" t="s">
        <v>23</v>
      </c>
      <c r="BC20" s="145"/>
      <c r="BD20" s="145"/>
      <c r="BE20" s="145"/>
      <c r="BF20" s="145"/>
      <c r="BG20" s="145"/>
      <c r="BH20" s="145"/>
      <c r="BI20" s="162"/>
      <c r="BJ20" s="164"/>
      <c r="BK20" s="168"/>
      <c r="BR20" s="177"/>
    </row>
    <row r="21" spans="3:70" ht="13.15" customHeight="1">
      <c r="C21" s="6"/>
      <c r="D21" s="17"/>
      <c r="E21" s="37"/>
      <c r="F21" s="37"/>
      <c r="G21" s="37"/>
      <c r="H21" s="37"/>
      <c r="I21" s="37"/>
      <c r="J21" s="51"/>
      <c r="K21" s="17"/>
      <c r="L21" s="37"/>
      <c r="M21" s="37"/>
      <c r="N21" s="37"/>
      <c r="O21" s="37"/>
      <c r="P21" s="37"/>
      <c r="Q21" s="51"/>
      <c r="R21" s="17"/>
      <c r="S21" s="37"/>
      <c r="T21" s="37"/>
      <c r="U21" s="37"/>
      <c r="V21" s="37"/>
      <c r="W21" s="37"/>
      <c r="X21" s="51"/>
      <c r="Y21" s="95"/>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133"/>
      <c r="BA21" s="135"/>
      <c r="BB21" s="139"/>
      <c r="BC21" s="146"/>
      <c r="BD21" s="146"/>
      <c r="BE21" s="146"/>
      <c r="BF21" s="146"/>
      <c r="BG21" s="146"/>
      <c r="BH21" s="146"/>
      <c r="BJ21" s="165"/>
      <c r="BK21" s="168"/>
      <c r="BR21" s="177"/>
    </row>
    <row r="22" spans="3:70" ht="13.15" customHeight="1">
      <c r="C22" s="6"/>
      <c r="D22" s="17"/>
      <c r="E22" s="37"/>
      <c r="F22" s="37"/>
      <c r="G22" s="37"/>
      <c r="H22" s="37"/>
      <c r="I22" s="37"/>
      <c r="J22" s="51"/>
      <c r="K22" s="17"/>
      <c r="L22" s="37"/>
      <c r="M22" s="37"/>
      <c r="N22" s="37"/>
      <c r="O22" s="37"/>
      <c r="P22" s="37"/>
      <c r="Q22" s="51"/>
      <c r="R22" s="17"/>
      <c r="S22" s="37"/>
      <c r="T22" s="37"/>
      <c r="U22" s="37"/>
      <c r="V22" s="37"/>
      <c r="W22" s="37"/>
      <c r="X22" s="51"/>
      <c r="Y22" s="96"/>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34"/>
      <c r="BA22" s="93"/>
      <c r="BB22" s="139"/>
      <c r="BC22" s="146"/>
      <c r="BD22" s="146"/>
      <c r="BE22" s="146"/>
      <c r="BF22" s="146"/>
      <c r="BG22" s="146"/>
      <c r="BH22" s="146"/>
      <c r="BJ22" s="165"/>
      <c r="BK22" s="168"/>
      <c r="BR22" s="177"/>
    </row>
    <row r="23" spans="3:70" ht="31.15" customHeight="1">
      <c r="C23" s="6"/>
      <c r="D23" s="18"/>
      <c r="E23" s="38"/>
      <c r="F23" s="38"/>
      <c r="G23" s="38"/>
      <c r="H23" s="38"/>
      <c r="I23" s="38"/>
      <c r="J23" s="52"/>
      <c r="K23" s="18"/>
      <c r="L23" s="38"/>
      <c r="M23" s="38"/>
      <c r="N23" s="38"/>
      <c r="O23" s="38"/>
      <c r="P23" s="38"/>
      <c r="Q23" s="52"/>
      <c r="R23" s="18"/>
      <c r="S23" s="38"/>
      <c r="T23" s="38"/>
      <c r="U23" s="38"/>
      <c r="V23" s="38"/>
      <c r="W23" s="38"/>
      <c r="X23" s="52"/>
      <c r="Y23" s="97" t="s">
        <v>14</v>
      </c>
      <c r="Z23" s="101"/>
      <c r="AA23" s="101"/>
      <c r="AB23" s="101"/>
      <c r="AC23" s="101"/>
      <c r="AD23" s="101"/>
      <c r="AE23" s="106"/>
      <c r="AF23" s="97" t="s">
        <v>26</v>
      </c>
      <c r="AG23" s="101"/>
      <c r="AH23" s="101"/>
      <c r="AI23" s="101"/>
      <c r="AJ23" s="101"/>
      <c r="AK23" s="101"/>
      <c r="AL23" s="106"/>
      <c r="AM23" s="97" t="s">
        <v>16</v>
      </c>
      <c r="AN23" s="101"/>
      <c r="AO23" s="101"/>
      <c r="AP23" s="101"/>
      <c r="AQ23" s="101"/>
      <c r="AR23" s="101"/>
      <c r="AS23" s="106"/>
      <c r="AT23" s="97" t="s">
        <v>32</v>
      </c>
      <c r="AU23" s="101"/>
      <c r="AV23" s="101"/>
      <c r="AW23" s="101"/>
      <c r="AX23" s="101"/>
      <c r="AY23" s="101"/>
      <c r="AZ23" s="106"/>
      <c r="BA23" s="93"/>
      <c r="BB23" s="140"/>
      <c r="BC23" s="147"/>
      <c r="BD23" s="147"/>
      <c r="BE23" s="147"/>
      <c r="BF23" s="147"/>
      <c r="BG23" s="147"/>
      <c r="BH23" s="147"/>
      <c r="BI23" s="163"/>
      <c r="BJ23" s="166"/>
      <c r="BK23" s="168"/>
      <c r="BR23" s="177"/>
    </row>
    <row r="24" spans="3:70" ht="15.6" customHeight="1">
      <c r="C24" s="6"/>
      <c r="D24" s="19" t="str">
        <f>IF([1]回答表!R49="○","○","")</f>
        <v/>
      </c>
      <c r="E24" s="39"/>
      <c r="F24" s="39"/>
      <c r="G24" s="39"/>
      <c r="H24" s="39"/>
      <c r="I24" s="39"/>
      <c r="J24" s="53"/>
      <c r="K24" s="19" t="str">
        <f>IF([1]回答表!R50="○","○","")</f>
        <v/>
      </c>
      <c r="L24" s="39"/>
      <c r="M24" s="39"/>
      <c r="N24" s="39"/>
      <c r="O24" s="39"/>
      <c r="P24" s="39"/>
      <c r="Q24" s="53"/>
      <c r="R24" s="19" t="str">
        <f>IF([1]回答表!R51="○","○","")</f>
        <v/>
      </c>
      <c r="S24" s="39"/>
      <c r="T24" s="39"/>
      <c r="U24" s="39"/>
      <c r="V24" s="39"/>
      <c r="W24" s="39"/>
      <c r="X24" s="53"/>
      <c r="Y24" s="19" t="str">
        <f>IF([1]回答表!R52="○","○","")</f>
        <v/>
      </c>
      <c r="Z24" s="39"/>
      <c r="AA24" s="39"/>
      <c r="AB24" s="39"/>
      <c r="AC24" s="39"/>
      <c r="AD24" s="39"/>
      <c r="AE24" s="53"/>
      <c r="AF24" s="19" t="str">
        <f>IF([1]回答表!R53="○","○","")</f>
        <v>○</v>
      </c>
      <c r="AG24" s="39"/>
      <c r="AH24" s="39"/>
      <c r="AI24" s="39"/>
      <c r="AJ24" s="39"/>
      <c r="AK24" s="39"/>
      <c r="AL24" s="53"/>
      <c r="AM24" s="19" t="str">
        <f>IF([1]回答表!R54="○","○","")</f>
        <v/>
      </c>
      <c r="AN24" s="39"/>
      <c r="AO24" s="39"/>
      <c r="AP24" s="39"/>
      <c r="AQ24" s="39"/>
      <c r="AR24" s="39"/>
      <c r="AS24" s="53"/>
      <c r="AT24" s="19" t="str">
        <f>IF([1]回答表!R55="○","○","")</f>
        <v/>
      </c>
      <c r="AU24" s="39"/>
      <c r="AV24" s="39"/>
      <c r="AW24" s="39"/>
      <c r="AX24" s="39"/>
      <c r="AY24" s="39"/>
      <c r="AZ24" s="53"/>
      <c r="BA24" s="93"/>
      <c r="BB24" s="141" t="str">
        <f>IF([1]回答表!R56="○","○","")</f>
        <v/>
      </c>
      <c r="BC24" s="148"/>
      <c r="BD24" s="148"/>
      <c r="BE24" s="148"/>
      <c r="BF24" s="148"/>
      <c r="BG24" s="148"/>
      <c r="BH24" s="148"/>
      <c r="BI24" s="162"/>
      <c r="BJ24" s="164"/>
      <c r="BK24" s="168"/>
      <c r="BR24" s="177"/>
    </row>
    <row r="25" spans="3:70" ht="15.6" customHeight="1">
      <c r="C25" s="6"/>
      <c r="D25" s="19"/>
      <c r="E25" s="39"/>
      <c r="F25" s="39"/>
      <c r="G25" s="39"/>
      <c r="H25" s="39"/>
      <c r="I25" s="39"/>
      <c r="J25" s="53"/>
      <c r="K25" s="19"/>
      <c r="L25" s="39"/>
      <c r="M25" s="39"/>
      <c r="N25" s="39"/>
      <c r="O25" s="39"/>
      <c r="P25" s="39"/>
      <c r="Q25" s="53"/>
      <c r="R25" s="19"/>
      <c r="S25" s="39"/>
      <c r="T25" s="39"/>
      <c r="U25" s="39"/>
      <c r="V25" s="39"/>
      <c r="W25" s="39"/>
      <c r="X25" s="53"/>
      <c r="Y25" s="19"/>
      <c r="Z25" s="39"/>
      <c r="AA25" s="39"/>
      <c r="AB25" s="39"/>
      <c r="AC25" s="39"/>
      <c r="AD25" s="39"/>
      <c r="AE25" s="53"/>
      <c r="AF25" s="19"/>
      <c r="AG25" s="39"/>
      <c r="AH25" s="39"/>
      <c r="AI25" s="39"/>
      <c r="AJ25" s="39"/>
      <c r="AK25" s="39"/>
      <c r="AL25" s="53"/>
      <c r="AM25" s="19"/>
      <c r="AN25" s="39"/>
      <c r="AO25" s="39"/>
      <c r="AP25" s="39"/>
      <c r="AQ25" s="39"/>
      <c r="AR25" s="39"/>
      <c r="AS25" s="53"/>
      <c r="AT25" s="19"/>
      <c r="AU25" s="39"/>
      <c r="AV25" s="39"/>
      <c r="AW25" s="39"/>
      <c r="AX25" s="39"/>
      <c r="AY25" s="39"/>
      <c r="AZ25" s="53"/>
      <c r="BA25" s="136"/>
      <c r="BB25" s="19"/>
      <c r="BC25" s="39"/>
      <c r="BD25" s="39"/>
      <c r="BE25" s="39"/>
      <c r="BF25" s="39"/>
      <c r="BG25" s="39"/>
      <c r="BH25" s="39"/>
      <c r="BJ25" s="165"/>
      <c r="BK25" s="168"/>
      <c r="BR25" s="177"/>
    </row>
    <row r="26" spans="3:70" ht="15.6" customHeight="1">
      <c r="C26" s="6"/>
      <c r="D26" s="20"/>
      <c r="E26" s="40"/>
      <c r="F26" s="40"/>
      <c r="G26" s="40"/>
      <c r="H26" s="40"/>
      <c r="I26" s="40"/>
      <c r="J26" s="54"/>
      <c r="K26" s="20"/>
      <c r="L26" s="40"/>
      <c r="M26" s="40"/>
      <c r="N26" s="40"/>
      <c r="O26" s="40"/>
      <c r="P26" s="40"/>
      <c r="Q26" s="54"/>
      <c r="R26" s="20"/>
      <c r="S26" s="40"/>
      <c r="T26" s="40"/>
      <c r="U26" s="40"/>
      <c r="V26" s="40"/>
      <c r="W26" s="40"/>
      <c r="X26" s="54"/>
      <c r="Y26" s="20"/>
      <c r="Z26" s="40"/>
      <c r="AA26" s="40"/>
      <c r="AB26" s="40"/>
      <c r="AC26" s="40"/>
      <c r="AD26" s="40"/>
      <c r="AE26" s="54"/>
      <c r="AF26" s="20"/>
      <c r="AG26" s="40"/>
      <c r="AH26" s="40"/>
      <c r="AI26" s="40"/>
      <c r="AJ26" s="40"/>
      <c r="AK26" s="40"/>
      <c r="AL26" s="54"/>
      <c r="AM26" s="20"/>
      <c r="AN26" s="40"/>
      <c r="AO26" s="40"/>
      <c r="AP26" s="40"/>
      <c r="AQ26" s="40"/>
      <c r="AR26" s="40"/>
      <c r="AS26" s="54"/>
      <c r="AT26" s="20"/>
      <c r="AU26" s="40"/>
      <c r="AV26" s="40"/>
      <c r="AW26" s="40"/>
      <c r="AX26" s="40"/>
      <c r="AY26" s="40"/>
      <c r="AZ26" s="54"/>
      <c r="BA26" s="136"/>
      <c r="BB26" s="20"/>
      <c r="BC26" s="40"/>
      <c r="BD26" s="40"/>
      <c r="BE26" s="40"/>
      <c r="BF26" s="40"/>
      <c r="BG26" s="40"/>
      <c r="BH26" s="40"/>
      <c r="BI26" s="163"/>
      <c r="BJ26" s="166"/>
      <c r="BK26" s="168"/>
      <c r="BR26" s="177"/>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69"/>
      <c r="BR27" s="177"/>
    </row>
    <row r="28" spans="3:70" ht="15.6" customHeight="1"/>
    <row r="29" spans="3:70" ht="15.6" customHeight="1">
      <c r="BR29" s="178"/>
    </row>
    <row r="30" spans="3:70" ht="15.6" customHeight="1">
      <c r="D30" s="12"/>
      <c r="E30" s="12"/>
      <c r="F30" s="12"/>
      <c r="G30" s="12"/>
      <c r="H30" s="12"/>
      <c r="I30" s="12"/>
      <c r="J30" s="12"/>
      <c r="K30" s="12"/>
      <c r="L30" s="12"/>
      <c r="M30" s="12"/>
      <c r="N30" s="12"/>
      <c r="O30" s="12"/>
      <c r="P30" s="12"/>
      <c r="Q30" s="12"/>
      <c r="R30" s="12"/>
      <c r="S30" s="12"/>
      <c r="T30" s="12"/>
      <c r="U30" s="12"/>
      <c r="V30" s="12"/>
      <c r="W30" s="12"/>
    </row>
    <row r="31" spans="3:70" ht="15.6" customHeight="1"/>
    <row r="32" spans="3:70" ht="15.6" customHeight="1">
      <c r="C32" s="8"/>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126"/>
      <c r="AS32" s="126"/>
      <c r="AT32" s="126"/>
      <c r="AU32" s="126"/>
      <c r="AV32" s="126"/>
      <c r="AW32" s="126"/>
      <c r="AX32" s="126"/>
      <c r="AY32" s="126"/>
      <c r="AZ32" s="126"/>
      <c r="BA32" s="126"/>
      <c r="BB32" s="126"/>
      <c r="BC32" s="149"/>
      <c r="BD32" s="151"/>
      <c r="BE32" s="151"/>
      <c r="BF32" s="151"/>
      <c r="BG32" s="151"/>
      <c r="BH32" s="151"/>
      <c r="BI32" s="151"/>
      <c r="BJ32" s="151"/>
      <c r="BK32" s="151"/>
      <c r="BL32" s="151"/>
      <c r="BM32" s="151"/>
      <c r="BN32" s="151"/>
      <c r="BO32" s="151"/>
      <c r="BP32" s="151"/>
      <c r="BQ32" s="174"/>
    </row>
    <row r="33" spans="3:69" ht="15.6" customHeight="1">
      <c r="C33" s="9"/>
      <c r="D33" s="23"/>
      <c r="E33" s="23"/>
      <c r="F33" s="23"/>
      <c r="G33" s="23"/>
      <c r="H33" s="23"/>
      <c r="I33" s="23"/>
      <c r="J33" s="23"/>
      <c r="K33" s="23"/>
      <c r="L33" s="23"/>
      <c r="M33" s="23"/>
      <c r="N33" s="23"/>
      <c r="O33" s="23"/>
      <c r="P33" s="23"/>
      <c r="Q33" s="23"/>
      <c r="R33" s="23"/>
      <c r="S33" s="23"/>
      <c r="T33" s="23"/>
      <c r="U33" s="23"/>
      <c r="V33" s="23"/>
      <c r="W33" s="23"/>
      <c r="X33" s="93"/>
      <c r="Y33" s="93"/>
      <c r="Z33" s="93"/>
      <c r="AA33" s="102"/>
      <c r="AB33" s="104"/>
      <c r="AC33" s="104"/>
      <c r="AD33" s="104"/>
      <c r="AE33" s="104"/>
      <c r="AF33" s="104"/>
      <c r="AG33" s="104"/>
      <c r="AH33" s="104"/>
      <c r="AI33" s="104"/>
      <c r="AJ33" s="104"/>
      <c r="AK33" s="104"/>
      <c r="AL33" s="104"/>
      <c r="AM33" s="104"/>
      <c r="AN33" s="116"/>
      <c r="AO33" s="104"/>
      <c r="AP33" s="124"/>
      <c r="AQ33" s="124"/>
      <c r="AR33" s="127"/>
      <c r="AS33" s="127"/>
      <c r="AT33" s="127"/>
      <c r="AU33" s="127"/>
      <c r="AV33" s="127"/>
      <c r="AW33" s="127"/>
      <c r="AX33" s="127"/>
      <c r="AY33" s="127"/>
      <c r="AZ33" s="127"/>
      <c r="BA33" s="127"/>
      <c r="BB33" s="127"/>
      <c r="BC33" s="150"/>
      <c r="BD33" s="102"/>
      <c r="BE33" s="102"/>
      <c r="BF33" s="102"/>
      <c r="BG33" s="102"/>
      <c r="BH33" s="102"/>
      <c r="BI33" s="102"/>
      <c r="BJ33" s="102"/>
      <c r="BK33" s="102"/>
      <c r="BL33" s="102"/>
      <c r="BM33" s="103"/>
      <c r="BN33" s="103"/>
      <c r="BO33" s="103"/>
      <c r="BP33" s="116"/>
      <c r="BQ33" s="175"/>
    </row>
    <row r="34" spans="3:69" ht="15.6" customHeight="1">
      <c r="C34" s="9"/>
      <c r="D34" s="24" t="s">
        <v>6</v>
      </c>
      <c r="E34" s="41"/>
      <c r="F34" s="41"/>
      <c r="G34" s="41"/>
      <c r="H34" s="41"/>
      <c r="I34" s="41"/>
      <c r="J34" s="41"/>
      <c r="K34" s="41"/>
      <c r="L34" s="41"/>
      <c r="M34" s="41"/>
      <c r="N34" s="41"/>
      <c r="O34" s="41"/>
      <c r="P34" s="41"/>
      <c r="Q34" s="68"/>
      <c r="R34" s="26" t="s">
        <v>18</v>
      </c>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55"/>
      <c r="BC34" s="150"/>
      <c r="BD34" s="102"/>
      <c r="BE34" s="102"/>
      <c r="BF34" s="102"/>
      <c r="BG34" s="102"/>
      <c r="BH34" s="102"/>
      <c r="BI34" s="102"/>
      <c r="BJ34" s="102"/>
      <c r="BK34" s="102"/>
      <c r="BL34" s="102"/>
      <c r="BM34" s="103"/>
      <c r="BN34" s="103"/>
      <c r="BO34" s="103"/>
      <c r="BP34" s="116"/>
      <c r="BQ34" s="175"/>
    </row>
    <row r="35" spans="3:69" ht="15.6" customHeight="1">
      <c r="C35" s="9"/>
      <c r="D35" s="25"/>
      <c r="E35" s="42"/>
      <c r="F35" s="42"/>
      <c r="G35" s="42"/>
      <c r="H35" s="42"/>
      <c r="I35" s="42"/>
      <c r="J35" s="42"/>
      <c r="K35" s="42"/>
      <c r="L35" s="42"/>
      <c r="M35" s="42"/>
      <c r="N35" s="42"/>
      <c r="O35" s="42"/>
      <c r="P35" s="42"/>
      <c r="Q35" s="69"/>
      <c r="R35" s="28"/>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57"/>
      <c r="BC35" s="150"/>
      <c r="BD35" s="102"/>
      <c r="BE35" s="102"/>
      <c r="BF35" s="102"/>
      <c r="BG35" s="102"/>
      <c r="BH35" s="102"/>
      <c r="BI35" s="102"/>
      <c r="BJ35" s="102"/>
      <c r="BK35" s="102"/>
      <c r="BL35" s="102"/>
      <c r="BM35" s="103"/>
      <c r="BN35" s="103"/>
      <c r="BO35" s="103"/>
      <c r="BP35" s="116"/>
      <c r="BQ35" s="175"/>
    </row>
    <row r="36" spans="3:69" ht="15.6" customHeight="1">
      <c r="C36" s="9"/>
      <c r="D36" s="23"/>
      <c r="E36" s="23"/>
      <c r="F36" s="23"/>
      <c r="G36" s="23"/>
      <c r="H36" s="23"/>
      <c r="I36" s="23"/>
      <c r="J36" s="23"/>
      <c r="K36" s="23"/>
      <c r="L36" s="23"/>
      <c r="M36" s="23"/>
      <c r="N36" s="23"/>
      <c r="O36" s="23"/>
      <c r="P36" s="23"/>
      <c r="Q36" s="23"/>
      <c r="R36" s="23"/>
      <c r="S36" s="23"/>
      <c r="T36" s="23"/>
      <c r="U36" s="23"/>
      <c r="V36" s="23"/>
      <c r="W36" s="23"/>
      <c r="X36" s="93"/>
      <c r="Y36" s="93"/>
      <c r="Z36" s="93"/>
      <c r="AA36" s="102"/>
      <c r="AB36" s="104"/>
      <c r="AC36" s="104"/>
      <c r="AD36" s="104"/>
      <c r="AE36" s="104"/>
      <c r="AF36" s="104"/>
      <c r="AG36" s="104"/>
      <c r="AH36" s="104"/>
      <c r="AI36" s="104"/>
      <c r="AJ36" s="104"/>
      <c r="AK36" s="104"/>
      <c r="AL36" s="104"/>
      <c r="AM36" s="104"/>
      <c r="AN36" s="116"/>
      <c r="AO36" s="104"/>
      <c r="AP36" s="124"/>
      <c r="AQ36" s="124"/>
      <c r="AR36" s="128"/>
      <c r="AS36" s="128"/>
      <c r="AT36" s="128"/>
      <c r="AU36" s="128"/>
      <c r="AV36" s="128"/>
      <c r="AW36" s="128"/>
      <c r="AX36" s="128"/>
      <c r="AY36" s="128"/>
      <c r="AZ36" s="128"/>
      <c r="BA36" s="128"/>
      <c r="BB36" s="128"/>
      <c r="BC36" s="150"/>
      <c r="BD36" s="102"/>
      <c r="BE36" s="102"/>
      <c r="BF36" s="102"/>
      <c r="BG36" s="102"/>
      <c r="BH36" s="102"/>
      <c r="BI36" s="102"/>
      <c r="BJ36" s="102"/>
      <c r="BK36" s="102"/>
      <c r="BL36" s="102"/>
      <c r="BM36" s="103"/>
      <c r="BN36" s="103"/>
      <c r="BO36" s="103"/>
      <c r="BP36" s="116"/>
      <c r="BQ36" s="175"/>
    </row>
    <row r="37" spans="3:69" ht="19.149999999999999" customHeight="1">
      <c r="C37" s="9"/>
      <c r="D37" s="23"/>
      <c r="E37" s="23"/>
      <c r="F37" s="23"/>
      <c r="G37" s="23"/>
      <c r="H37" s="23"/>
      <c r="I37" s="23"/>
      <c r="J37" s="23"/>
      <c r="K37" s="23"/>
      <c r="L37" s="23"/>
      <c r="M37" s="23"/>
      <c r="N37" s="23"/>
      <c r="O37" s="23"/>
      <c r="P37" s="23"/>
      <c r="Q37" s="23"/>
      <c r="R37" s="23"/>
      <c r="S37" s="23"/>
      <c r="T37" s="23"/>
      <c r="U37" s="79" t="s">
        <v>24</v>
      </c>
      <c r="V37" s="23"/>
      <c r="W37" s="23"/>
      <c r="X37" s="23"/>
      <c r="Y37" s="23"/>
      <c r="Z37" s="23"/>
      <c r="AA37" s="103"/>
      <c r="AB37" s="105"/>
      <c r="AC37" s="105"/>
      <c r="AD37" s="105"/>
      <c r="AE37" s="105"/>
      <c r="AF37" s="105"/>
      <c r="AG37" s="105"/>
      <c r="AH37" s="105"/>
      <c r="AI37" s="105"/>
      <c r="AJ37" s="105"/>
      <c r="AK37" s="105"/>
      <c r="AL37" s="105"/>
      <c r="AM37" s="105"/>
      <c r="AN37" s="117" t="s">
        <v>8</v>
      </c>
      <c r="AO37" s="103"/>
      <c r="AP37" s="103"/>
      <c r="AQ37" s="103"/>
      <c r="AR37" s="103"/>
      <c r="AS37" s="103"/>
      <c r="AT37" s="103"/>
      <c r="AU37" s="103"/>
      <c r="AV37" s="103"/>
      <c r="AW37" s="103"/>
      <c r="AX37" s="129"/>
      <c r="AY37" s="79"/>
      <c r="AZ37" s="79"/>
      <c r="BA37" s="137"/>
      <c r="BB37" s="137"/>
      <c r="BC37" s="150"/>
      <c r="BD37" s="102"/>
      <c r="BE37" s="153" t="s">
        <v>20</v>
      </c>
      <c r="BF37" s="158"/>
      <c r="BG37" s="158"/>
      <c r="BH37" s="158"/>
      <c r="BI37" s="158"/>
      <c r="BJ37" s="158"/>
      <c r="BK37" s="158"/>
      <c r="BL37" s="103"/>
      <c r="BM37" s="103"/>
      <c r="BN37" s="103"/>
      <c r="BO37" s="103"/>
      <c r="BP37" s="129"/>
      <c r="BQ37" s="175"/>
    </row>
    <row r="38" spans="3:69" ht="15.6" customHeight="1">
      <c r="C38" s="9"/>
      <c r="D38" s="26" t="s">
        <v>7</v>
      </c>
      <c r="E38" s="43"/>
      <c r="F38" s="43"/>
      <c r="G38" s="43"/>
      <c r="H38" s="43"/>
      <c r="I38" s="43"/>
      <c r="J38" s="43"/>
      <c r="K38" s="43"/>
      <c r="L38" s="43"/>
      <c r="M38" s="55"/>
      <c r="N38" s="61" t="str">
        <f>IF([1]回答表!X53="○","○","")</f>
        <v>○</v>
      </c>
      <c r="O38" s="65"/>
      <c r="P38" s="65"/>
      <c r="Q38" s="70"/>
      <c r="R38" s="23"/>
      <c r="S38" s="23"/>
      <c r="T38" s="23"/>
      <c r="U38" s="80" t="str">
        <f>IF([1]回答表!X53="○",[1]回答表!B359,IF([1]回答表!AA53="○",[1]回答表!B379,""))</f>
        <v>上水道施設及び簡易水道施設の維持管理・運営を民間に委託。3年委託により、35,436千円の経費削減。</v>
      </c>
      <c r="V38" s="90"/>
      <c r="W38" s="90"/>
      <c r="X38" s="90"/>
      <c r="Y38" s="90"/>
      <c r="Z38" s="90"/>
      <c r="AA38" s="90"/>
      <c r="AB38" s="90"/>
      <c r="AC38" s="90"/>
      <c r="AD38" s="90"/>
      <c r="AE38" s="90"/>
      <c r="AF38" s="90"/>
      <c r="AG38" s="90"/>
      <c r="AH38" s="90"/>
      <c r="AI38" s="90"/>
      <c r="AJ38" s="108"/>
      <c r="AK38" s="111"/>
      <c r="AL38" s="111"/>
      <c r="AM38" s="111"/>
      <c r="AN38" s="80" t="str">
        <f>IF([1]回答表!X53="○",[1]回答表!B365,"")</f>
        <v>運転管理、保守点検委託、水質検査委託、ユーティリティー管理、軽微な修繕、電気保安業務、膜洗浄業務、休日夜間の電話対応、施設見学視察等の説明</v>
      </c>
      <c r="AO38" s="121"/>
      <c r="AP38" s="121"/>
      <c r="AQ38" s="121"/>
      <c r="AR38" s="121"/>
      <c r="AS38" s="121"/>
      <c r="AT38" s="121"/>
      <c r="AU38" s="121"/>
      <c r="AV38" s="121"/>
      <c r="AW38" s="121"/>
      <c r="AX38" s="121"/>
      <c r="AY38" s="121"/>
      <c r="AZ38" s="121"/>
      <c r="BA38" s="121"/>
      <c r="BB38" s="142"/>
      <c r="BC38" s="104"/>
      <c r="BD38" s="102"/>
      <c r="BE38" s="154" t="s">
        <v>28</v>
      </c>
      <c r="BF38" s="159"/>
      <c r="BG38" s="159"/>
      <c r="BH38" s="159"/>
      <c r="BI38" s="154"/>
      <c r="BJ38" s="159"/>
      <c r="BK38" s="159"/>
      <c r="BL38" s="159"/>
      <c r="BM38" s="154"/>
      <c r="BN38" s="159"/>
      <c r="BO38" s="159"/>
      <c r="BP38" s="171"/>
      <c r="BQ38" s="175"/>
    </row>
    <row r="39" spans="3:69" ht="15.6" customHeight="1">
      <c r="C39" s="9"/>
      <c r="D39" s="27"/>
      <c r="E39" s="44"/>
      <c r="F39" s="44"/>
      <c r="G39" s="44"/>
      <c r="H39" s="44"/>
      <c r="I39" s="44"/>
      <c r="J39" s="44"/>
      <c r="K39" s="44"/>
      <c r="L39" s="44"/>
      <c r="M39" s="56"/>
      <c r="N39" s="62"/>
      <c r="O39" s="66"/>
      <c r="P39" s="66"/>
      <c r="Q39" s="71"/>
      <c r="R39" s="23"/>
      <c r="S39" s="23"/>
      <c r="T39" s="23"/>
      <c r="U39" s="81"/>
      <c r="V39" s="91"/>
      <c r="W39" s="91"/>
      <c r="X39" s="91"/>
      <c r="Y39" s="91"/>
      <c r="Z39" s="91"/>
      <c r="AA39" s="91"/>
      <c r="AB39" s="91"/>
      <c r="AC39" s="91"/>
      <c r="AD39" s="91"/>
      <c r="AE39" s="91"/>
      <c r="AF39" s="91"/>
      <c r="AG39" s="91"/>
      <c r="AH39" s="91"/>
      <c r="AI39" s="91"/>
      <c r="AJ39" s="109"/>
      <c r="AK39" s="111"/>
      <c r="AL39" s="111"/>
      <c r="AM39" s="111"/>
      <c r="AN39" s="118"/>
      <c r="AO39" s="122"/>
      <c r="AP39" s="122"/>
      <c r="AQ39" s="122"/>
      <c r="AR39" s="122"/>
      <c r="AS39" s="122"/>
      <c r="AT39" s="122"/>
      <c r="AU39" s="122"/>
      <c r="AV39" s="122"/>
      <c r="AW39" s="122"/>
      <c r="AX39" s="122"/>
      <c r="AY39" s="122"/>
      <c r="AZ39" s="122"/>
      <c r="BA39" s="122"/>
      <c r="BB39" s="143"/>
      <c r="BC39" s="104"/>
      <c r="BD39" s="102"/>
      <c r="BE39" s="155"/>
      <c r="BF39" s="160"/>
      <c r="BG39" s="160"/>
      <c r="BH39" s="160"/>
      <c r="BI39" s="155"/>
      <c r="BJ39" s="160"/>
      <c r="BK39" s="160"/>
      <c r="BL39" s="160"/>
      <c r="BM39" s="155"/>
      <c r="BN39" s="160"/>
      <c r="BO39" s="160"/>
      <c r="BP39" s="170"/>
      <c r="BQ39" s="175"/>
    </row>
    <row r="40" spans="3:69" ht="15.6" customHeight="1">
      <c r="C40" s="9"/>
      <c r="D40" s="27"/>
      <c r="E40" s="44"/>
      <c r="F40" s="44"/>
      <c r="G40" s="44"/>
      <c r="H40" s="44"/>
      <c r="I40" s="44"/>
      <c r="J40" s="44"/>
      <c r="K40" s="44"/>
      <c r="L40" s="44"/>
      <c r="M40" s="56"/>
      <c r="N40" s="62"/>
      <c r="O40" s="66"/>
      <c r="P40" s="66"/>
      <c r="Q40" s="71"/>
      <c r="R40" s="23"/>
      <c r="S40" s="23"/>
      <c r="T40" s="23"/>
      <c r="U40" s="81"/>
      <c r="V40" s="91"/>
      <c r="W40" s="91"/>
      <c r="X40" s="91"/>
      <c r="Y40" s="91"/>
      <c r="Z40" s="91"/>
      <c r="AA40" s="91"/>
      <c r="AB40" s="91"/>
      <c r="AC40" s="91"/>
      <c r="AD40" s="91"/>
      <c r="AE40" s="91"/>
      <c r="AF40" s="91"/>
      <c r="AG40" s="91"/>
      <c r="AH40" s="91"/>
      <c r="AI40" s="91"/>
      <c r="AJ40" s="109"/>
      <c r="AK40" s="111"/>
      <c r="AL40" s="111"/>
      <c r="AM40" s="111"/>
      <c r="AN40" s="118"/>
      <c r="AO40" s="122"/>
      <c r="AP40" s="122"/>
      <c r="AQ40" s="122"/>
      <c r="AR40" s="122"/>
      <c r="AS40" s="122"/>
      <c r="AT40" s="122"/>
      <c r="AU40" s="122"/>
      <c r="AV40" s="122"/>
      <c r="AW40" s="122"/>
      <c r="AX40" s="122"/>
      <c r="AY40" s="122"/>
      <c r="AZ40" s="122"/>
      <c r="BA40" s="122"/>
      <c r="BB40" s="143"/>
      <c r="BC40" s="104"/>
      <c r="BD40" s="102"/>
      <c r="BE40" s="155"/>
      <c r="BF40" s="160"/>
      <c r="BG40" s="160"/>
      <c r="BH40" s="160"/>
      <c r="BI40" s="155"/>
      <c r="BJ40" s="160"/>
      <c r="BK40" s="160"/>
      <c r="BL40" s="160"/>
      <c r="BM40" s="155"/>
      <c r="BN40" s="160"/>
      <c r="BO40" s="160"/>
      <c r="BP40" s="170"/>
      <c r="BQ40" s="175"/>
    </row>
    <row r="41" spans="3:69" ht="15.6" customHeight="1">
      <c r="C41" s="9"/>
      <c r="D41" s="28"/>
      <c r="E41" s="45"/>
      <c r="F41" s="45"/>
      <c r="G41" s="45"/>
      <c r="H41" s="45"/>
      <c r="I41" s="45"/>
      <c r="J41" s="45"/>
      <c r="K41" s="45"/>
      <c r="L41" s="45"/>
      <c r="M41" s="57"/>
      <c r="N41" s="63"/>
      <c r="O41" s="67"/>
      <c r="P41" s="67"/>
      <c r="Q41" s="72"/>
      <c r="R41" s="23"/>
      <c r="S41" s="23"/>
      <c r="T41" s="23"/>
      <c r="U41" s="81"/>
      <c r="V41" s="91"/>
      <c r="W41" s="91"/>
      <c r="X41" s="91"/>
      <c r="Y41" s="91"/>
      <c r="Z41" s="91"/>
      <c r="AA41" s="91"/>
      <c r="AB41" s="91"/>
      <c r="AC41" s="91"/>
      <c r="AD41" s="91"/>
      <c r="AE41" s="91"/>
      <c r="AF41" s="91"/>
      <c r="AG41" s="91"/>
      <c r="AH41" s="91"/>
      <c r="AI41" s="91"/>
      <c r="AJ41" s="109"/>
      <c r="AK41" s="111"/>
      <c r="AL41" s="111"/>
      <c r="AM41" s="111"/>
      <c r="AN41" s="118"/>
      <c r="AO41" s="122"/>
      <c r="AP41" s="122"/>
      <c r="AQ41" s="122"/>
      <c r="AR41" s="122"/>
      <c r="AS41" s="122"/>
      <c r="AT41" s="122"/>
      <c r="AU41" s="122"/>
      <c r="AV41" s="122"/>
      <c r="AW41" s="122"/>
      <c r="AX41" s="122"/>
      <c r="AY41" s="122"/>
      <c r="AZ41" s="122"/>
      <c r="BA41" s="122"/>
      <c r="BB41" s="143"/>
      <c r="BC41" s="104"/>
      <c r="BD41" s="102"/>
      <c r="BE41" s="155">
        <f>IF([1]回答表!X53="○",[1]回答表!E371,IF([1]回答表!AA53="○",[1]回答表!E385,""))</f>
        <v>29</v>
      </c>
      <c r="BF41" s="160"/>
      <c r="BG41" s="160"/>
      <c r="BH41" s="160"/>
      <c r="BI41" s="155">
        <f>IF([1]回答表!X53="○",[1]回答表!E372,IF([1]回答表!AA53="○",[1]回答表!E386,""))</f>
        <v>4</v>
      </c>
      <c r="BJ41" s="160"/>
      <c r="BK41" s="160"/>
      <c r="BL41" s="170"/>
      <c r="BM41" s="155">
        <f>IF([1]回答表!X53="○",[1]回答表!E373,IF([1]回答表!AA53="○",[1]回答表!E387,""))</f>
        <v>1</v>
      </c>
      <c r="BN41" s="160"/>
      <c r="BO41" s="160"/>
      <c r="BP41" s="170"/>
      <c r="BQ41" s="175"/>
    </row>
    <row r="42" spans="3:69" ht="15.6" customHeight="1">
      <c r="C42" s="9"/>
      <c r="D42" s="29"/>
      <c r="E42" s="29"/>
      <c r="F42" s="29"/>
      <c r="G42" s="29"/>
      <c r="H42" s="29"/>
      <c r="I42" s="29"/>
      <c r="J42" s="29"/>
      <c r="K42" s="29"/>
      <c r="L42" s="29"/>
      <c r="M42" s="29"/>
      <c r="N42" s="64"/>
      <c r="O42" s="64"/>
      <c r="P42" s="64"/>
      <c r="Q42" s="64"/>
      <c r="R42" s="64"/>
      <c r="S42" s="64"/>
      <c r="T42" s="64"/>
      <c r="U42" s="81"/>
      <c r="V42" s="91"/>
      <c r="W42" s="91"/>
      <c r="X42" s="91"/>
      <c r="Y42" s="91"/>
      <c r="Z42" s="91"/>
      <c r="AA42" s="91"/>
      <c r="AB42" s="91"/>
      <c r="AC42" s="91"/>
      <c r="AD42" s="91"/>
      <c r="AE42" s="91"/>
      <c r="AF42" s="91"/>
      <c r="AG42" s="91"/>
      <c r="AH42" s="91"/>
      <c r="AI42" s="91"/>
      <c r="AJ42" s="109"/>
      <c r="AK42" s="111"/>
      <c r="AL42" s="111"/>
      <c r="AM42" s="111"/>
      <c r="AN42" s="118"/>
      <c r="AO42" s="122"/>
      <c r="AP42" s="122"/>
      <c r="AQ42" s="122"/>
      <c r="AR42" s="122"/>
      <c r="AS42" s="122"/>
      <c r="AT42" s="122"/>
      <c r="AU42" s="122"/>
      <c r="AV42" s="122"/>
      <c r="AW42" s="122"/>
      <c r="AX42" s="122"/>
      <c r="AY42" s="122"/>
      <c r="AZ42" s="122"/>
      <c r="BA42" s="122"/>
      <c r="BB42" s="143"/>
      <c r="BC42" s="104"/>
      <c r="BD42" s="104"/>
      <c r="BE42" s="155"/>
      <c r="BF42" s="160"/>
      <c r="BG42" s="160"/>
      <c r="BH42" s="160"/>
      <c r="BI42" s="155"/>
      <c r="BJ42" s="160"/>
      <c r="BK42" s="160"/>
      <c r="BL42" s="170"/>
      <c r="BM42" s="155"/>
      <c r="BN42" s="160"/>
      <c r="BO42" s="160"/>
      <c r="BP42" s="170"/>
      <c r="BQ42" s="175"/>
    </row>
    <row r="43" spans="3:69" ht="15.6" customHeight="1">
      <c r="C43" s="9"/>
      <c r="D43" s="29"/>
      <c r="E43" s="29"/>
      <c r="F43" s="29"/>
      <c r="G43" s="29"/>
      <c r="H43" s="29"/>
      <c r="I43" s="29"/>
      <c r="J43" s="29"/>
      <c r="K43" s="29"/>
      <c r="L43" s="29"/>
      <c r="M43" s="29"/>
      <c r="N43" s="64"/>
      <c r="O43" s="64"/>
      <c r="P43" s="64"/>
      <c r="Q43" s="64"/>
      <c r="R43" s="64"/>
      <c r="S43" s="64"/>
      <c r="T43" s="64"/>
      <c r="U43" s="81"/>
      <c r="V43" s="91"/>
      <c r="W43" s="91"/>
      <c r="X43" s="91"/>
      <c r="Y43" s="91"/>
      <c r="Z43" s="91"/>
      <c r="AA43" s="91"/>
      <c r="AB43" s="91"/>
      <c r="AC43" s="91"/>
      <c r="AD43" s="91"/>
      <c r="AE43" s="91"/>
      <c r="AF43" s="91"/>
      <c r="AG43" s="91"/>
      <c r="AH43" s="91"/>
      <c r="AI43" s="91"/>
      <c r="AJ43" s="109"/>
      <c r="AK43" s="111"/>
      <c r="AL43" s="111"/>
      <c r="AM43" s="111"/>
      <c r="AN43" s="118"/>
      <c r="AO43" s="122"/>
      <c r="AP43" s="122"/>
      <c r="AQ43" s="122"/>
      <c r="AR43" s="122"/>
      <c r="AS43" s="122"/>
      <c r="AT43" s="122"/>
      <c r="AU43" s="122"/>
      <c r="AV43" s="122"/>
      <c r="AW43" s="122"/>
      <c r="AX43" s="122"/>
      <c r="AY43" s="122"/>
      <c r="AZ43" s="122"/>
      <c r="BA43" s="122"/>
      <c r="BB43" s="143"/>
      <c r="BC43" s="104"/>
      <c r="BD43" s="102"/>
      <c r="BE43" s="155"/>
      <c r="BF43" s="160"/>
      <c r="BG43" s="160"/>
      <c r="BH43" s="160"/>
      <c r="BI43" s="155"/>
      <c r="BJ43" s="160"/>
      <c r="BK43" s="160"/>
      <c r="BL43" s="170"/>
      <c r="BM43" s="155"/>
      <c r="BN43" s="160"/>
      <c r="BO43" s="160"/>
      <c r="BP43" s="170"/>
      <c r="BQ43" s="175"/>
    </row>
    <row r="44" spans="3:69" ht="15.6" customHeight="1">
      <c r="C44" s="9"/>
      <c r="D44" s="30" t="s">
        <v>9</v>
      </c>
      <c r="E44" s="46"/>
      <c r="F44" s="46"/>
      <c r="G44" s="46"/>
      <c r="H44" s="46"/>
      <c r="I44" s="46"/>
      <c r="J44" s="46"/>
      <c r="K44" s="46"/>
      <c r="L44" s="46"/>
      <c r="M44" s="58"/>
      <c r="N44" s="61" t="str">
        <f>IF([1]回答表!AA53="○","○","")</f>
        <v/>
      </c>
      <c r="O44" s="65"/>
      <c r="P44" s="65"/>
      <c r="Q44" s="70"/>
      <c r="R44" s="23"/>
      <c r="S44" s="23"/>
      <c r="T44" s="23"/>
      <c r="U44" s="81"/>
      <c r="V44" s="91"/>
      <c r="W44" s="91"/>
      <c r="X44" s="91"/>
      <c r="Y44" s="91"/>
      <c r="Z44" s="91"/>
      <c r="AA44" s="91"/>
      <c r="AB44" s="91"/>
      <c r="AC44" s="91"/>
      <c r="AD44" s="91"/>
      <c r="AE44" s="91"/>
      <c r="AF44" s="91"/>
      <c r="AG44" s="91"/>
      <c r="AH44" s="91"/>
      <c r="AI44" s="91"/>
      <c r="AJ44" s="109"/>
      <c r="AK44" s="111"/>
      <c r="AL44" s="111"/>
      <c r="AM44" s="111"/>
      <c r="AN44" s="118"/>
      <c r="AO44" s="122"/>
      <c r="AP44" s="122"/>
      <c r="AQ44" s="122"/>
      <c r="AR44" s="122"/>
      <c r="AS44" s="122"/>
      <c r="AT44" s="122"/>
      <c r="AU44" s="122"/>
      <c r="AV44" s="122"/>
      <c r="AW44" s="122"/>
      <c r="AX44" s="122"/>
      <c r="AY44" s="122"/>
      <c r="AZ44" s="122"/>
      <c r="BA44" s="122"/>
      <c r="BB44" s="143"/>
      <c r="BC44" s="104"/>
      <c r="BD44" s="152"/>
      <c r="BE44" s="155"/>
      <c r="BF44" s="160"/>
      <c r="BG44" s="160"/>
      <c r="BH44" s="160"/>
      <c r="BI44" s="155"/>
      <c r="BJ44" s="160"/>
      <c r="BK44" s="160"/>
      <c r="BL44" s="170"/>
      <c r="BM44" s="155"/>
      <c r="BN44" s="160"/>
      <c r="BO44" s="160"/>
      <c r="BP44" s="170"/>
      <c r="BQ44" s="175"/>
    </row>
    <row r="45" spans="3:69" ht="15.6" customHeight="1">
      <c r="C45" s="9"/>
      <c r="D45" s="31"/>
      <c r="E45" s="47"/>
      <c r="F45" s="47"/>
      <c r="G45" s="47"/>
      <c r="H45" s="47"/>
      <c r="I45" s="47"/>
      <c r="J45" s="47"/>
      <c r="K45" s="47"/>
      <c r="L45" s="47"/>
      <c r="M45" s="59"/>
      <c r="N45" s="62"/>
      <c r="O45" s="66"/>
      <c r="P45" s="66"/>
      <c r="Q45" s="71"/>
      <c r="R45" s="23"/>
      <c r="S45" s="23"/>
      <c r="T45" s="23"/>
      <c r="U45" s="81"/>
      <c r="V45" s="91"/>
      <c r="W45" s="91"/>
      <c r="X45" s="91"/>
      <c r="Y45" s="91"/>
      <c r="Z45" s="91"/>
      <c r="AA45" s="91"/>
      <c r="AB45" s="91"/>
      <c r="AC45" s="91"/>
      <c r="AD45" s="91"/>
      <c r="AE45" s="91"/>
      <c r="AF45" s="91"/>
      <c r="AG45" s="91"/>
      <c r="AH45" s="91"/>
      <c r="AI45" s="91"/>
      <c r="AJ45" s="109"/>
      <c r="AK45" s="111"/>
      <c r="AL45" s="111"/>
      <c r="AM45" s="111"/>
      <c r="AN45" s="118"/>
      <c r="AO45" s="122"/>
      <c r="AP45" s="122"/>
      <c r="AQ45" s="122"/>
      <c r="AR45" s="122"/>
      <c r="AS45" s="122"/>
      <c r="AT45" s="122"/>
      <c r="AU45" s="122"/>
      <c r="AV45" s="122"/>
      <c r="AW45" s="122"/>
      <c r="AX45" s="122"/>
      <c r="AY45" s="122"/>
      <c r="AZ45" s="122"/>
      <c r="BA45" s="122"/>
      <c r="BB45" s="143"/>
      <c r="BC45" s="104"/>
      <c r="BD45" s="152"/>
      <c r="BE45" s="155" t="s">
        <v>10</v>
      </c>
      <c r="BF45" s="160"/>
      <c r="BG45" s="160"/>
      <c r="BH45" s="160"/>
      <c r="BI45" s="155" t="s">
        <v>31</v>
      </c>
      <c r="BJ45" s="160"/>
      <c r="BK45" s="160"/>
      <c r="BL45" s="160"/>
      <c r="BM45" s="155" t="s">
        <v>1</v>
      </c>
      <c r="BN45" s="160"/>
      <c r="BO45" s="160"/>
      <c r="BP45" s="170"/>
      <c r="BQ45" s="175"/>
    </row>
    <row r="46" spans="3:69" ht="15.6" customHeight="1">
      <c r="C46" s="9"/>
      <c r="D46" s="31"/>
      <c r="E46" s="47"/>
      <c r="F46" s="47"/>
      <c r="G46" s="47"/>
      <c r="H46" s="47"/>
      <c r="I46" s="47"/>
      <c r="J46" s="47"/>
      <c r="K46" s="47"/>
      <c r="L46" s="47"/>
      <c r="M46" s="59"/>
      <c r="N46" s="62"/>
      <c r="O46" s="66"/>
      <c r="P46" s="66"/>
      <c r="Q46" s="71"/>
      <c r="R46" s="23"/>
      <c r="S46" s="23"/>
      <c r="T46" s="23"/>
      <c r="U46" s="81"/>
      <c r="V46" s="91"/>
      <c r="W46" s="91"/>
      <c r="X46" s="91"/>
      <c r="Y46" s="91"/>
      <c r="Z46" s="91"/>
      <c r="AA46" s="91"/>
      <c r="AB46" s="91"/>
      <c r="AC46" s="91"/>
      <c r="AD46" s="91"/>
      <c r="AE46" s="91"/>
      <c r="AF46" s="91"/>
      <c r="AG46" s="91"/>
      <c r="AH46" s="91"/>
      <c r="AI46" s="91"/>
      <c r="AJ46" s="109"/>
      <c r="AK46" s="111"/>
      <c r="AL46" s="111"/>
      <c r="AM46" s="111"/>
      <c r="AN46" s="118"/>
      <c r="AO46" s="122"/>
      <c r="AP46" s="122"/>
      <c r="AQ46" s="122"/>
      <c r="AR46" s="122"/>
      <c r="AS46" s="122"/>
      <c r="AT46" s="122"/>
      <c r="AU46" s="122"/>
      <c r="AV46" s="122"/>
      <c r="AW46" s="122"/>
      <c r="AX46" s="122"/>
      <c r="AY46" s="122"/>
      <c r="AZ46" s="122"/>
      <c r="BA46" s="122"/>
      <c r="BB46" s="143"/>
      <c r="BC46" s="104"/>
      <c r="BD46" s="152"/>
      <c r="BE46" s="155"/>
      <c r="BF46" s="160"/>
      <c r="BG46" s="160"/>
      <c r="BH46" s="160"/>
      <c r="BI46" s="155"/>
      <c r="BJ46" s="160"/>
      <c r="BK46" s="160"/>
      <c r="BL46" s="160"/>
      <c r="BM46" s="155"/>
      <c r="BN46" s="160"/>
      <c r="BO46" s="160"/>
      <c r="BP46" s="170"/>
      <c r="BQ46" s="175"/>
    </row>
    <row r="47" spans="3:69" ht="15.6" customHeight="1">
      <c r="C47" s="9"/>
      <c r="D47" s="32"/>
      <c r="E47" s="48"/>
      <c r="F47" s="48"/>
      <c r="G47" s="48"/>
      <c r="H47" s="48"/>
      <c r="I47" s="48"/>
      <c r="J47" s="48"/>
      <c r="K47" s="48"/>
      <c r="L47" s="48"/>
      <c r="M47" s="60"/>
      <c r="N47" s="63"/>
      <c r="O47" s="67"/>
      <c r="P47" s="67"/>
      <c r="Q47" s="72"/>
      <c r="R47" s="23"/>
      <c r="S47" s="23"/>
      <c r="T47" s="23"/>
      <c r="U47" s="82"/>
      <c r="V47" s="92"/>
      <c r="W47" s="92"/>
      <c r="X47" s="92"/>
      <c r="Y47" s="92"/>
      <c r="Z47" s="92"/>
      <c r="AA47" s="92"/>
      <c r="AB47" s="92"/>
      <c r="AC47" s="92"/>
      <c r="AD47" s="92"/>
      <c r="AE47" s="92"/>
      <c r="AF47" s="92"/>
      <c r="AG47" s="92"/>
      <c r="AH47" s="92"/>
      <c r="AI47" s="92"/>
      <c r="AJ47" s="110"/>
      <c r="AK47" s="111"/>
      <c r="AL47" s="111"/>
      <c r="AM47" s="111"/>
      <c r="AN47" s="119"/>
      <c r="AO47" s="123"/>
      <c r="AP47" s="123"/>
      <c r="AQ47" s="123"/>
      <c r="AR47" s="123"/>
      <c r="AS47" s="123"/>
      <c r="AT47" s="123"/>
      <c r="AU47" s="123"/>
      <c r="AV47" s="123"/>
      <c r="AW47" s="123"/>
      <c r="AX47" s="123"/>
      <c r="AY47" s="123"/>
      <c r="AZ47" s="123"/>
      <c r="BA47" s="123"/>
      <c r="BB47" s="144"/>
      <c r="BC47" s="104"/>
      <c r="BD47" s="152"/>
      <c r="BE47" s="156"/>
      <c r="BF47" s="161"/>
      <c r="BG47" s="161"/>
      <c r="BH47" s="161"/>
      <c r="BI47" s="156"/>
      <c r="BJ47" s="161"/>
      <c r="BK47" s="161"/>
      <c r="BL47" s="161"/>
      <c r="BM47" s="156"/>
      <c r="BN47" s="161"/>
      <c r="BO47" s="161"/>
      <c r="BP47" s="172"/>
      <c r="BQ47" s="175"/>
    </row>
    <row r="48" spans="3:69" ht="15.6" customHeight="1">
      <c r="C48" s="9"/>
      <c r="D48" s="29"/>
      <c r="E48" s="29"/>
      <c r="F48" s="29"/>
      <c r="G48" s="29"/>
      <c r="H48" s="29"/>
      <c r="I48" s="29"/>
      <c r="J48" s="29"/>
      <c r="K48" s="29"/>
      <c r="L48" s="29"/>
      <c r="M48" s="29"/>
      <c r="N48" s="23"/>
      <c r="O48" s="23"/>
      <c r="P48" s="23"/>
      <c r="Q48" s="23"/>
      <c r="R48" s="23"/>
      <c r="S48" s="23"/>
      <c r="T48" s="23"/>
      <c r="U48" s="23"/>
      <c r="V48" s="23"/>
      <c r="W48" s="23"/>
      <c r="X48" s="93"/>
      <c r="Y48" s="93"/>
      <c r="Z48" s="93"/>
      <c r="AA48" s="103"/>
      <c r="AB48" s="103"/>
      <c r="AC48" s="103"/>
      <c r="AD48" s="103"/>
      <c r="AE48" s="103"/>
      <c r="AF48" s="103"/>
      <c r="AG48" s="103"/>
      <c r="AH48" s="103"/>
      <c r="AI48" s="103"/>
      <c r="AJ48" s="93"/>
      <c r="AK48" s="93"/>
      <c r="AL48" s="93"/>
      <c r="AM48" s="93"/>
      <c r="AN48" s="93"/>
      <c r="AO48" s="93"/>
      <c r="AP48" s="93"/>
      <c r="AQ48" s="93"/>
      <c r="AR48" s="93"/>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3"/>
      <c r="BQ48" s="175"/>
    </row>
    <row r="49" spans="3:69" ht="19.149999999999999" customHeight="1">
      <c r="C49" s="9"/>
      <c r="D49" s="29"/>
      <c r="E49" s="29"/>
      <c r="F49" s="29"/>
      <c r="G49" s="29"/>
      <c r="H49" s="29"/>
      <c r="I49" s="29"/>
      <c r="J49" s="29"/>
      <c r="K49" s="29"/>
      <c r="L49" s="29"/>
      <c r="M49" s="29"/>
      <c r="N49" s="23"/>
      <c r="O49" s="23"/>
      <c r="P49" s="23"/>
      <c r="Q49" s="23"/>
      <c r="R49" s="23"/>
      <c r="S49" s="23"/>
      <c r="T49" s="23"/>
      <c r="U49" s="79" t="s">
        <v>21</v>
      </c>
      <c r="V49" s="23"/>
      <c r="W49" s="23"/>
      <c r="X49" s="23"/>
      <c r="Y49" s="23"/>
      <c r="Z49" s="23"/>
      <c r="AA49" s="103"/>
      <c r="AB49" s="105"/>
      <c r="AC49" s="103"/>
      <c r="AD49" s="103"/>
      <c r="AE49" s="103"/>
      <c r="AF49" s="103"/>
      <c r="AG49" s="103"/>
      <c r="AH49" s="103"/>
      <c r="AI49" s="103"/>
      <c r="AJ49" s="103"/>
      <c r="AK49" s="103"/>
      <c r="AL49" s="103"/>
      <c r="AM49" s="79" t="s">
        <v>27</v>
      </c>
      <c r="AN49" s="103"/>
      <c r="AO49" s="103"/>
      <c r="AP49" s="103"/>
      <c r="AQ49" s="103"/>
      <c r="AR49" s="103"/>
      <c r="AS49" s="103"/>
      <c r="AT49" s="103"/>
      <c r="AU49" s="103"/>
      <c r="AV49" s="103"/>
      <c r="AW49" s="103"/>
      <c r="AX49" s="102"/>
      <c r="AY49" s="102"/>
      <c r="AZ49" s="102"/>
      <c r="BA49" s="102"/>
      <c r="BB49" s="102"/>
      <c r="BC49" s="102"/>
      <c r="BD49" s="102"/>
      <c r="BE49" s="102"/>
      <c r="BF49" s="102"/>
      <c r="BG49" s="102"/>
      <c r="BH49" s="102"/>
      <c r="BI49" s="102"/>
      <c r="BJ49" s="102"/>
      <c r="BK49" s="102"/>
      <c r="BL49" s="102"/>
      <c r="BM49" s="102"/>
      <c r="BN49" s="102"/>
      <c r="BO49" s="102"/>
      <c r="BP49" s="93"/>
      <c r="BQ49" s="175"/>
    </row>
    <row r="50" spans="3:69" ht="15.6" customHeight="1">
      <c r="C50" s="9"/>
      <c r="D50" s="26" t="s">
        <v>5</v>
      </c>
      <c r="E50" s="43"/>
      <c r="F50" s="43"/>
      <c r="G50" s="43"/>
      <c r="H50" s="43"/>
      <c r="I50" s="43"/>
      <c r="J50" s="43"/>
      <c r="K50" s="43"/>
      <c r="L50" s="43"/>
      <c r="M50" s="55"/>
      <c r="N50" s="61" t="str">
        <f>IF([1]回答表!AD53="○","○","")</f>
        <v/>
      </c>
      <c r="O50" s="65"/>
      <c r="P50" s="65"/>
      <c r="Q50" s="70"/>
      <c r="R50" s="23"/>
      <c r="S50" s="23"/>
      <c r="T50" s="23"/>
      <c r="U50" s="80" t="str">
        <f>IF([1]回答表!AD53="○",[1]回答表!B393,"")</f>
        <v/>
      </c>
      <c r="V50" s="90"/>
      <c r="W50" s="90"/>
      <c r="X50" s="90"/>
      <c r="Y50" s="90"/>
      <c r="Z50" s="90"/>
      <c r="AA50" s="90"/>
      <c r="AB50" s="90"/>
      <c r="AC50" s="90"/>
      <c r="AD50" s="90"/>
      <c r="AE50" s="90"/>
      <c r="AF50" s="90"/>
      <c r="AG50" s="90"/>
      <c r="AH50" s="90"/>
      <c r="AI50" s="90"/>
      <c r="AJ50" s="108"/>
      <c r="AK50" s="112"/>
      <c r="AL50" s="112"/>
      <c r="AM50" s="80" t="str">
        <f>IF([1]回答表!AD53="○",[1]回答表!B399,"")</f>
        <v/>
      </c>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108"/>
      <c r="BQ50" s="175"/>
    </row>
    <row r="51" spans="3:69" ht="15.6" customHeight="1">
      <c r="C51" s="9"/>
      <c r="D51" s="27"/>
      <c r="E51" s="44"/>
      <c r="F51" s="44"/>
      <c r="G51" s="44"/>
      <c r="H51" s="44"/>
      <c r="I51" s="44"/>
      <c r="J51" s="44"/>
      <c r="K51" s="44"/>
      <c r="L51" s="44"/>
      <c r="M51" s="56"/>
      <c r="N51" s="62"/>
      <c r="O51" s="66"/>
      <c r="P51" s="66"/>
      <c r="Q51" s="71"/>
      <c r="R51" s="23"/>
      <c r="S51" s="23"/>
      <c r="T51" s="23"/>
      <c r="U51" s="81"/>
      <c r="V51" s="91"/>
      <c r="W51" s="91"/>
      <c r="X51" s="91"/>
      <c r="Y51" s="91"/>
      <c r="Z51" s="91"/>
      <c r="AA51" s="91"/>
      <c r="AB51" s="91"/>
      <c r="AC51" s="91"/>
      <c r="AD51" s="91"/>
      <c r="AE51" s="91"/>
      <c r="AF51" s="91"/>
      <c r="AG51" s="91"/>
      <c r="AH51" s="91"/>
      <c r="AI51" s="91"/>
      <c r="AJ51" s="109"/>
      <c r="AK51" s="112"/>
      <c r="AL51" s="112"/>
      <c r="AM51" s="81"/>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109"/>
      <c r="BQ51" s="175"/>
    </row>
    <row r="52" spans="3:69" ht="15.6" customHeight="1">
      <c r="C52" s="9"/>
      <c r="D52" s="27"/>
      <c r="E52" s="44"/>
      <c r="F52" s="44"/>
      <c r="G52" s="44"/>
      <c r="H52" s="44"/>
      <c r="I52" s="44"/>
      <c r="J52" s="44"/>
      <c r="K52" s="44"/>
      <c r="L52" s="44"/>
      <c r="M52" s="56"/>
      <c r="N52" s="62"/>
      <c r="O52" s="66"/>
      <c r="P52" s="66"/>
      <c r="Q52" s="71"/>
      <c r="R52" s="23"/>
      <c r="S52" s="23"/>
      <c r="T52" s="23"/>
      <c r="U52" s="81"/>
      <c r="V52" s="91"/>
      <c r="W52" s="91"/>
      <c r="X52" s="91"/>
      <c r="Y52" s="91"/>
      <c r="Z52" s="91"/>
      <c r="AA52" s="91"/>
      <c r="AB52" s="91"/>
      <c r="AC52" s="91"/>
      <c r="AD52" s="91"/>
      <c r="AE52" s="91"/>
      <c r="AF52" s="91"/>
      <c r="AG52" s="91"/>
      <c r="AH52" s="91"/>
      <c r="AI52" s="91"/>
      <c r="AJ52" s="109"/>
      <c r="AK52" s="112"/>
      <c r="AL52" s="112"/>
      <c r="AM52" s="81"/>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109"/>
      <c r="BQ52" s="175"/>
    </row>
    <row r="53" spans="3:69" ht="15.6" customHeight="1">
      <c r="C53" s="9"/>
      <c r="D53" s="28"/>
      <c r="E53" s="45"/>
      <c r="F53" s="45"/>
      <c r="G53" s="45"/>
      <c r="H53" s="45"/>
      <c r="I53" s="45"/>
      <c r="J53" s="45"/>
      <c r="K53" s="45"/>
      <c r="L53" s="45"/>
      <c r="M53" s="57"/>
      <c r="N53" s="63"/>
      <c r="O53" s="67"/>
      <c r="P53" s="67"/>
      <c r="Q53" s="72"/>
      <c r="R53" s="23"/>
      <c r="S53" s="23"/>
      <c r="T53" s="23"/>
      <c r="U53" s="82"/>
      <c r="V53" s="92"/>
      <c r="W53" s="92"/>
      <c r="X53" s="92"/>
      <c r="Y53" s="92"/>
      <c r="Z53" s="92"/>
      <c r="AA53" s="92"/>
      <c r="AB53" s="92"/>
      <c r="AC53" s="92"/>
      <c r="AD53" s="92"/>
      <c r="AE53" s="92"/>
      <c r="AF53" s="92"/>
      <c r="AG53" s="92"/>
      <c r="AH53" s="92"/>
      <c r="AI53" s="92"/>
      <c r="AJ53" s="110"/>
      <c r="AK53" s="112"/>
      <c r="AL53" s="112"/>
      <c r="AM53" s="82"/>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110"/>
      <c r="BQ53" s="175"/>
    </row>
    <row r="54" spans="3:69" ht="15.6" customHeight="1">
      <c r="C54" s="10"/>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176"/>
    </row>
    <row r="55" spans="3:69" ht="15.6" customHeight="1"/>
  </sheetData>
  <mergeCells count="48">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2:BB33"/>
    <mergeCell ref="D34:Q35"/>
    <mergeCell ref="R34:BB35"/>
    <mergeCell ref="D38:M41"/>
    <mergeCell ref="N38:Q41"/>
    <mergeCell ref="BE38:BH40"/>
    <mergeCell ref="BI38:BL40"/>
    <mergeCell ref="BM38:BP40"/>
    <mergeCell ref="BE41:BH44"/>
    <mergeCell ref="BI41:BL44"/>
    <mergeCell ref="BM41:BP44"/>
    <mergeCell ref="D44:M47"/>
    <mergeCell ref="N44:Q47"/>
    <mergeCell ref="BE45:BH47"/>
    <mergeCell ref="BI45:BL47"/>
    <mergeCell ref="BM45:BP47"/>
    <mergeCell ref="D50:M53"/>
    <mergeCell ref="N50:Q53"/>
    <mergeCell ref="U50:AJ53"/>
    <mergeCell ref="AM50:BP53"/>
    <mergeCell ref="U38:AJ47"/>
    <mergeCell ref="AN38:BB47"/>
  </mergeCells>
  <phoneticPr fontId="1" type="Hiragana"/>
  <conditionalFormatting sqref="BR28:XFD28 A28:BI28 A29:XFD30">
    <cfRule type="expression" dxfId="8" priority="1">
      <formula>$BB$25="○"</formula>
    </cfRule>
  </conditionalFormatting>
  <pageMargins left="0.78740157480314943" right="0.78740157480314943" top="0.98425196850393692" bottom="0.98425196850393692" header="0.51181102362204722" footer="0.51181102362204722"/>
  <pageSetup paperSize="9" fitToWidth="1" fitToHeight="1" orientation="portrait" usePrinterDefaults="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C2:BR54"/>
  <sheetViews>
    <sheetView topLeftCell="A10" workbookViewId="0">
      <selection activeCell="A56" sqref="A56:XFD126"/>
    </sheetView>
  </sheetViews>
  <sheetFormatPr defaultRowHeight="18.75"/>
  <cols>
    <col min="1" max="70" width="2.5" customWidth="1"/>
    <col min="71" max="16384" width="9" customWidth="1"/>
  </cols>
  <sheetData>
    <row r="1" spans="3:70" ht="15.6" customHeight="1"/>
    <row r="2" spans="3:70" ht="15.6" customHeight="1">
      <c r="C2" s="1"/>
      <c r="D2" s="1"/>
      <c r="E2" s="1"/>
      <c r="F2" s="1"/>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row>
    <row r="3" spans="3:70" ht="15.6" customHeight="1">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row>
    <row r="4" spans="3:70" ht="15.6" customHeight="1">
      <c r="H4" s="49"/>
      <c r="I4" s="49"/>
      <c r="J4" s="49"/>
      <c r="K4" s="49"/>
      <c r="L4" s="49"/>
      <c r="M4" s="49"/>
      <c r="N4" s="49"/>
      <c r="O4" s="49"/>
      <c r="P4" s="49"/>
      <c r="Q4" s="49"/>
      <c r="R4" s="49"/>
      <c r="S4" s="49"/>
      <c r="T4" s="49"/>
      <c r="U4" s="49"/>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row>
    <row r="5" spans="3:70" ht="15.6" customHeight="1">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25"/>
      <c r="AR6" s="125"/>
      <c r="AS6" s="125"/>
      <c r="AT6" s="125"/>
      <c r="AU6" s="125"/>
      <c r="AV6" s="125"/>
      <c r="AW6" s="125"/>
      <c r="AX6" s="125"/>
      <c r="AY6" s="125"/>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25"/>
      <c r="AR7" s="125"/>
      <c r="AS7" s="125"/>
      <c r="AT7" s="125"/>
      <c r="AU7" s="125"/>
      <c r="AV7" s="125"/>
      <c r="AW7" s="125"/>
      <c r="AX7" s="125"/>
      <c r="AY7" s="125"/>
    </row>
    <row r="8" spans="3:70" ht="15.6" customHeight="1">
      <c r="C8" s="2" t="s">
        <v>0</v>
      </c>
      <c r="D8" s="3"/>
      <c r="E8" s="3"/>
      <c r="F8" s="3"/>
      <c r="G8" s="3"/>
      <c r="H8" s="3"/>
      <c r="I8" s="3"/>
      <c r="J8" s="3"/>
      <c r="K8" s="3"/>
      <c r="L8" s="3"/>
      <c r="M8" s="3"/>
      <c r="N8" s="3"/>
      <c r="O8" s="3"/>
      <c r="P8" s="3"/>
      <c r="Q8" s="3"/>
      <c r="R8" s="3"/>
      <c r="S8" s="3"/>
      <c r="T8" s="3"/>
      <c r="U8" s="73" t="s">
        <v>19</v>
      </c>
      <c r="V8" s="84"/>
      <c r="W8" s="84"/>
      <c r="X8" s="84"/>
      <c r="Y8" s="84"/>
      <c r="Z8" s="84"/>
      <c r="AA8" s="84"/>
      <c r="AB8" s="84"/>
      <c r="AC8" s="84"/>
      <c r="AD8" s="84"/>
      <c r="AE8" s="84"/>
      <c r="AF8" s="84"/>
      <c r="AG8" s="84"/>
      <c r="AH8" s="84"/>
      <c r="AI8" s="84"/>
      <c r="AJ8" s="84"/>
      <c r="AK8" s="84"/>
      <c r="AL8" s="84"/>
      <c r="AM8" s="84"/>
      <c r="AN8" s="113"/>
      <c r="AO8" s="73" t="s">
        <v>29</v>
      </c>
      <c r="AP8" s="84"/>
      <c r="AQ8" s="84"/>
      <c r="AR8" s="84"/>
      <c r="AS8" s="84"/>
      <c r="AT8" s="84"/>
      <c r="AU8" s="84"/>
      <c r="AV8" s="84"/>
      <c r="AW8" s="84"/>
      <c r="AX8" s="84"/>
      <c r="AY8" s="84"/>
      <c r="AZ8" s="84"/>
      <c r="BA8" s="84"/>
      <c r="BB8" s="84"/>
      <c r="BC8" s="84"/>
      <c r="BD8" s="84"/>
      <c r="BE8" s="113"/>
      <c r="BF8" s="2" t="s">
        <v>30</v>
      </c>
      <c r="BG8" s="157"/>
      <c r="BH8" s="157"/>
      <c r="BI8" s="157"/>
      <c r="BJ8" s="157"/>
      <c r="BK8" s="157"/>
      <c r="BL8" s="157"/>
      <c r="BM8" s="157"/>
      <c r="BN8" s="157"/>
      <c r="BO8" s="157"/>
      <c r="BP8" s="157"/>
      <c r="BQ8" s="173"/>
    </row>
    <row r="9" spans="3:70" ht="15.6" customHeight="1">
      <c r="C9" s="3"/>
      <c r="D9" s="3"/>
      <c r="E9" s="3"/>
      <c r="F9" s="3"/>
      <c r="G9" s="3"/>
      <c r="H9" s="3"/>
      <c r="I9" s="3"/>
      <c r="J9" s="3"/>
      <c r="K9" s="3"/>
      <c r="L9" s="3"/>
      <c r="M9" s="3"/>
      <c r="N9" s="3"/>
      <c r="O9" s="3"/>
      <c r="P9" s="3"/>
      <c r="Q9" s="3"/>
      <c r="R9" s="3"/>
      <c r="S9" s="3"/>
      <c r="T9" s="3"/>
      <c r="U9" s="74"/>
      <c r="V9" s="85"/>
      <c r="W9" s="85"/>
      <c r="X9" s="85"/>
      <c r="Y9" s="85"/>
      <c r="Z9" s="85"/>
      <c r="AA9" s="85"/>
      <c r="AB9" s="85"/>
      <c r="AC9" s="85"/>
      <c r="AD9" s="85"/>
      <c r="AE9" s="85"/>
      <c r="AF9" s="85"/>
      <c r="AG9" s="85"/>
      <c r="AH9" s="107"/>
      <c r="AI9" s="107"/>
      <c r="AJ9" s="107"/>
      <c r="AK9" s="107"/>
      <c r="AL9" s="107"/>
      <c r="AM9" s="107"/>
      <c r="AN9" s="114"/>
      <c r="AO9" s="74"/>
      <c r="AP9" s="107"/>
      <c r="AQ9" s="107"/>
      <c r="AR9" s="107"/>
      <c r="AS9" s="107"/>
      <c r="AT9" s="107"/>
      <c r="AU9" s="107"/>
      <c r="AV9" s="107"/>
      <c r="AW9" s="107"/>
      <c r="AX9" s="107"/>
      <c r="AY9" s="107"/>
      <c r="AZ9" s="107"/>
      <c r="BA9" s="107"/>
      <c r="BB9" s="107"/>
      <c r="BC9" s="107"/>
      <c r="BD9" s="107"/>
      <c r="BE9" s="114"/>
      <c r="BF9" s="157"/>
      <c r="BG9" s="157"/>
      <c r="BH9" s="157"/>
      <c r="BI9" s="157"/>
      <c r="BJ9" s="157"/>
      <c r="BK9" s="157"/>
      <c r="BL9" s="157"/>
      <c r="BM9" s="157"/>
      <c r="BN9" s="157"/>
      <c r="BO9" s="157"/>
      <c r="BP9" s="157"/>
      <c r="BQ9" s="173"/>
    </row>
    <row r="10" spans="3:70" ht="15.6" customHeight="1">
      <c r="C10" s="3"/>
      <c r="D10" s="3"/>
      <c r="E10" s="3"/>
      <c r="F10" s="3"/>
      <c r="G10" s="3"/>
      <c r="H10" s="3"/>
      <c r="I10" s="3"/>
      <c r="J10" s="3"/>
      <c r="K10" s="3"/>
      <c r="L10" s="3"/>
      <c r="M10" s="3"/>
      <c r="N10" s="3"/>
      <c r="O10" s="3"/>
      <c r="P10" s="3"/>
      <c r="Q10" s="3"/>
      <c r="R10" s="3"/>
      <c r="S10" s="3"/>
      <c r="T10" s="3"/>
      <c r="U10" s="75"/>
      <c r="V10" s="86"/>
      <c r="W10" s="86"/>
      <c r="X10" s="86"/>
      <c r="Y10" s="86"/>
      <c r="Z10" s="86"/>
      <c r="AA10" s="86"/>
      <c r="AB10" s="86"/>
      <c r="AC10" s="86"/>
      <c r="AD10" s="86"/>
      <c r="AE10" s="86"/>
      <c r="AF10" s="86"/>
      <c r="AG10" s="86"/>
      <c r="AH10" s="86"/>
      <c r="AI10" s="86"/>
      <c r="AJ10" s="86"/>
      <c r="AK10" s="86"/>
      <c r="AL10" s="86"/>
      <c r="AM10" s="86"/>
      <c r="AN10" s="115"/>
      <c r="AO10" s="75"/>
      <c r="AP10" s="86"/>
      <c r="AQ10" s="86"/>
      <c r="AR10" s="86"/>
      <c r="AS10" s="86"/>
      <c r="AT10" s="86"/>
      <c r="AU10" s="86"/>
      <c r="AV10" s="86"/>
      <c r="AW10" s="86"/>
      <c r="AX10" s="86"/>
      <c r="AY10" s="86"/>
      <c r="AZ10" s="86"/>
      <c r="BA10" s="86"/>
      <c r="BB10" s="86"/>
      <c r="BC10" s="86"/>
      <c r="BD10" s="86"/>
      <c r="BE10" s="115"/>
      <c r="BF10" s="157"/>
      <c r="BG10" s="157"/>
      <c r="BH10" s="157"/>
      <c r="BI10" s="157"/>
      <c r="BJ10" s="157"/>
      <c r="BK10" s="157"/>
      <c r="BL10" s="157"/>
      <c r="BM10" s="157"/>
      <c r="BN10" s="157"/>
      <c r="BO10" s="157"/>
      <c r="BP10" s="157"/>
      <c r="BQ10" s="173"/>
    </row>
    <row r="11" spans="3:70" ht="15.6" customHeight="1">
      <c r="C11" s="4" t="str">
        <f>IF(COUNTIF([2]回答表!F22,"*")&gt;0,[2]回答表!F22,"")</f>
        <v>湯沢市</v>
      </c>
      <c r="D11" s="3"/>
      <c r="E11" s="3"/>
      <c r="F11" s="3"/>
      <c r="G11" s="3"/>
      <c r="H11" s="3"/>
      <c r="I11" s="3"/>
      <c r="J11" s="3"/>
      <c r="K11" s="3"/>
      <c r="L11" s="3"/>
      <c r="M11" s="3"/>
      <c r="N11" s="3"/>
      <c r="O11" s="3"/>
      <c r="P11" s="3"/>
      <c r="Q11" s="3"/>
      <c r="R11" s="3"/>
      <c r="S11" s="3"/>
      <c r="T11" s="3"/>
      <c r="U11" s="76" t="str">
        <f>IF(COUNTIF([2]回答表!F24,"*")&gt;0,[2]回答表!F24,"")</f>
        <v>簡易水道事業</v>
      </c>
      <c r="V11" s="87"/>
      <c r="W11" s="87"/>
      <c r="X11" s="87"/>
      <c r="Y11" s="87"/>
      <c r="Z11" s="87"/>
      <c r="AA11" s="87"/>
      <c r="AB11" s="87"/>
      <c r="AC11" s="87"/>
      <c r="AD11" s="87"/>
      <c r="AE11" s="87"/>
      <c r="AF11" s="84"/>
      <c r="AG11" s="84"/>
      <c r="AH11" s="84"/>
      <c r="AI11" s="84"/>
      <c r="AJ11" s="84"/>
      <c r="AK11" s="84"/>
      <c r="AL11" s="84"/>
      <c r="AM11" s="84"/>
      <c r="AN11" s="113"/>
      <c r="AO11" s="120" t="str">
        <f>IF(COUNTIF([2]回答表!W24,"*")&gt;0,[2]回答表!W24,"")</f>
        <v>―</v>
      </c>
      <c r="AP11" s="84"/>
      <c r="AQ11" s="84"/>
      <c r="AR11" s="84"/>
      <c r="AS11" s="84"/>
      <c r="AT11" s="84"/>
      <c r="AU11" s="84"/>
      <c r="AV11" s="84"/>
      <c r="AW11" s="84"/>
      <c r="AX11" s="84"/>
      <c r="AY11" s="84"/>
      <c r="AZ11" s="84"/>
      <c r="BA11" s="84"/>
      <c r="BB11" s="84"/>
      <c r="BC11" s="84"/>
      <c r="BD11" s="84"/>
      <c r="BE11" s="113"/>
      <c r="BF11" s="4" t="str">
        <f>IF(COUNTIF([2]回答表!F26,"*")&gt;0,[2]回答表!F26,"")</f>
        <v>―</v>
      </c>
      <c r="BG11" s="157"/>
      <c r="BH11" s="157"/>
      <c r="BI11" s="157"/>
      <c r="BJ11" s="157"/>
      <c r="BK11" s="157"/>
      <c r="BL11" s="157"/>
      <c r="BM11" s="157"/>
      <c r="BN11" s="157"/>
      <c r="BO11" s="157"/>
      <c r="BP11" s="157"/>
      <c r="BQ11" s="11"/>
    </row>
    <row r="12" spans="3:70" ht="15.6" customHeight="1">
      <c r="C12" s="3"/>
      <c r="D12" s="3"/>
      <c r="E12" s="3"/>
      <c r="F12" s="3"/>
      <c r="G12" s="3"/>
      <c r="H12" s="3"/>
      <c r="I12" s="3"/>
      <c r="J12" s="3"/>
      <c r="K12" s="3"/>
      <c r="L12" s="3"/>
      <c r="M12" s="3"/>
      <c r="N12" s="3"/>
      <c r="O12" s="3"/>
      <c r="P12" s="3"/>
      <c r="Q12" s="3"/>
      <c r="R12" s="3"/>
      <c r="S12" s="3"/>
      <c r="T12" s="3"/>
      <c r="U12" s="77"/>
      <c r="V12" s="88"/>
      <c r="W12" s="88"/>
      <c r="X12" s="88"/>
      <c r="Y12" s="88"/>
      <c r="Z12" s="88"/>
      <c r="AA12" s="88"/>
      <c r="AB12" s="88"/>
      <c r="AC12" s="88"/>
      <c r="AD12" s="88"/>
      <c r="AE12" s="88"/>
      <c r="AF12" s="85"/>
      <c r="AG12" s="85"/>
      <c r="AH12" s="107"/>
      <c r="AI12" s="107"/>
      <c r="AJ12" s="107"/>
      <c r="AK12" s="107"/>
      <c r="AL12" s="107"/>
      <c r="AM12" s="107"/>
      <c r="AN12" s="114"/>
      <c r="AO12" s="74"/>
      <c r="AP12" s="107"/>
      <c r="AQ12" s="107"/>
      <c r="AR12" s="107"/>
      <c r="AS12" s="107"/>
      <c r="AT12" s="107"/>
      <c r="AU12" s="107"/>
      <c r="AV12" s="107"/>
      <c r="AW12" s="107"/>
      <c r="AX12" s="107"/>
      <c r="AY12" s="107"/>
      <c r="AZ12" s="107"/>
      <c r="BA12" s="107"/>
      <c r="BB12" s="107"/>
      <c r="BC12" s="107"/>
      <c r="BD12" s="107"/>
      <c r="BE12" s="114"/>
      <c r="BF12" s="157"/>
      <c r="BG12" s="157"/>
      <c r="BH12" s="157"/>
      <c r="BI12" s="157"/>
      <c r="BJ12" s="157"/>
      <c r="BK12" s="157"/>
      <c r="BL12" s="157"/>
      <c r="BM12" s="157"/>
      <c r="BN12" s="157"/>
      <c r="BO12" s="157"/>
      <c r="BP12" s="157"/>
      <c r="BQ12" s="11"/>
    </row>
    <row r="13" spans="3:70" ht="15.6" customHeight="1">
      <c r="C13" s="3"/>
      <c r="D13" s="3"/>
      <c r="E13" s="3"/>
      <c r="F13" s="3"/>
      <c r="G13" s="3"/>
      <c r="H13" s="3"/>
      <c r="I13" s="3"/>
      <c r="J13" s="3"/>
      <c r="K13" s="3"/>
      <c r="L13" s="3"/>
      <c r="M13" s="3"/>
      <c r="N13" s="3"/>
      <c r="O13" s="3"/>
      <c r="P13" s="3"/>
      <c r="Q13" s="3"/>
      <c r="R13" s="3"/>
      <c r="S13" s="3"/>
      <c r="T13" s="3"/>
      <c r="U13" s="78"/>
      <c r="V13" s="89"/>
      <c r="W13" s="89"/>
      <c r="X13" s="89"/>
      <c r="Y13" s="89"/>
      <c r="Z13" s="89"/>
      <c r="AA13" s="89"/>
      <c r="AB13" s="89"/>
      <c r="AC13" s="89"/>
      <c r="AD13" s="89"/>
      <c r="AE13" s="89"/>
      <c r="AF13" s="86"/>
      <c r="AG13" s="86"/>
      <c r="AH13" s="86"/>
      <c r="AI13" s="86"/>
      <c r="AJ13" s="86"/>
      <c r="AK13" s="86"/>
      <c r="AL13" s="86"/>
      <c r="AM13" s="86"/>
      <c r="AN13" s="115"/>
      <c r="AO13" s="75"/>
      <c r="AP13" s="86"/>
      <c r="AQ13" s="86"/>
      <c r="AR13" s="86"/>
      <c r="AS13" s="86"/>
      <c r="AT13" s="86"/>
      <c r="AU13" s="86"/>
      <c r="AV13" s="86"/>
      <c r="AW13" s="86"/>
      <c r="AX13" s="86"/>
      <c r="AY13" s="86"/>
      <c r="AZ13" s="86"/>
      <c r="BA13" s="86"/>
      <c r="BB13" s="86"/>
      <c r="BC13" s="86"/>
      <c r="BD13" s="86"/>
      <c r="BE13" s="115"/>
      <c r="BF13" s="157"/>
      <c r="BG13" s="157"/>
      <c r="BH13" s="157"/>
      <c r="BI13" s="157"/>
      <c r="BJ13" s="157"/>
      <c r="BK13" s="157"/>
      <c r="BL13" s="157"/>
      <c r="BM13" s="157"/>
      <c r="BN13" s="157"/>
      <c r="BO13" s="157"/>
      <c r="BP13" s="157"/>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67"/>
      <c r="BR17" s="177"/>
    </row>
    <row r="18" spans="3:70" ht="15.6" customHeight="1">
      <c r="C18" s="6"/>
      <c r="D18" s="14" t="s">
        <v>2</v>
      </c>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130"/>
      <c r="BA18" s="102"/>
      <c r="BB18" s="102"/>
      <c r="BC18" s="102"/>
      <c r="BD18" s="102"/>
      <c r="BE18" s="102"/>
      <c r="BF18" s="102"/>
      <c r="BG18" s="102"/>
      <c r="BH18" s="102"/>
      <c r="BI18" s="102"/>
      <c r="BJ18" s="102"/>
      <c r="BK18" s="168"/>
      <c r="BR18" s="177"/>
    </row>
    <row r="19" spans="3:70" ht="15.6" customHeight="1">
      <c r="C19" s="6"/>
      <c r="D19" s="1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131"/>
      <c r="BA19" s="102"/>
      <c r="BB19" s="102"/>
      <c r="BC19" s="102"/>
      <c r="BD19" s="102"/>
      <c r="BE19" s="102"/>
      <c r="BF19" s="102"/>
      <c r="BG19" s="102"/>
      <c r="BH19" s="102"/>
      <c r="BI19" s="102"/>
      <c r="BJ19" s="102"/>
      <c r="BK19" s="168"/>
      <c r="BR19" s="177"/>
    </row>
    <row r="20" spans="3:70" ht="13.15" customHeight="1">
      <c r="C20" s="6"/>
      <c r="D20" s="16" t="s">
        <v>4</v>
      </c>
      <c r="E20" s="36"/>
      <c r="F20" s="36"/>
      <c r="G20" s="36"/>
      <c r="H20" s="36"/>
      <c r="I20" s="36"/>
      <c r="J20" s="50"/>
      <c r="K20" s="16" t="s">
        <v>11</v>
      </c>
      <c r="L20" s="36"/>
      <c r="M20" s="36"/>
      <c r="N20" s="36"/>
      <c r="O20" s="36"/>
      <c r="P20" s="36"/>
      <c r="Q20" s="50"/>
      <c r="R20" s="16" t="s">
        <v>13</v>
      </c>
      <c r="S20" s="36"/>
      <c r="T20" s="36"/>
      <c r="U20" s="36"/>
      <c r="V20" s="36"/>
      <c r="W20" s="36"/>
      <c r="X20" s="50"/>
      <c r="Y20" s="94" t="s">
        <v>25</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132"/>
      <c r="BA20" s="135"/>
      <c r="BB20" s="138" t="s">
        <v>23</v>
      </c>
      <c r="BC20" s="145"/>
      <c r="BD20" s="145"/>
      <c r="BE20" s="145"/>
      <c r="BF20" s="145"/>
      <c r="BG20" s="145"/>
      <c r="BH20" s="145"/>
      <c r="BI20" s="162"/>
      <c r="BJ20" s="164"/>
      <c r="BK20" s="168"/>
      <c r="BR20" s="177"/>
    </row>
    <row r="21" spans="3:70" ht="13.15" customHeight="1">
      <c r="C21" s="6"/>
      <c r="D21" s="17"/>
      <c r="E21" s="37"/>
      <c r="F21" s="37"/>
      <c r="G21" s="37"/>
      <c r="H21" s="37"/>
      <c r="I21" s="37"/>
      <c r="J21" s="51"/>
      <c r="K21" s="17"/>
      <c r="L21" s="37"/>
      <c r="M21" s="37"/>
      <c r="N21" s="37"/>
      <c r="O21" s="37"/>
      <c r="P21" s="37"/>
      <c r="Q21" s="51"/>
      <c r="R21" s="17"/>
      <c r="S21" s="37"/>
      <c r="T21" s="37"/>
      <c r="U21" s="37"/>
      <c r="V21" s="37"/>
      <c r="W21" s="37"/>
      <c r="X21" s="51"/>
      <c r="Y21" s="95"/>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133"/>
      <c r="BA21" s="135"/>
      <c r="BB21" s="139"/>
      <c r="BC21" s="146"/>
      <c r="BD21" s="146"/>
      <c r="BE21" s="146"/>
      <c r="BF21" s="146"/>
      <c r="BG21" s="146"/>
      <c r="BH21" s="146"/>
      <c r="BJ21" s="165"/>
      <c r="BK21" s="168"/>
      <c r="BR21" s="177"/>
    </row>
    <row r="22" spans="3:70" ht="13.15" customHeight="1">
      <c r="C22" s="6"/>
      <c r="D22" s="17"/>
      <c r="E22" s="37"/>
      <c r="F22" s="37"/>
      <c r="G22" s="37"/>
      <c r="H22" s="37"/>
      <c r="I22" s="37"/>
      <c r="J22" s="51"/>
      <c r="K22" s="17"/>
      <c r="L22" s="37"/>
      <c r="M22" s="37"/>
      <c r="N22" s="37"/>
      <c r="O22" s="37"/>
      <c r="P22" s="37"/>
      <c r="Q22" s="51"/>
      <c r="R22" s="17"/>
      <c r="S22" s="37"/>
      <c r="T22" s="37"/>
      <c r="U22" s="37"/>
      <c r="V22" s="37"/>
      <c r="W22" s="37"/>
      <c r="X22" s="51"/>
      <c r="Y22" s="96"/>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34"/>
      <c r="BA22" s="93"/>
      <c r="BB22" s="139"/>
      <c r="BC22" s="146"/>
      <c r="BD22" s="146"/>
      <c r="BE22" s="146"/>
      <c r="BF22" s="146"/>
      <c r="BG22" s="146"/>
      <c r="BH22" s="146"/>
      <c r="BJ22" s="165"/>
      <c r="BK22" s="168"/>
      <c r="BR22" s="177"/>
    </row>
    <row r="23" spans="3:70" ht="31.15" customHeight="1">
      <c r="C23" s="6"/>
      <c r="D23" s="18"/>
      <c r="E23" s="38"/>
      <c r="F23" s="38"/>
      <c r="G23" s="38"/>
      <c r="H23" s="38"/>
      <c r="I23" s="38"/>
      <c r="J23" s="52"/>
      <c r="K23" s="18"/>
      <c r="L23" s="38"/>
      <c r="M23" s="38"/>
      <c r="N23" s="38"/>
      <c r="O23" s="38"/>
      <c r="P23" s="38"/>
      <c r="Q23" s="52"/>
      <c r="R23" s="18"/>
      <c r="S23" s="38"/>
      <c r="T23" s="38"/>
      <c r="U23" s="38"/>
      <c r="V23" s="38"/>
      <c r="W23" s="38"/>
      <c r="X23" s="52"/>
      <c r="Y23" s="97" t="s">
        <v>14</v>
      </c>
      <c r="Z23" s="101"/>
      <c r="AA23" s="101"/>
      <c r="AB23" s="101"/>
      <c r="AC23" s="101"/>
      <c r="AD23" s="101"/>
      <c r="AE23" s="106"/>
      <c r="AF23" s="97" t="s">
        <v>26</v>
      </c>
      <c r="AG23" s="101"/>
      <c r="AH23" s="101"/>
      <c r="AI23" s="101"/>
      <c r="AJ23" s="101"/>
      <c r="AK23" s="101"/>
      <c r="AL23" s="106"/>
      <c r="AM23" s="97" t="s">
        <v>16</v>
      </c>
      <c r="AN23" s="101"/>
      <c r="AO23" s="101"/>
      <c r="AP23" s="101"/>
      <c r="AQ23" s="101"/>
      <c r="AR23" s="101"/>
      <c r="AS23" s="106"/>
      <c r="AT23" s="97" t="s">
        <v>32</v>
      </c>
      <c r="AU23" s="101"/>
      <c r="AV23" s="101"/>
      <c r="AW23" s="101"/>
      <c r="AX23" s="101"/>
      <c r="AY23" s="101"/>
      <c r="AZ23" s="106"/>
      <c r="BA23" s="93"/>
      <c r="BB23" s="140"/>
      <c r="BC23" s="147"/>
      <c r="BD23" s="147"/>
      <c r="BE23" s="147"/>
      <c r="BF23" s="147"/>
      <c r="BG23" s="147"/>
      <c r="BH23" s="147"/>
      <c r="BI23" s="163"/>
      <c r="BJ23" s="166"/>
      <c r="BK23" s="168"/>
      <c r="BR23" s="177"/>
    </row>
    <row r="24" spans="3:70" ht="15.6" customHeight="1">
      <c r="C24" s="6"/>
      <c r="D24" s="19" t="str">
        <f>IF([2]回答表!R49="○","○","")</f>
        <v/>
      </c>
      <c r="E24" s="39"/>
      <c r="F24" s="39"/>
      <c r="G24" s="39"/>
      <c r="H24" s="39"/>
      <c r="I24" s="39"/>
      <c r="J24" s="53"/>
      <c r="K24" s="19" t="str">
        <f>IF([2]回答表!R50="○","○","")</f>
        <v/>
      </c>
      <c r="L24" s="39"/>
      <c r="M24" s="39"/>
      <c r="N24" s="39"/>
      <c r="O24" s="39"/>
      <c r="P24" s="39"/>
      <c r="Q24" s="53"/>
      <c r="R24" s="19" t="str">
        <f>IF([2]回答表!R51="○","○","")</f>
        <v/>
      </c>
      <c r="S24" s="39"/>
      <c r="T24" s="39"/>
      <c r="U24" s="39"/>
      <c r="V24" s="39"/>
      <c r="W24" s="39"/>
      <c r="X24" s="53"/>
      <c r="Y24" s="19" t="str">
        <f>IF([2]回答表!R52="○","○","")</f>
        <v/>
      </c>
      <c r="Z24" s="39"/>
      <c r="AA24" s="39"/>
      <c r="AB24" s="39"/>
      <c r="AC24" s="39"/>
      <c r="AD24" s="39"/>
      <c r="AE24" s="53"/>
      <c r="AF24" s="19" t="str">
        <f>IF([2]回答表!R53="○","○","")</f>
        <v>○</v>
      </c>
      <c r="AG24" s="39"/>
      <c r="AH24" s="39"/>
      <c r="AI24" s="39"/>
      <c r="AJ24" s="39"/>
      <c r="AK24" s="39"/>
      <c r="AL24" s="53"/>
      <c r="AM24" s="19" t="str">
        <f>IF([2]回答表!R54="○","○","")</f>
        <v/>
      </c>
      <c r="AN24" s="39"/>
      <c r="AO24" s="39"/>
      <c r="AP24" s="39"/>
      <c r="AQ24" s="39"/>
      <c r="AR24" s="39"/>
      <c r="AS24" s="53"/>
      <c r="AT24" s="19" t="str">
        <f>IF([2]回答表!R55="○","○","")</f>
        <v/>
      </c>
      <c r="AU24" s="39"/>
      <c r="AV24" s="39"/>
      <c r="AW24" s="39"/>
      <c r="AX24" s="39"/>
      <c r="AY24" s="39"/>
      <c r="AZ24" s="53"/>
      <c r="BA24" s="93"/>
      <c r="BB24" s="141" t="str">
        <f>IF([2]回答表!R56="○","○","")</f>
        <v/>
      </c>
      <c r="BC24" s="148"/>
      <c r="BD24" s="148"/>
      <c r="BE24" s="148"/>
      <c r="BF24" s="148"/>
      <c r="BG24" s="148"/>
      <c r="BH24" s="148"/>
      <c r="BI24" s="162"/>
      <c r="BJ24" s="164"/>
      <c r="BK24" s="168"/>
      <c r="BR24" s="177"/>
    </row>
    <row r="25" spans="3:70" ht="15.6" customHeight="1">
      <c r="C25" s="6"/>
      <c r="D25" s="19"/>
      <c r="E25" s="39"/>
      <c r="F25" s="39"/>
      <c r="G25" s="39"/>
      <c r="H25" s="39"/>
      <c r="I25" s="39"/>
      <c r="J25" s="53"/>
      <c r="K25" s="19"/>
      <c r="L25" s="39"/>
      <c r="M25" s="39"/>
      <c r="N25" s="39"/>
      <c r="O25" s="39"/>
      <c r="P25" s="39"/>
      <c r="Q25" s="53"/>
      <c r="R25" s="19"/>
      <c r="S25" s="39"/>
      <c r="T25" s="39"/>
      <c r="U25" s="39"/>
      <c r="V25" s="39"/>
      <c r="W25" s="39"/>
      <c r="X25" s="53"/>
      <c r="Y25" s="19"/>
      <c r="Z25" s="39"/>
      <c r="AA25" s="39"/>
      <c r="AB25" s="39"/>
      <c r="AC25" s="39"/>
      <c r="AD25" s="39"/>
      <c r="AE25" s="53"/>
      <c r="AF25" s="19"/>
      <c r="AG25" s="39"/>
      <c r="AH25" s="39"/>
      <c r="AI25" s="39"/>
      <c r="AJ25" s="39"/>
      <c r="AK25" s="39"/>
      <c r="AL25" s="53"/>
      <c r="AM25" s="19"/>
      <c r="AN25" s="39"/>
      <c r="AO25" s="39"/>
      <c r="AP25" s="39"/>
      <c r="AQ25" s="39"/>
      <c r="AR25" s="39"/>
      <c r="AS25" s="53"/>
      <c r="AT25" s="19"/>
      <c r="AU25" s="39"/>
      <c r="AV25" s="39"/>
      <c r="AW25" s="39"/>
      <c r="AX25" s="39"/>
      <c r="AY25" s="39"/>
      <c r="AZ25" s="53"/>
      <c r="BA25" s="136"/>
      <c r="BB25" s="19"/>
      <c r="BC25" s="39"/>
      <c r="BD25" s="39"/>
      <c r="BE25" s="39"/>
      <c r="BF25" s="39"/>
      <c r="BG25" s="39"/>
      <c r="BH25" s="39"/>
      <c r="BJ25" s="165"/>
      <c r="BK25" s="168"/>
      <c r="BR25" s="177"/>
    </row>
    <row r="26" spans="3:70" ht="15.6" customHeight="1">
      <c r="C26" s="6"/>
      <c r="D26" s="20"/>
      <c r="E26" s="40"/>
      <c r="F26" s="40"/>
      <c r="G26" s="40"/>
      <c r="H26" s="40"/>
      <c r="I26" s="40"/>
      <c r="J26" s="54"/>
      <c r="K26" s="20"/>
      <c r="L26" s="40"/>
      <c r="M26" s="40"/>
      <c r="N26" s="40"/>
      <c r="O26" s="40"/>
      <c r="P26" s="40"/>
      <c r="Q26" s="54"/>
      <c r="R26" s="20"/>
      <c r="S26" s="40"/>
      <c r="T26" s="40"/>
      <c r="U26" s="40"/>
      <c r="V26" s="40"/>
      <c r="W26" s="40"/>
      <c r="X26" s="54"/>
      <c r="Y26" s="20"/>
      <c r="Z26" s="40"/>
      <c r="AA26" s="40"/>
      <c r="AB26" s="40"/>
      <c r="AC26" s="40"/>
      <c r="AD26" s="40"/>
      <c r="AE26" s="54"/>
      <c r="AF26" s="20"/>
      <c r="AG26" s="40"/>
      <c r="AH26" s="40"/>
      <c r="AI26" s="40"/>
      <c r="AJ26" s="40"/>
      <c r="AK26" s="40"/>
      <c r="AL26" s="54"/>
      <c r="AM26" s="20"/>
      <c r="AN26" s="40"/>
      <c r="AO26" s="40"/>
      <c r="AP26" s="40"/>
      <c r="AQ26" s="40"/>
      <c r="AR26" s="40"/>
      <c r="AS26" s="54"/>
      <c r="AT26" s="20"/>
      <c r="AU26" s="40"/>
      <c r="AV26" s="40"/>
      <c r="AW26" s="40"/>
      <c r="AX26" s="40"/>
      <c r="AY26" s="40"/>
      <c r="AZ26" s="54"/>
      <c r="BA26" s="136"/>
      <c r="BB26" s="20"/>
      <c r="BC26" s="40"/>
      <c r="BD26" s="40"/>
      <c r="BE26" s="40"/>
      <c r="BF26" s="40"/>
      <c r="BG26" s="40"/>
      <c r="BH26" s="40"/>
      <c r="BI26" s="163"/>
      <c r="BJ26" s="166"/>
      <c r="BK26" s="168"/>
      <c r="BR26" s="177"/>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69"/>
      <c r="BR27" s="177"/>
    </row>
    <row r="28" spans="3:70" ht="15.6" customHeight="1"/>
    <row r="29" spans="3:70" ht="15.6" customHeight="1">
      <c r="BR29" s="178"/>
    </row>
    <row r="30" spans="3:70" ht="15.6" customHeight="1">
      <c r="D30" s="12"/>
      <c r="E30" s="12"/>
      <c r="F30" s="12"/>
      <c r="G30" s="12"/>
      <c r="H30" s="12"/>
      <c r="I30" s="12"/>
      <c r="J30" s="12"/>
      <c r="K30" s="12"/>
      <c r="L30" s="12"/>
      <c r="M30" s="12"/>
      <c r="N30" s="12"/>
      <c r="O30" s="12"/>
      <c r="P30" s="12"/>
      <c r="Q30" s="12"/>
      <c r="R30" s="12"/>
      <c r="S30" s="12"/>
      <c r="T30" s="12"/>
      <c r="U30" s="12"/>
      <c r="V30" s="12"/>
      <c r="W30" s="12"/>
    </row>
    <row r="31" spans="3:70" ht="15.6" customHeight="1"/>
    <row r="32" spans="3:70" ht="15.6" customHeight="1">
      <c r="C32" s="8"/>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126"/>
      <c r="AS32" s="126"/>
      <c r="AT32" s="126"/>
      <c r="AU32" s="126"/>
      <c r="AV32" s="126"/>
      <c r="AW32" s="126"/>
      <c r="AX32" s="126"/>
      <c r="AY32" s="126"/>
      <c r="AZ32" s="126"/>
      <c r="BA32" s="126"/>
      <c r="BB32" s="126"/>
      <c r="BC32" s="149"/>
      <c r="BD32" s="151"/>
      <c r="BE32" s="151"/>
      <c r="BF32" s="151"/>
      <c r="BG32" s="151"/>
      <c r="BH32" s="151"/>
      <c r="BI32" s="151"/>
      <c r="BJ32" s="151"/>
      <c r="BK32" s="151"/>
      <c r="BL32" s="151"/>
      <c r="BM32" s="151"/>
      <c r="BN32" s="151"/>
      <c r="BO32" s="151"/>
      <c r="BP32" s="151"/>
      <c r="BQ32" s="174"/>
    </row>
    <row r="33" spans="3:69" ht="15.6" customHeight="1">
      <c r="C33" s="9"/>
      <c r="D33" s="23"/>
      <c r="E33" s="23"/>
      <c r="F33" s="23"/>
      <c r="G33" s="23"/>
      <c r="H33" s="23"/>
      <c r="I33" s="23"/>
      <c r="J33" s="23"/>
      <c r="K33" s="23"/>
      <c r="L33" s="23"/>
      <c r="M33" s="23"/>
      <c r="N33" s="23"/>
      <c r="O33" s="23"/>
      <c r="P33" s="23"/>
      <c r="Q33" s="23"/>
      <c r="R33" s="23"/>
      <c r="S33" s="23"/>
      <c r="T33" s="23"/>
      <c r="U33" s="23"/>
      <c r="V33" s="23"/>
      <c r="W33" s="23"/>
      <c r="X33" s="93"/>
      <c r="Y33" s="93"/>
      <c r="Z33" s="93"/>
      <c r="AA33" s="102"/>
      <c r="AB33" s="104"/>
      <c r="AC33" s="104"/>
      <c r="AD33" s="104"/>
      <c r="AE33" s="104"/>
      <c r="AF33" s="104"/>
      <c r="AG33" s="104"/>
      <c r="AH33" s="104"/>
      <c r="AI33" s="104"/>
      <c r="AJ33" s="104"/>
      <c r="AK33" s="104"/>
      <c r="AL33" s="104"/>
      <c r="AM33" s="104"/>
      <c r="AN33" s="116"/>
      <c r="AO33" s="104"/>
      <c r="AP33" s="124"/>
      <c r="AQ33" s="124"/>
      <c r="AR33" s="127"/>
      <c r="AS33" s="127"/>
      <c r="AT33" s="127"/>
      <c r="AU33" s="127"/>
      <c r="AV33" s="127"/>
      <c r="AW33" s="127"/>
      <c r="AX33" s="127"/>
      <c r="AY33" s="127"/>
      <c r="AZ33" s="127"/>
      <c r="BA33" s="127"/>
      <c r="BB33" s="127"/>
      <c r="BC33" s="150"/>
      <c r="BD33" s="102"/>
      <c r="BE33" s="102"/>
      <c r="BF33" s="102"/>
      <c r="BG33" s="102"/>
      <c r="BH33" s="102"/>
      <c r="BI33" s="102"/>
      <c r="BJ33" s="102"/>
      <c r="BK33" s="102"/>
      <c r="BL33" s="102"/>
      <c r="BM33" s="103"/>
      <c r="BN33" s="103"/>
      <c r="BO33" s="103"/>
      <c r="BP33" s="116"/>
      <c r="BQ33" s="175"/>
    </row>
    <row r="34" spans="3:69" ht="15.6" customHeight="1">
      <c r="C34" s="9"/>
      <c r="D34" s="24" t="s">
        <v>6</v>
      </c>
      <c r="E34" s="41"/>
      <c r="F34" s="41"/>
      <c r="G34" s="41"/>
      <c r="H34" s="41"/>
      <c r="I34" s="41"/>
      <c r="J34" s="41"/>
      <c r="K34" s="41"/>
      <c r="L34" s="41"/>
      <c r="M34" s="41"/>
      <c r="N34" s="41"/>
      <c r="O34" s="41"/>
      <c r="P34" s="41"/>
      <c r="Q34" s="68"/>
      <c r="R34" s="26" t="s">
        <v>18</v>
      </c>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55"/>
      <c r="BC34" s="150"/>
      <c r="BD34" s="102"/>
      <c r="BE34" s="102"/>
      <c r="BF34" s="102"/>
      <c r="BG34" s="102"/>
      <c r="BH34" s="102"/>
      <c r="BI34" s="102"/>
      <c r="BJ34" s="102"/>
      <c r="BK34" s="102"/>
      <c r="BL34" s="102"/>
      <c r="BM34" s="103"/>
      <c r="BN34" s="103"/>
      <c r="BO34" s="103"/>
      <c r="BP34" s="116"/>
      <c r="BQ34" s="175"/>
    </row>
    <row r="35" spans="3:69" ht="15.6" customHeight="1">
      <c r="C35" s="9"/>
      <c r="D35" s="25"/>
      <c r="E35" s="42"/>
      <c r="F35" s="42"/>
      <c r="G35" s="42"/>
      <c r="H35" s="42"/>
      <c r="I35" s="42"/>
      <c r="J35" s="42"/>
      <c r="K35" s="42"/>
      <c r="L35" s="42"/>
      <c r="M35" s="42"/>
      <c r="N35" s="42"/>
      <c r="O35" s="42"/>
      <c r="P35" s="42"/>
      <c r="Q35" s="69"/>
      <c r="R35" s="28"/>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57"/>
      <c r="BC35" s="150"/>
      <c r="BD35" s="102"/>
      <c r="BE35" s="102"/>
      <c r="BF35" s="102"/>
      <c r="BG35" s="102"/>
      <c r="BH35" s="102"/>
      <c r="BI35" s="102"/>
      <c r="BJ35" s="102"/>
      <c r="BK35" s="102"/>
      <c r="BL35" s="102"/>
      <c r="BM35" s="103"/>
      <c r="BN35" s="103"/>
      <c r="BO35" s="103"/>
      <c r="BP35" s="116"/>
      <c r="BQ35" s="175"/>
    </row>
    <row r="36" spans="3:69" ht="15.6" customHeight="1">
      <c r="C36" s="9"/>
      <c r="D36" s="23"/>
      <c r="E36" s="23"/>
      <c r="F36" s="23"/>
      <c r="G36" s="23"/>
      <c r="H36" s="23"/>
      <c r="I36" s="23"/>
      <c r="J36" s="23"/>
      <c r="K36" s="23"/>
      <c r="L36" s="23"/>
      <c r="M36" s="23"/>
      <c r="N36" s="23"/>
      <c r="O36" s="23"/>
      <c r="P36" s="23"/>
      <c r="Q36" s="23"/>
      <c r="R36" s="23"/>
      <c r="S36" s="23"/>
      <c r="T36" s="23"/>
      <c r="U36" s="23"/>
      <c r="V36" s="23"/>
      <c r="W36" s="23"/>
      <c r="X36" s="93"/>
      <c r="Y36" s="93"/>
      <c r="Z36" s="93"/>
      <c r="AA36" s="102"/>
      <c r="AB36" s="104"/>
      <c r="AC36" s="104"/>
      <c r="AD36" s="104"/>
      <c r="AE36" s="104"/>
      <c r="AF36" s="104"/>
      <c r="AG36" s="104"/>
      <c r="AH36" s="104"/>
      <c r="AI36" s="104"/>
      <c r="AJ36" s="104"/>
      <c r="AK36" s="104"/>
      <c r="AL36" s="104"/>
      <c r="AM36" s="104"/>
      <c r="AN36" s="116"/>
      <c r="AO36" s="104"/>
      <c r="AP36" s="124"/>
      <c r="AQ36" s="124"/>
      <c r="AR36" s="128"/>
      <c r="AS36" s="128"/>
      <c r="AT36" s="128"/>
      <c r="AU36" s="128"/>
      <c r="AV36" s="128"/>
      <c r="AW36" s="128"/>
      <c r="AX36" s="128"/>
      <c r="AY36" s="128"/>
      <c r="AZ36" s="128"/>
      <c r="BA36" s="128"/>
      <c r="BB36" s="128"/>
      <c r="BC36" s="150"/>
      <c r="BD36" s="102"/>
      <c r="BE36" s="102"/>
      <c r="BF36" s="102"/>
      <c r="BG36" s="102"/>
      <c r="BH36" s="102"/>
      <c r="BI36" s="102"/>
      <c r="BJ36" s="102"/>
      <c r="BK36" s="102"/>
      <c r="BL36" s="102"/>
      <c r="BM36" s="103"/>
      <c r="BN36" s="103"/>
      <c r="BO36" s="103"/>
      <c r="BP36" s="116"/>
      <c r="BQ36" s="175"/>
    </row>
    <row r="37" spans="3:69" ht="19.149999999999999" customHeight="1">
      <c r="C37" s="9"/>
      <c r="D37" s="23"/>
      <c r="E37" s="23"/>
      <c r="F37" s="23"/>
      <c r="G37" s="23"/>
      <c r="H37" s="23"/>
      <c r="I37" s="23"/>
      <c r="J37" s="23"/>
      <c r="K37" s="23"/>
      <c r="L37" s="23"/>
      <c r="M37" s="23"/>
      <c r="N37" s="23"/>
      <c r="O37" s="23"/>
      <c r="P37" s="23"/>
      <c r="Q37" s="23"/>
      <c r="R37" s="23"/>
      <c r="S37" s="23"/>
      <c r="T37" s="23"/>
      <c r="U37" s="79" t="s">
        <v>24</v>
      </c>
      <c r="V37" s="23"/>
      <c r="W37" s="23"/>
      <c r="X37" s="23"/>
      <c r="Y37" s="23"/>
      <c r="Z37" s="23"/>
      <c r="AA37" s="103"/>
      <c r="AB37" s="105"/>
      <c r="AC37" s="105"/>
      <c r="AD37" s="105"/>
      <c r="AE37" s="105"/>
      <c r="AF37" s="105"/>
      <c r="AG37" s="105"/>
      <c r="AH37" s="105"/>
      <c r="AI37" s="105"/>
      <c r="AJ37" s="105"/>
      <c r="AK37" s="105"/>
      <c r="AL37" s="105"/>
      <c r="AM37" s="105"/>
      <c r="AN37" s="117" t="s">
        <v>8</v>
      </c>
      <c r="AO37" s="103"/>
      <c r="AP37" s="103"/>
      <c r="AQ37" s="103"/>
      <c r="AR37" s="103"/>
      <c r="AS37" s="103"/>
      <c r="AT37" s="103"/>
      <c r="AU37" s="103"/>
      <c r="AV37" s="103"/>
      <c r="AW37" s="103"/>
      <c r="AX37" s="129"/>
      <c r="AY37" s="79"/>
      <c r="AZ37" s="79"/>
      <c r="BA37" s="137"/>
      <c r="BB37" s="137"/>
      <c r="BC37" s="150"/>
      <c r="BD37" s="102"/>
      <c r="BE37" s="153" t="s">
        <v>20</v>
      </c>
      <c r="BF37" s="158"/>
      <c r="BG37" s="158"/>
      <c r="BH37" s="158"/>
      <c r="BI37" s="158"/>
      <c r="BJ37" s="158"/>
      <c r="BK37" s="158"/>
      <c r="BL37" s="103"/>
      <c r="BM37" s="103"/>
      <c r="BN37" s="103"/>
      <c r="BO37" s="103"/>
      <c r="BP37" s="129"/>
      <c r="BQ37" s="175"/>
    </row>
    <row r="38" spans="3:69" ht="15.6" customHeight="1">
      <c r="C38" s="9"/>
      <c r="D38" s="26" t="s">
        <v>7</v>
      </c>
      <c r="E38" s="43"/>
      <c r="F38" s="43"/>
      <c r="G38" s="43"/>
      <c r="H38" s="43"/>
      <c r="I38" s="43"/>
      <c r="J38" s="43"/>
      <c r="K38" s="43"/>
      <c r="L38" s="43"/>
      <c r="M38" s="55"/>
      <c r="N38" s="61" t="str">
        <f>IF([2]回答表!X53="○","○","")</f>
        <v>○</v>
      </c>
      <c r="O38" s="65"/>
      <c r="P38" s="65"/>
      <c r="Q38" s="70"/>
      <c r="R38" s="23"/>
      <c r="S38" s="23"/>
      <c r="T38" s="23"/>
      <c r="U38" s="80" t="str">
        <f>IF([2]回答表!X53="○",[2]回答表!B359,IF([2]回答表!AA53="○",[2]回答表!B379,""))</f>
        <v>上水道施設及び簡易水道施設の維持管理・運営を民間に委託。３年間で人件費等経費が26,703千円削減となった。</v>
      </c>
      <c r="V38" s="90"/>
      <c r="W38" s="90"/>
      <c r="X38" s="90"/>
      <c r="Y38" s="90"/>
      <c r="Z38" s="90"/>
      <c r="AA38" s="90"/>
      <c r="AB38" s="90"/>
      <c r="AC38" s="90"/>
      <c r="AD38" s="90"/>
      <c r="AE38" s="90"/>
      <c r="AF38" s="90"/>
      <c r="AG38" s="90"/>
      <c r="AH38" s="90"/>
      <c r="AI38" s="90"/>
      <c r="AJ38" s="108"/>
      <c r="AK38" s="111"/>
      <c r="AL38" s="111"/>
      <c r="AM38" s="111"/>
      <c r="AN38" s="80" t="str">
        <f>IF([2]回答表!X53="○",[2]回答表!B365,"")</f>
        <v>運転管理、保守点検委託、水質検査委託、ユーティリティー管理、軽微な修繕、電気保安業務、膜洗浄業務、休日夜間の電話対応、施設見学視察等の説明</v>
      </c>
      <c r="AO38" s="121"/>
      <c r="AP38" s="121"/>
      <c r="AQ38" s="121"/>
      <c r="AR38" s="121"/>
      <c r="AS38" s="121"/>
      <c r="AT38" s="121"/>
      <c r="AU38" s="121"/>
      <c r="AV38" s="121"/>
      <c r="AW38" s="121"/>
      <c r="AX38" s="121"/>
      <c r="AY38" s="121"/>
      <c r="AZ38" s="121"/>
      <c r="BA38" s="121"/>
      <c r="BB38" s="142"/>
      <c r="BC38" s="104"/>
      <c r="BD38" s="102"/>
      <c r="BE38" s="154" t="s">
        <v>28</v>
      </c>
      <c r="BF38" s="159"/>
      <c r="BG38" s="159"/>
      <c r="BH38" s="159"/>
      <c r="BI38" s="154"/>
      <c r="BJ38" s="159"/>
      <c r="BK38" s="159"/>
      <c r="BL38" s="159"/>
      <c r="BM38" s="154"/>
      <c r="BN38" s="159"/>
      <c r="BO38" s="159"/>
      <c r="BP38" s="171"/>
      <c r="BQ38" s="175"/>
    </row>
    <row r="39" spans="3:69" ht="15.6" customHeight="1">
      <c r="C39" s="9"/>
      <c r="D39" s="27"/>
      <c r="E39" s="44"/>
      <c r="F39" s="44"/>
      <c r="G39" s="44"/>
      <c r="H39" s="44"/>
      <c r="I39" s="44"/>
      <c r="J39" s="44"/>
      <c r="K39" s="44"/>
      <c r="L39" s="44"/>
      <c r="M39" s="56"/>
      <c r="N39" s="62"/>
      <c r="O39" s="66"/>
      <c r="P39" s="66"/>
      <c r="Q39" s="71"/>
      <c r="R39" s="23"/>
      <c r="S39" s="23"/>
      <c r="T39" s="23"/>
      <c r="U39" s="81"/>
      <c r="V39" s="91"/>
      <c r="W39" s="91"/>
      <c r="X39" s="91"/>
      <c r="Y39" s="91"/>
      <c r="Z39" s="91"/>
      <c r="AA39" s="91"/>
      <c r="AB39" s="91"/>
      <c r="AC39" s="91"/>
      <c r="AD39" s="91"/>
      <c r="AE39" s="91"/>
      <c r="AF39" s="91"/>
      <c r="AG39" s="91"/>
      <c r="AH39" s="91"/>
      <c r="AI39" s="91"/>
      <c r="AJ39" s="109"/>
      <c r="AK39" s="111"/>
      <c r="AL39" s="111"/>
      <c r="AM39" s="111"/>
      <c r="AN39" s="118"/>
      <c r="AO39" s="122"/>
      <c r="AP39" s="122"/>
      <c r="AQ39" s="122"/>
      <c r="AR39" s="122"/>
      <c r="AS39" s="122"/>
      <c r="AT39" s="122"/>
      <c r="AU39" s="122"/>
      <c r="AV39" s="122"/>
      <c r="AW39" s="122"/>
      <c r="AX39" s="122"/>
      <c r="AY39" s="122"/>
      <c r="AZ39" s="122"/>
      <c r="BA39" s="122"/>
      <c r="BB39" s="143"/>
      <c r="BC39" s="104"/>
      <c r="BD39" s="102"/>
      <c r="BE39" s="155"/>
      <c r="BF39" s="160"/>
      <c r="BG39" s="160"/>
      <c r="BH39" s="160"/>
      <c r="BI39" s="155"/>
      <c r="BJ39" s="160"/>
      <c r="BK39" s="160"/>
      <c r="BL39" s="160"/>
      <c r="BM39" s="155"/>
      <c r="BN39" s="160"/>
      <c r="BO39" s="160"/>
      <c r="BP39" s="170"/>
      <c r="BQ39" s="175"/>
    </row>
    <row r="40" spans="3:69" ht="15.6" customHeight="1">
      <c r="C40" s="9"/>
      <c r="D40" s="27"/>
      <c r="E40" s="44"/>
      <c r="F40" s="44"/>
      <c r="G40" s="44"/>
      <c r="H40" s="44"/>
      <c r="I40" s="44"/>
      <c r="J40" s="44"/>
      <c r="K40" s="44"/>
      <c r="L40" s="44"/>
      <c r="M40" s="56"/>
      <c r="N40" s="62"/>
      <c r="O40" s="66"/>
      <c r="P40" s="66"/>
      <c r="Q40" s="71"/>
      <c r="R40" s="23"/>
      <c r="S40" s="23"/>
      <c r="T40" s="23"/>
      <c r="U40" s="81"/>
      <c r="V40" s="91"/>
      <c r="W40" s="91"/>
      <c r="X40" s="91"/>
      <c r="Y40" s="91"/>
      <c r="Z40" s="91"/>
      <c r="AA40" s="91"/>
      <c r="AB40" s="91"/>
      <c r="AC40" s="91"/>
      <c r="AD40" s="91"/>
      <c r="AE40" s="91"/>
      <c r="AF40" s="91"/>
      <c r="AG40" s="91"/>
      <c r="AH40" s="91"/>
      <c r="AI40" s="91"/>
      <c r="AJ40" s="109"/>
      <c r="AK40" s="111"/>
      <c r="AL40" s="111"/>
      <c r="AM40" s="111"/>
      <c r="AN40" s="118"/>
      <c r="AO40" s="122"/>
      <c r="AP40" s="122"/>
      <c r="AQ40" s="122"/>
      <c r="AR40" s="122"/>
      <c r="AS40" s="122"/>
      <c r="AT40" s="122"/>
      <c r="AU40" s="122"/>
      <c r="AV40" s="122"/>
      <c r="AW40" s="122"/>
      <c r="AX40" s="122"/>
      <c r="AY40" s="122"/>
      <c r="AZ40" s="122"/>
      <c r="BA40" s="122"/>
      <c r="BB40" s="143"/>
      <c r="BC40" s="104"/>
      <c r="BD40" s="102"/>
      <c r="BE40" s="155"/>
      <c r="BF40" s="160"/>
      <c r="BG40" s="160"/>
      <c r="BH40" s="160"/>
      <c r="BI40" s="155"/>
      <c r="BJ40" s="160"/>
      <c r="BK40" s="160"/>
      <c r="BL40" s="160"/>
      <c r="BM40" s="155"/>
      <c r="BN40" s="160"/>
      <c r="BO40" s="160"/>
      <c r="BP40" s="170"/>
      <c r="BQ40" s="175"/>
    </row>
    <row r="41" spans="3:69" ht="15.6" customHeight="1">
      <c r="C41" s="9"/>
      <c r="D41" s="28"/>
      <c r="E41" s="45"/>
      <c r="F41" s="45"/>
      <c r="G41" s="45"/>
      <c r="H41" s="45"/>
      <c r="I41" s="45"/>
      <c r="J41" s="45"/>
      <c r="K41" s="45"/>
      <c r="L41" s="45"/>
      <c r="M41" s="57"/>
      <c r="N41" s="63"/>
      <c r="O41" s="67"/>
      <c r="P41" s="67"/>
      <c r="Q41" s="72"/>
      <c r="R41" s="23"/>
      <c r="S41" s="23"/>
      <c r="T41" s="23"/>
      <c r="U41" s="81"/>
      <c r="V41" s="91"/>
      <c r="W41" s="91"/>
      <c r="X41" s="91"/>
      <c r="Y41" s="91"/>
      <c r="Z41" s="91"/>
      <c r="AA41" s="91"/>
      <c r="AB41" s="91"/>
      <c r="AC41" s="91"/>
      <c r="AD41" s="91"/>
      <c r="AE41" s="91"/>
      <c r="AF41" s="91"/>
      <c r="AG41" s="91"/>
      <c r="AH41" s="91"/>
      <c r="AI41" s="91"/>
      <c r="AJ41" s="109"/>
      <c r="AK41" s="111"/>
      <c r="AL41" s="111"/>
      <c r="AM41" s="111"/>
      <c r="AN41" s="118"/>
      <c r="AO41" s="122"/>
      <c r="AP41" s="122"/>
      <c r="AQ41" s="122"/>
      <c r="AR41" s="122"/>
      <c r="AS41" s="122"/>
      <c r="AT41" s="122"/>
      <c r="AU41" s="122"/>
      <c r="AV41" s="122"/>
      <c r="AW41" s="122"/>
      <c r="AX41" s="122"/>
      <c r="AY41" s="122"/>
      <c r="AZ41" s="122"/>
      <c r="BA41" s="122"/>
      <c r="BB41" s="143"/>
      <c r="BC41" s="104"/>
      <c r="BD41" s="102"/>
      <c r="BE41" s="155">
        <f>IF([2]回答表!X53="○",[2]回答表!E371,IF([2]回答表!AA53="○",[2]回答表!E385,""))</f>
        <v>29</v>
      </c>
      <c r="BF41" s="160"/>
      <c r="BG41" s="160"/>
      <c r="BH41" s="160"/>
      <c r="BI41" s="155">
        <f>IF([2]回答表!X53="○",[2]回答表!E372,IF([2]回答表!AA53="○",[2]回答表!E386,""))</f>
        <v>4</v>
      </c>
      <c r="BJ41" s="160"/>
      <c r="BK41" s="160"/>
      <c r="BL41" s="170"/>
      <c r="BM41" s="155">
        <f>IF([2]回答表!X53="○",[2]回答表!E373,IF([2]回答表!AA53="○",[2]回答表!E387,""))</f>
        <v>1</v>
      </c>
      <c r="BN41" s="160"/>
      <c r="BO41" s="160"/>
      <c r="BP41" s="170"/>
      <c r="BQ41" s="175"/>
    </row>
    <row r="42" spans="3:69" ht="15.6" customHeight="1">
      <c r="C42" s="9"/>
      <c r="D42" s="29"/>
      <c r="E42" s="29"/>
      <c r="F42" s="29"/>
      <c r="G42" s="29"/>
      <c r="H42" s="29"/>
      <c r="I42" s="29"/>
      <c r="J42" s="29"/>
      <c r="K42" s="29"/>
      <c r="L42" s="29"/>
      <c r="M42" s="29"/>
      <c r="N42" s="64"/>
      <c r="O42" s="64"/>
      <c r="P42" s="64"/>
      <c r="Q42" s="64"/>
      <c r="R42" s="64"/>
      <c r="S42" s="64"/>
      <c r="T42" s="64"/>
      <c r="U42" s="81"/>
      <c r="V42" s="91"/>
      <c r="W42" s="91"/>
      <c r="X42" s="91"/>
      <c r="Y42" s="91"/>
      <c r="Z42" s="91"/>
      <c r="AA42" s="91"/>
      <c r="AB42" s="91"/>
      <c r="AC42" s="91"/>
      <c r="AD42" s="91"/>
      <c r="AE42" s="91"/>
      <c r="AF42" s="91"/>
      <c r="AG42" s="91"/>
      <c r="AH42" s="91"/>
      <c r="AI42" s="91"/>
      <c r="AJ42" s="109"/>
      <c r="AK42" s="111"/>
      <c r="AL42" s="111"/>
      <c r="AM42" s="111"/>
      <c r="AN42" s="118"/>
      <c r="AO42" s="122"/>
      <c r="AP42" s="122"/>
      <c r="AQ42" s="122"/>
      <c r="AR42" s="122"/>
      <c r="AS42" s="122"/>
      <c r="AT42" s="122"/>
      <c r="AU42" s="122"/>
      <c r="AV42" s="122"/>
      <c r="AW42" s="122"/>
      <c r="AX42" s="122"/>
      <c r="AY42" s="122"/>
      <c r="AZ42" s="122"/>
      <c r="BA42" s="122"/>
      <c r="BB42" s="143"/>
      <c r="BC42" s="104"/>
      <c r="BD42" s="104"/>
      <c r="BE42" s="155"/>
      <c r="BF42" s="160"/>
      <c r="BG42" s="160"/>
      <c r="BH42" s="160"/>
      <c r="BI42" s="155"/>
      <c r="BJ42" s="160"/>
      <c r="BK42" s="160"/>
      <c r="BL42" s="170"/>
      <c r="BM42" s="155"/>
      <c r="BN42" s="160"/>
      <c r="BO42" s="160"/>
      <c r="BP42" s="170"/>
      <c r="BQ42" s="175"/>
    </row>
    <row r="43" spans="3:69" ht="15.6" customHeight="1">
      <c r="C43" s="9"/>
      <c r="D43" s="29"/>
      <c r="E43" s="29"/>
      <c r="F43" s="29"/>
      <c r="G43" s="29"/>
      <c r="H43" s="29"/>
      <c r="I43" s="29"/>
      <c r="J43" s="29"/>
      <c r="K43" s="29"/>
      <c r="L43" s="29"/>
      <c r="M43" s="29"/>
      <c r="N43" s="64"/>
      <c r="O43" s="64"/>
      <c r="P43" s="64"/>
      <c r="Q43" s="64"/>
      <c r="R43" s="64"/>
      <c r="S43" s="64"/>
      <c r="T43" s="64"/>
      <c r="U43" s="81"/>
      <c r="V43" s="91"/>
      <c r="W43" s="91"/>
      <c r="X43" s="91"/>
      <c r="Y43" s="91"/>
      <c r="Z43" s="91"/>
      <c r="AA43" s="91"/>
      <c r="AB43" s="91"/>
      <c r="AC43" s="91"/>
      <c r="AD43" s="91"/>
      <c r="AE43" s="91"/>
      <c r="AF43" s="91"/>
      <c r="AG43" s="91"/>
      <c r="AH43" s="91"/>
      <c r="AI43" s="91"/>
      <c r="AJ43" s="109"/>
      <c r="AK43" s="111"/>
      <c r="AL43" s="111"/>
      <c r="AM43" s="111"/>
      <c r="AN43" s="118"/>
      <c r="AO43" s="122"/>
      <c r="AP43" s="122"/>
      <c r="AQ43" s="122"/>
      <c r="AR43" s="122"/>
      <c r="AS43" s="122"/>
      <c r="AT43" s="122"/>
      <c r="AU43" s="122"/>
      <c r="AV43" s="122"/>
      <c r="AW43" s="122"/>
      <c r="AX43" s="122"/>
      <c r="AY43" s="122"/>
      <c r="AZ43" s="122"/>
      <c r="BA43" s="122"/>
      <c r="BB43" s="143"/>
      <c r="BC43" s="104"/>
      <c r="BD43" s="102"/>
      <c r="BE43" s="155"/>
      <c r="BF43" s="160"/>
      <c r="BG43" s="160"/>
      <c r="BH43" s="160"/>
      <c r="BI43" s="155"/>
      <c r="BJ43" s="160"/>
      <c r="BK43" s="160"/>
      <c r="BL43" s="170"/>
      <c r="BM43" s="155"/>
      <c r="BN43" s="160"/>
      <c r="BO43" s="160"/>
      <c r="BP43" s="170"/>
      <c r="BQ43" s="175"/>
    </row>
    <row r="44" spans="3:69" ht="15.6" customHeight="1">
      <c r="C44" s="9"/>
      <c r="D44" s="30" t="s">
        <v>9</v>
      </c>
      <c r="E44" s="46"/>
      <c r="F44" s="46"/>
      <c r="G44" s="46"/>
      <c r="H44" s="46"/>
      <c r="I44" s="46"/>
      <c r="J44" s="46"/>
      <c r="K44" s="46"/>
      <c r="L44" s="46"/>
      <c r="M44" s="58"/>
      <c r="N44" s="61" t="str">
        <f>IF([2]回答表!AA53="○","○","")</f>
        <v/>
      </c>
      <c r="O44" s="65"/>
      <c r="P44" s="65"/>
      <c r="Q44" s="70"/>
      <c r="R44" s="23"/>
      <c r="S44" s="23"/>
      <c r="T44" s="23"/>
      <c r="U44" s="81"/>
      <c r="V44" s="91"/>
      <c r="W44" s="91"/>
      <c r="X44" s="91"/>
      <c r="Y44" s="91"/>
      <c r="Z44" s="91"/>
      <c r="AA44" s="91"/>
      <c r="AB44" s="91"/>
      <c r="AC44" s="91"/>
      <c r="AD44" s="91"/>
      <c r="AE44" s="91"/>
      <c r="AF44" s="91"/>
      <c r="AG44" s="91"/>
      <c r="AH44" s="91"/>
      <c r="AI44" s="91"/>
      <c r="AJ44" s="109"/>
      <c r="AK44" s="111"/>
      <c r="AL44" s="111"/>
      <c r="AM44" s="111"/>
      <c r="AN44" s="118"/>
      <c r="AO44" s="122"/>
      <c r="AP44" s="122"/>
      <c r="AQ44" s="122"/>
      <c r="AR44" s="122"/>
      <c r="AS44" s="122"/>
      <c r="AT44" s="122"/>
      <c r="AU44" s="122"/>
      <c r="AV44" s="122"/>
      <c r="AW44" s="122"/>
      <c r="AX44" s="122"/>
      <c r="AY44" s="122"/>
      <c r="AZ44" s="122"/>
      <c r="BA44" s="122"/>
      <c r="BB44" s="143"/>
      <c r="BC44" s="104"/>
      <c r="BD44" s="152"/>
      <c r="BE44" s="155"/>
      <c r="BF44" s="160"/>
      <c r="BG44" s="160"/>
      <c r="BH44" s="160"/>
      <c r="BI44" s="155"/>
      <c r="BJ44" s="160"/>
      <c r="BK44" s="160"/>
      <c r="BL44" s="170"/>
      <c r="BM44" s="155"/>
      <c r="BN44" s="160"/>
      <c r="BO44" s="160"/>
      <c r="BP44" s="170"/>
      <c r="BQ44" s="175"/>
    </row>
    <row r="45" spans="3:69" ht="15.6" customHeight="1">
      <c r="C45" s="9"/>
      <c r="D45" s="31"/>
      <c r="E45" s="47"/>
      <c r="F45" s="47"/>
      <c r="G45" s="47"/>
      <c r="H45" s="47"/>
      <c r="I45" s="47"/>
      <c r="J45" s="47"/>
      <c r="K45" s="47"/>
      <c r="L45" s="47"/>
      <c r="M45" s="59"/>
      <c r="N45" s="62"/>
      <c r="O45" s="66"/>
      <c r="P45" s="66"/>
      <c r="Q45" s="71"/>
      <c r="R45" s="23"/>
      <c r="S45" s="23"/>
      <c r="T45" s="23"/>
      <c r="U45" s="81"/>
      <c r="V45" s="91"/>
      <c r="W45" s="91"/>
      <c r="X45" s="91"/>
      <c r="Y45" s="91"/>
      <c r="Z45" s="91"/>
      <c r="AA45" s="91"/>
      <c r="AB45" s="91"/>
      <c r="AC45" s="91"/>
      <c r="AD45" s="91"/>
      <c r="AE45" s="91"/>
      <c r="AF45" s="91"/>
      <c r="AG45" s="91"/>
      <c r="AH45" s="91"/>
      <c r="AI45" s="91"/>
      <c r="AJ45" s="109"/>
      <c r="AK45" s="111"/>
      <c r="AL45" s="111"/>
      <c r="AM45" s="111"/>
      <c r="AN45" s="118"/>
      <c r="AO45" s="122"/>
      <c r="AP45" s="122"/>
      <c r="AQ45" s="122"/>
      <c r="AR45" s="122"/>
      <c r="AS45" s="122"/>
      <c r="AT45" s="122"/>
      <c r="AU45" s="122"/>
      <c r="AV45" s="122"/>
      <c r="AW45" s="122"/>
      <c r="AX45" s="122"/>
      <c r="AY45" s="122"/>
      <c r="AZ45" s="122"/>
      <c r="BA45" s="122"/>
      <c r="BB45" s="143"/>
      <c r="BC45" s="104"/>
      <c r="BD45" s="152"/>
      <c r="BE45" s="155" t="s">
        <v>10</v>
      </c>
      <c r="BF45" s="160"/>
      <c r="BG45" s="160"/>
      <c r="BH45" s="160"/>
      <c r="BI45" s="155" t="s">
        <v>31</v>
      </c>
      <c r="BJ45" s="160"/>
      <c r="BK45" s="160"/>
      <c r="BL45" s="160"/>
      <c r="BM45" s="155" t="s">
        <v>1</v>
      </c>
      <c r="BN45" s="160"/>
      <c r="BO45" s="160"/>
      <c r="BP45" s="170"/>
      <c r="BQ45" s="175"/>
    </row>
    <row r="46" spans="3:69" ht="15.6" customHeight="1">
      <c r="C46" s="9"/>
      <c r="D46" s="31"/>
      <c r="E46" s="47"/>
      <c r="F46" s="47"/>
      <c r="G46" s="47"/>
      <c r="H46" s="47"/>
      <c r="I46" s="47"/>
      <c r="J46" s="47"/>
      <c r="K46" s="47"/>
      <c r="L46" s="47"/>
      <c r="M46" s="59"/>
      <c r="N46" s="62"/>
      <c r="O46" s="66"/>
      <c r="P46" s="66"/>
      <c r="Q46" s="71"/>
      <c r="R46" s="23"/>
      <c r="S46" s="23"/>
      <c r="T46" s="23"/>
      <c r="U46" s="81"/>
      <c r="V46" s="91"/>
      <c r="W46" s="91"/>
      <c r="X46" s="91"/>
      <c r="Y46" s="91"/>
      <c r="Z46" s="91"/>
      <c r="AA46" s="91"/>
      <c r="AB46" s="91"/>
      <c r="AC46" s="91"/>
      <c r="AD46" s="91"/>
      <c r="AE46" s="91"/>
      <c r="AF46" s="91"/>
      <c r="AG46" s="91"/>
      <c r="AH46" s="91"/>
      <c r="AI46" s="91"/>
      <c r="AJ46" s="109"/>
      <c r="AK46" s="111"/>
      <c r="AL46" s="111"/>
      <c r="AM46" s="111"/>
      <c r="AN46" s="118"/>
      <c r="AO46" s="122"/>
      <c r="AP46" s="122"/>
      <c r="AQ46" s="122"/>
      <c r="AR46" s="122"/>
      <c r="AS46" s="122"/>
      <c r="AT46" s="122"/>
      <c r="AU46" s="122"/>
      <c r="AV46" s="122"/>
      <c r="AW46" s="122"/>
      <c r="AX46" s="122"/>
      <c r="AY46" s="122"/>
      <c r="AZ46" s="122"/>
      <c r="BA46" s="122"/>
      <c r="BB46" s="143"/>
      <c r="BC46" s="104"/>
      <c r="BD46" s="152"/>
      <c r="BE46" s="155"/>
      <c r="BF46" s="160"/>
      <c r="BG46" s="160"/>
      <c r="BH46" s="160"/>
      <c r="BI46" s="155"/>
      <c r="BJ46" s="160"/>
      <c r="BK46" s="160"/>
      <c r="BL46" s="160"/>
      <c r="BM46" s="155"/>
      <c r="BN46" s="160"/>
      <c r="BO46" s="160"/>
      <c r="BP46" s="170"/>
      <c r="BQ46" s="175"/>
    </row>
    <row r="47" spans="3:69" ht="15.6" customHeight="1">
      <c r="C47" s="9"/>
      <c r="D47" s="32"/>
      <c r="E47" s="48"/>
      <c r="F47" s="48"/>
      <c r="G47" s="48"/>
      <c r="H47" s="48"/>
      <c r="I47" s="48"/>
      <c r="J47" s="48"/>
      <c r="K47" s="48"/>
      <c r="L47" s="48"/>
      <c r="M47" s="60"/>
      <c r="N47" s="63"/>
      <c r="O47" s="67"/>
      <c r="P47" s="67"/>
      <c r="Q47" s="72"/>
      <c r="R47" s="23"/>
      <c r="S47" s="23"/>
      <c r="T47" s="23"/>
      <c r="U47" s="82"/>
      <c r="V47" s="92"/>
      <c r="W47" s="92"/>
      <c r="X47" s="92"/>
      <c r="Y47" s="92"/>
      <c r="Z47" s="92"/>
      <c r="AA47" s="92"/>
      <c r="AB47" s="92"/>
      <c r="AC47" s="92"/>
      <c r="AD47" s="92"/>
      <c r="AE47" s="92"/>
      <c r="AF47" s="92"/>
      <c r="AG47" s="92"/>
      <c r="AH47" s="92"/>
      <c r="AI47" s="92"/>
      <c r="AJ47" s="110"/>
      <c r="AK47" s="111"/>
      <c r="AL47" s="111"/>
      <c r="AM47" s="111"/>
      <c r="AN47" s="119"/>
      <c r="AO47" s="123"/>
      <c r="AP47" s="123"/>
      <c r="AQ47" s="123"/>
      <c r="AR47" s="123"/>
      <c r="AS47" s="123"/>
      <c r="AT47" s="123"/>
      <c r="AU47" s="123"/>
      <c r="AV47" s="123"/>
      <c r="AW47" s="123"/>
      <c r="AX47" s="123"/>
      <c r="AY47" s="123"/>
      <c r="AZ47" s="123"/>
      <c r="BA47" s="123"/>
      <c r="BB47" s="144"/>
      <c r="BC47" s="104"/>
      <c r="BD47" s="152"/>
      <c r="BE47" s="156"/>
      <c r="BF47" s="161"/>
      <c r="BG47" s="161"/>
      <c r="BH47" s="161"/>
      <c r="BI47" s="156"/>
      <c r="BJ47" s="161"/>
      <c r="BK47" s="161"/>
      <c r="BL47" s="161"/>
      <c r="BM47" s="156"/>
      <c r="BN47" s="161"/>
      <c r="BO47" s="161"/>
      <c r="BP47" s="172"/>
      <c r="BQ47" s="175"/>
    </row>
    <row r="48" spans="3:69" ht="15.6" customHeight="1">
      <c r="C48" s="9"/>
      <c r="D48" s="29"/>
      <c r="E48" s="29"/>
      <c r="F48" s="29"/>
      <c r="G48" s="29"/>
      <c r="H48" s="29"/>
      <c r="I48" s="29"/>
      <c r="J48" s="29"/>
      <c r="K48" s="29"/>
      <c r="L48" s="29"/>
      <c r="M48" s="29"/>
      <c r="N48" s="23"/>
      <c r="O48" s="23"/>
      <c r="P48" s="23"/>
      <c r="Q48" s="23"/>
      <c r="R48" s="23"/>
      <c r="S48" s="23"/>
      <c r="T48" s="23"/>
      <c r="U48" s="23"/>
      <c r="V48" s="23"/>
      <c r="W48" s="23"/>
      <c r="X48" s="93"/>
      <c r="Y48" s="93"/>
      <c r="Z48" s="93"/>
      <c r="AA48" s="103"/>
      <c r="AB48" s="103"/>
      <c r="AC48" s="103"/>
      <c r="AD48" s="103"/>
      <c r="AE48" s="103"/>
      <c r="AF48" s="103"/>
      <c r="AG48" s="103"/>
      <c r="AH48" s="103"/>
      <c r="AI48" s="103"/>
      <c r="AJ48" s="93"/>
      <c r="AK48" s="93"/>
      <c r="AL48" s="93"/>
      <c r="AM48" s="93"/>
      <c r="AN48" s="93"/>
      <c r="AO48" s="93"/>
      <c r="AP48" s="93"/>
      <c r="AQ48" s="93"/>
      <c r="AR48" s="93"/>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3"/>
      <c r="BQ48" s="175"/>
    </row>
    <row r="49" spans="3:69" ht="19.149999999999999" customHeight="1">
      <c r="C49" s="9"/>
      <c r="D49" s="29"/>
      <c r="E49" s="29"/>
      <c r="F49" s="29"/>
      <c r="G49" s="29"/>
      <c r="H49" s="29"/>
      <c r="I49" s="29"/>
      <c r="J49" s="29"/>
      <c r="K49" s="29"/>
      <c r="L49" s="29"/>
      <c r="M49" s="29"/>
      <c r="N49" s="23"/>
      <c r="O49" s="23"/>
      <c r="P49" s="23"/>
      <c r="Q49" s="23"/>
      <c r="R49" s="23"/>
      <c r="S49" s="23"/>
      <c r="T49" s="23"/>
      <c r="U49" s="79" t="s">
        <v>21</v>
      </c>
      <c r="V49" s="23"/>
      <c r="W49" s="23"/>
      <c r="X49" s="23"/>
      <c r="Y49" s="23"/>
      <c r="Z49" s="23"/>
      <c r="AA49" s="103"/>
      <c r="AB49" s="105"/>
      <c r="AC49" s="103"/>
      <c r="AD49" s="103"/>
      <c r="AE49" s="103"/>
      <c r="AF49" s="103"/>
      <c r="AG49" s="103"/>
      <c r="AH49" s="103"/>
      <c r="AI49" s="103"/>
      <c r="AJ49" s="103"/>
      <c r="AK49" s="103"/>
      <c r="AL49" s="103"/>
      <c r="AM49" s="79" t="s">
        <v>27</v>
      </c>
      <c r="AN49" s="103"/>
      <c r="AO49" s="103"/>
      <c r="AP49" s="103"/>
      <c r="AQ49" s="103"/>
      <c r="AR49" s="103"/>
      <c r="AS49" s="103"/>
      <c r="AT49" s="103"/>
      <c r="AU49" s="103"/>
      <c r="AV49" s="103"/>
      <c r="AW49" s="103"/>
      <c r="AX49" s="102"/>
      <c r="AY49" s="102"/>
      <c r="AZ49" s="102"/>
      <c r="BA49" s="102"/>
      <c r="BB49" s="102"/>
      <c r="BC49" s="102"/>
      <c r="BD49" s="102"/>
      <c r="BE49" s="102"/>
      <c r="BF49" s="102"/>
      <c r="BG49" s="102"/>
      <c r="BH49" s="102"/>
      <c r="BI49" s="102"/>
      <c r="BJ49" s="102"/>
      <c r="BK49" s="102"/>
      <c r="BL49" s="102"/>
      <c r="BM49" s="102"/>
      <c r="BN49" s="102"/>
      <c r="BO49" s="102"/>
      <c r="BP49" s="93"/>
      <c r="BQ49" s="175"/>
    </row>
    <row r="50" spans="3:69" ht="15.6" customHeight="1">
      <c r="C50" s="9"/>
      <c r="D50" s="26" t="s">
        <v>5</v>
      </c>
      <c r="E50" s="43"/>
      <c r="F50" s="43"/>
      <c r="G50" s="43"/>
      <c r="H50" s="43"/>
      <c r="I50" s="43"/>
      <c r="J50" s="43"/>
      <c r="K50" s="43"/>
      <c r="L50" s="43"/>
      <c r="M50" s="55"/>
      <c r="N50" s="61" t="str">
        <f>IF([2]回答表!AD53="○","○","")</f>
        <v/>
      </c>
      <c r="O50" s="65"/>
      <c r="P50" s="65"/>
      <c r="Q50" s="70"/>
      <c r="R50" s="23"/>
      <c r="S50" s="23"/>
      <c r="T50" s="23"/>
      <c r="U50" s="80" t="str">
        <f>IF([2]回答表!AD53="○",[2]回答表!B393,"")</f>
        <v/>
      </c>
      <c r="V50" s="90"/>
      <c r="W50" s="90"/>
      <c r="X50" s="90"/>
      <c r="Y50" s="90"/>
      <c r="Z50" s="90"/>
      <c r="AA50" s="90"/>
      <c r="AB50" s="90"/>
      <c r="AC50" s="90"/>
      <c r="AD50" s="90"/>
      <c r="AE50" s="90"/>
      <c r="AF50" s="90"/>
      <c r="AG50" s="90"/>
      <c r="AH50" s="90"/>
      <c r="AI50" s="90"/>
      <c r="AJ50" s="108"/>
      <c r="AK50" s="112"/>
      <c r="AL50" s="112"/>
      <c r="AM50" s="80" t="str">
        <f>IF([2]回答表!AD53="○",[2]回答表!B399,"")</f>
        <v/>
      </c>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108"/>
      <c r="BQ50" s="175"/>
    </row>
    <row r="51" spans="3:69" ht="15.6" customHeight="1">
      <c r="C51" s="9"/>
      <c r="D51" s="27"/>
      <c r="E51" s="44"/>
      <c r="F51" s="44"/>
      <c r="G51" s="44"/>
      <c r="H51" s="44"/>
      <c r="I51" s="44"/>
      <c r="J51" s="44"/>
      <c r="K51" s="44"/>
      <c r="L51" s="44"/>
      <c r="M51" s="56"/>
      <c r="N51" s="62"/>
      <c r="O51" s="66"/>
      <c r="P51" s="66"/>
      <c r="Q51" s="71"/>
      <c r="R51" s="23"/>
      <c r="S51" s="23"/>
      <c r="T51" s="23"/>
      <c r="U51" s="81"/>
      <c r="V51" s="91"/>
      <c r="W51" s="91"/>
      <c r="X51" s="91"/>
      <c r="Y51" s="91"/>
      <c r="Z51" s="91"/>
      <c r="AA51" s="91"/>
      <c r="AB51" s="91"/>
      <c r="AC51" s="91"/>
      <c r="AD51" s="91"/>
      <c r="AE51" s="91"/>
      <c r="AF51" s="91"/>
      <c r="AG51" s="91"/>
      <c r="AH51" s="91"/>
      <c r="AI51" s="91"/>
      <c r="AJ51" s="109"/>
      <c r="AK51" s="112"/>
      <c r="AL51" s="112"/>
      <c r="AM51" s="81"/>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109"/>
      <c r="BQ51" s="175"/>
    </row>
    <row r="52" spans="3:69" ht="15.6" customHeight="1">
      <c r="C52" s="9"/>
      <c r="D52" s="27"/>
      <c r="E52" s="44"/>
      <c r="F52" s="44"/>
      <c r="G52" s="44"/>
      <c r="H52" s="44"/>
      <c r="I52" s="44"/>
      <c r="J52" s="44"/>
      <c r="K52" s="44"/>
      <c r="L52" s="44"/>
      <c r="M52" s="56"/>
      <c r="N52" s="62"/>
      <c r="O52" s="66"/>
      <c r="P52" s="66"/>
      <c r="Q52" s="71"/>
      <c r="R52" s="23"/>
      <c r="S52" s="23"/>
      <c r="T52" s="23"/>
      <c r="U52" s="81"/>
      <c r="V52" s="91"/>
      <c r="W52" s="91"/>
      <c r="X52" s="91"/>
      <c r="Y52" s="91"/>
      <c r="Z52" s="91"/>
      <c r="AA52" s="91"/>
      <c r="AB52" s="91"/>
      <c r="AC52" s="91"/>
      <c r="AD52" s="91"/>
      <c r="AE52" s="91"/>
      <c r="AF52" s="91"/>
      <c r="AG52" s="91"/>
      <c r="AH52" s="91"/>
      <c r="AI52" s="91"/>
      <c r="AJ52" s="109"/>
      <c r="AK52" s="112"/>
      <c r="AL52" s="112"/>
      <c r="AM52" s="81"/>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109"/>
      <c r="BQ52" s="175"/>
    </row>
    <row r="53" spans="3:69" ht="15.6" customHeight="1">
      <c r="C53" s="9"/>
      <c r="D53" s="28"/>
      <c r="E53" s="45"/>
      <c r="F53" s="45"/>
      <c r="G53" s="45"/>
      <c r="H53" s="45"/>
      <c r="I53" s="45"/>
      <c r="J53" s="45"/>
      <c r="K53" s="45"/>
      <c r="L53" s="45"/>
      <c r="M53" s="57"/>
      <c r="N53" s="63"/>
      <c r="O53" s="67"/>
      <c r="P53" s="67"/>
      <c r="Q53" s="72"/>
      <c r="R53" s="23"/>
      <c r="S53" s="23"/>
      <c r="T53" s="23"/>
      <c r="U53" s="82"/>
      <c r="V53" s="92"/>
      <c r="W53" s="92"/>
      <c r="X53" s="92"/>
      <c r="Y53" s="92"/>
      <c r="Z53" s="92"/>
      <c r="AA53" s="92"/>
      <c r="AB53" s="92"/>
      <c r="AC53" s="92"/>
      <c r="AD53" s="92"/>
      <c r="AE53" s="92"/>
      <c r="AF53" s="92"/>
      <c r="AG53" s="92"/>
      <c r="AH53" s="92"/>
      <c r="AI53" s="92"/>
      <c r="AJ53" s="110"/>
      <c r="AK53" s="112"/>
      <c r="AL53" s="112"/>
      <c r="AM53" s="82"/>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110"/>
      <c r="BQ53" s="175"/>
    </row>
    <row r="54" spans="3:69" ht="15.6" customHeight="1">
      <c r="C54" s="10"/>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176"/>
    </row>
    <row r="55" spans="3:69" ht="15.6" customHeight="1"/>
  </sheetData>
  <mergeCells count="48">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2:BB33"/>
    <mergeCell ref="D34:Q35"/>
    <mergeCell ref="R34:BB35"/>
    <mergeCell ref="D38:M41"/>
    <mergeCell ref="N38:Q41"/>
    <mergeCell ref="BE38:BH40"/>
    <mergeCell ref="BI38:BL40"/>
    <mergeCell ref="BM38:BP40"/>
    <mergeCell ref="BE41:BH44"/>
    <mergeCell ref="BI41:BL44"/>
    <mergeCell ref="BM41:BP44"/>
    <mergeCell ref="D44:M47"/>
    <mergeCell ref="N44:Q47"/>
    <mergeCell ref="BE45:BH47"/>
    <mergeCell ref="BI45:BL47"/>
    <mergeCell ref="BM45:BP47"/>
    <mergeCell ref="D50:M53"/>
    <mergeCell ref="N50:Q53"/>
    <mergeCell ref="U50:AJ53"/>
    <mergeCell ref="AM50:BP53"/>
    <mergeCell ref="U38:AJ47"/>
    <mergeCell ref="AN38:BB47"/>
  </mergeCells>
  <phoneticPr fontId="1" type="Hiragana"/>
  <conditionalFormatting sqref="BR28:XFD28 A28:BI28 A29:XFD30">
    <cfRule type="expression" dxfId="7" priority="1">
      <formula>$BB$25="○"</formula>
    </cfRule>
  </conditionalFormatting>
  <pageMargins left="0.78740157480314943" right="0.78740157480314943" top="0.98425196850393692" bottom="0.98425196850393692" header="0.51181102362204722" footer="0.51181102362204722"/>
  <pageSetup paperSize="9" fitToWidth="1" fitToHeight="1" orientation="portrait" usePrinterDefaults="1"/>
  <drawing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C2:BR54"/>
  <sheetViews>
    <sheetView topLeftCell="A25" workbookViewId="0">
      <selection activeCell="Q72" sqref="Q72"/>
    </sheetView>
  </sheetViews>
  <sheetFormatPr defaultRowHeight="18.75"/>
  <cols>
    <col min="1" max="70" width="2.5" customWidth="1"/>
    <col min="71" max="16384" width="9" customWidth="1"/>
  </cols>
  <sheetData>
    <row r="1" spans="3:70" ht="15.6" customHeight="1"/>
    <row r="2" spans="3:70" ht="15.6" customHeight="1">
      <c r="C2" s="1"/>
      <c r="D2" s="1"/>
      <c r="E2" s="1"/>
      <c r="F2" s="1"/>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row>
    <row r="3" spans="3:70" ht="15.6" customHeight="1">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row>
    <row r="4" spans="3:70" ht="15.6" customHeight="1">
      <c r="H4" s="49"/>
      <c r="I4" s="49"/>
      <c r="J4" s="49"/>
      <c r="K4" s="49"/>
      <c r="L4" s="49"/>
      <c r="M4" s="49"/>
      <c r="N4" s="49"/>
      <c r="O4" s="49"/>
      <c r="P4" s="49"/>
      <c r="Q4" s="49"/>
      <c r="R4" s="49"/>
      <c r="S4" s="49"/>
      <c r="T4" s="49"/>
      <c r="U4" s="49"/>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row>
    <row r="5" spans="3:70" ht="15.6" customHeight="1">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25"/>
      <c r="AR6" s="125"/>
      <c r="AS6" s="125"/>
      <c r="AT6" s="125"/>
      <c r="AU6" s="125"/>
      <c r="AV6" s="125"/>
      <c r="AW6" s="125"/>
      <c r="AX6" s="125"/>
      <c r="AY6" s="125"/>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25"/>
      <c r="AR7" s="125"/>
      <c r="AS7" s="125"/>
      <c r="AT7" s="125"/>
      <c r="AU7" s="125"/>
      <c r="AV7" s="125"/>
      <c r="AW7" s="125"/>
      <c r="AX7" s="125"/>
      <c r="AY7" s="125"/>
    </row>
    <row r="8" spans="3:70" ht="15.6" customHeight="1">
      <c r="C8" s="2" t="s">
        <v>0</v>
      </c>
      <c r="D8" s="3"/>
      <c r="E8" s="3"/>
      <c r="F8" s="3"/>
      <c r="G8" s="3"/>
      <c r="H8" s="3"/>
      <c r="I8" s="3"/>
      <c r="J8" s="3"/>
      <c r="K8" s="3"/>
      <c r="L8" s="3"/>
      <c r="M8" s="3"/>
      <c r="N8" s="3"/>
      <c r="O8" s="3"/>
      <c r="P8" s="3"/>
      <c r="Q8" s="3"/>
      <c r="R8" s="3"/>
      <c r="S8" s="3"/>
      <c r="T8" s="3"/>
      <c r="U8" s="73" t="s">
        <v>19</v>
      </c>
      <c r="V8" s="84"/>
      <c r="W8" s="84"/>
      <c r="X8" s="84"/>
      <c r="Y8" s="84"/>
      <c r="Z8" s="84"/>
      <c r="AA8" s="84"/>
      <c r="AB8" s="84"/>
      <c r="AC8" s="84"/>
      <c r="AD8" s="84"/>
      <c r="AE8" s="84"/>
      <c r="AF8" s="84"/>
      <c r="AG8" s="84"/>
      <c r="AH8" s="84"/>
      <c r="AI8" s="84"/>
      <c r="AJ8" s="84"/>
      <c r="AK8" s="84"/>
      <c r="AL8" s="84"/>
      <c r="AM8" s="84"/>
      <c r="AN8" s="113"/>
      <c r="AO8" s="73" t="s">
        <v>29</v>
      </c>
      <c r="AP8" s="84"/>
      <c r="AQ8" s="84"/>
      <c r="AR8" s="84"/>
      <c r="AS8" s="84"/>
      <c r="AT8" s="84"/>
      <c r="AU8" s="84"/>
      <c r="AV8" s="84"/>
      <c r="AW8" s="84"/>
      <c r="AX8" s="84"/>
      <c r="AY8" s="84"/>
      <c r="AZ8" s="84"/>
      <c r="BA8" s="84"/>
      <c r="BB8" s="84"/>
      <c r="BC8" s="84"/>
      <c r="BD8" s="84"/>
      <c r="BE8" s="113"/>
      <c r="BF8" s="2" t="s">
        <v>30</v>
      </c>
      <c r="BG8" s="157"/>
      <c r="BH8" s="157"/>
      <c r="BI8" s="157"/>
      <c r="BJ8" s="157"/>
      <c r="BK8" s="157"/>
      <c r="BL8" s="157"/>
      <c r="BM8" s="157"/>
      <c r="BN8" s="157"/>
      <c r="BO8" s="157"/>
      <c r="BP8" s="157"/>
      <c r="BQ8" s="173"/>
    </row>
    <row r="9" spans="3:70" ht="15.6" customHeight="1">
      <c r="C9" s="3"/>
      <c r="D9" s="3"/>
      <c r="E9" s="3"/>
      <c r="F9" s="3"/>
      <c r="G9" s="3"/>
      <c r="H9" s="3"/>
      <c r="I9" s="3"/>
      <c r="J9" s="3"/>
      <c r="K9" s="3"/>
      <c r="L9" s="3"/>
      <c r="M9" s="3"/>
      <c r="N9" s="3"/>
      <c r="O9" s="3"/>
      <c r="P9" s="3"/>
      <c r="Q9" s="3"/>
      <c r="R9" s="3"/>
      <c r="S9" s="3"/>
      <c r="T9" s="3"/>
      <c r="U9" s="74"/>
      <c r="V9" s="85"/>
      <c r="W9" s="85"/>
      <c r="X9" s="85"/>
      <c r="Y9" s="85"/>
      <c r="Z9" s="85"/>
      <c r="AA9" s="85"/>
      <c r="AB9" s="85"/>
      <c r="AC9" s="85"/>
      <c r="AD9" s="85"/>
      <c r="AE9" s="85"/>
      <c r="AF9" s="85"/>
      <c r="AG9" s="85"/>
      <c r="AH9" s="107"/>
      <c r="AI9" s="107"/>
      <c r="AJ9" s="107"/>
      <c r="AK9" s="107"/>
      <c r="AL9" s="107"/>
      <c r="AM9" s="107"/>
      <c r="AN9" s="114"/>
      <c r="AO9" s="74"/>
      <c r="AP9" s="107"/>
      <c r="AQ9" s="107"/>
      <c r="AR9" s="107"/>
      <c r="AS9" s="107"/>
      <c r="AT9" s="107"/>
      <c r="AU9" s="107"/>
      <c r="AV9" s="107"/>
      <c r="AW9" s="107"/>
      <c r="AX9" s="107"/>
      <c r="AY9" s="107"/>
      <c r="AZ9" s="107"/>
      <c r="BA9" s="107"/>
      <c r="BB9" s="107"/>
      <c r="BC9" s="107"/>
      <c r="BD9" s="107"/>
      <c r="BE9" s="114"/>
      <c r="BF9" s="157"/>
      <c r="BG9" s="157"/>
      <c r="BH9" s="157"/>
      <c r="BI9" s="157"/>
      <c r="BJ9" s="157"/>
      <c r="BK9" s="157"/>
      <c r="BL9" s="157"/>
      <c r="BM9" s="157"/>
      <c r="BN9" s="157"/>
      <c r="BO9" s="157"/>
      <c r="BP9" s="157"/>
      <c r="BQ9" s="173"/>
    </row>
    <row r="10" spans="3:70" ht="15.6" customHeight="1">
      <c r="C10" s="3"/>
      <c r="D10" s="3"/>
      <c r="E10" s="3"/>
      <c r="F10" s="3"/>
      <c r="G10" s="3"/>
      <c r="H10" s="3"/>
      <c r="I10" s="3"/>
      <c r="J10" s="3"/>
      <c r="K10" s="3"/>
      <c r="L10" s="3"/>
      <c r="M10" s="3"/>
      <c r="N10" s="3"/>
      <c r="O10" s="3"/>
      <c r="P10" s="3"/>
      <c r="Q10" s="3"/>
      <c r="R10" s="3"/>
      <c r="S10" s="3"/>
      <c r="T10" s="3"/>
      <c r="U10" s="75"/>
      <c r="V10" s="86"/>
      <c r="W10" s="86"/>
      <c r="X10" s="86"/>
      <c r="Y10" s="86"/>
      <c r="Z10" s="86"/>
      <c r="AA10" s="86"/>
      <c r="AB10" s="86"/>
      <c r="AC10" s="86"/>
      <c r="AD10" s="86"/>
      <c r="AE10" s="86"/>
      <c r="AF10" s="86"/>
      <c r="AG10" s="86"/>
      <c r="AH10" s="86"/>
      <c r="AI10" s="86"/>
      <c r="AJ10" s="86"/>
      <c r="AK10" s="86"/>
      <c r="AL10" s="86"/>
      <c r="AM10" s="86"/>
      <c r="AN10" s="115"/>
      <c r="AO10" s="75"/>
      <c r="AP10" s="86"/>
      <c r="AQ10" s="86"/>
      <c r="AR10" s="86"/>
      <c r="AS10" s="86"/>
      <c r="AT10" s="86"/>
      <c r="AU10" s="86"/>
      <c r="AV10" s="86"/>
      <c r="AW10" s="86"/>
      <c r="AX10" s="86"/>
      <c r="AY10" s="86"/>
      <c r="AZ10" s="86"/>
      <c r="BA10" s="86"/>
      <c r="BB10" s="86"/>
      <c r="BC10" s="86"/>
      <c r="BD10" s="86"/>
      <c r="BE10" s="115"/>
      <c r="BF10" s="157"/>
      <c r="BG10" s="157"/>
      <c r="BH10" s="157"/>
      <c r="BI10" s="157"/>
      <c r="BJ10" s="157"/>
      <c r="BK10" s="157"/>
      <c r="BL10" s="157"/>
      <c r="BM10" s="157"/>
      <c r="BN10" s="157"/>
      <c r="BO10" s="157"/>
      <c r="BP10" s="157"/>
      <c r="BQ10" s="173"/>
    </row>
    <row r="11" spans="3:70" ht="15.6" customHeight="1">
      <c r="C11" s="4" t="str">
        <f>IF(COUNTIF([7]回答表!F22,"*")&gt;0,[7]回答表!F22,"")</f>
        <v>湯沢市</v>
      </c>
      <c r="D11" s="3"/>
      <c r="E11" s="3"/>
      <c r="F11" s="3"/>
      <c r="G11" s="3"/>
      <c r="H11" s="3"/>
      <c r="I11" s="3"/>
      <c r="J11" s="3"/>
      <c r="K11" s="3"/>
      <c r="L11" s="3"/>
      <c r="M11" s="3"/>
      <c r="N11" s="3"/>
      <c r="O11" s="3"/>
      <c r="P11" s="3"/>
      <c r="Q11" s="3"/>
      <c r="R11" s="3"/>
      <c r="S11" s="3"/>
      <c r="T11" s="3"/>
      <c r="U11" s="76" t="str">
        <f>IF(COUNTIF([7]回答表!F24,"*")&gt;0,[7]回答表!F24,"")</f>
        <v>下水道事業</v>
      </c>
      <c r="V11" s="87"/>
      <c r="W11" s="87"/>
      <c r="X11" s="87"/>
      <c r="Y11" s="87"/>
      <c r="Z11" s="87"/>
      <c r="AA11" s="87"/>
      <c r="AB11" s="87"/>
      <c r="AC11" s="87"/>
      <c r="AD11" s="87"/>
      <c r="AE11" s="87"/>
      <c r="AF11" s="84"/>
      <c r="AG11" s="84"/>
      <c r="AH11" s="84"/>
      <c r="AI11" s="84"/>
      <c r="AJ11" s="84"/>
      <c r="AK11" s="84"/>
      <c r="AL11" s="84"/>
      <c r="AM11" s="84"/>
      <c r="AN11" s="113"/>
      <c r="AO11" s="120" t="str">
        <f>IF(COUNTIF([7]回答表!W24,"*")&gt;0,[7]回答表!W24,"")</f>
        <v>公共下水</v>
      </c>
      <c r="AP11" s="84"/>
      <c r="AQ11" s="84"/>
      <c r="AR11" s="84"/>
      <c r="AS11" s="84"/>
      <c r="AT11" s="84"/>
      <c r="AU11" s="84"/>
      <c r="AV11" s="84"/>
      <c r="AW11" s="84"/>
      <c r="AX11" s="84"/>
      <c r="AY11" s="84"/>
      <c r="AZ11" s="84"/>
      <c r="BA11" s="84"/>
      <c r="BB11" s="84"/>
      <c r="BC11" s="84"/>
      <c r="BD11" s="84"/>
      <c r="BE11" s="113"/>
      <c r="BF11" s="4" t="str">
        <f>IF(COUNTIF([7]回答表!F26,"*")&gt;0,[7]回答表!F26,"")</f>
        <v>―</v>
      </c>
      <c r="BG11" s="157"/>
      <c r="BH11" s="157"/>
      <c r="BI11" s="157"/>
      <c r="BJ11" s="157"/>
      <c r="BK11" s="157"/>
      <c r="BL11" s="157"/>
      <c r="BM11" s="157"/>
      <c r="BN11" s="157"/>
      <c r="BO11" s="157"/>
      <c r="BP11" s="157"/>
      <c r="BQ11" s="11"/>
    </row>
    <row r="12" spans="3:70" ht="15.6" customHeight="1">
      <c r="C12" s="3"/>
      <c r="D12" s="3"/>
      <c r="E12" s="3"/>
      <c r="F12" s="3"/>
      <c r="G12" s="3"/>
      <c r="H12" s="3"/>
      <c r="I12" s="3"/>
      <c r="J12" s="3"/>
      <c r="K12" s="3"/>
      <c r="L12" s="3"/>
      <c r="M12" s="3"/>
      <c r="N12" s="3"/>
      <c r="O12" s="3"/>
      <c r="P12" s="3"/>
      <c r="Q12" s="3"/>
      <c r="R12" s="3"/>
      <c r="S12" s="3"/>
      <c r="T12" s="3"/>
      <c r="U12" s="77"/>
      <c r="V12" s="88"/>
      <c r="W12" s="88"/>
      <c r="X12" s="88"/>
      <c r="Y12" s="88"/>
      <c r="Z12" s="88"/>
      <c r="AA12" s="88"/>
      <c r="AB12" s="88"/>
      <c r="AC12" s="88"/>
      <c r="AD12" s="88"/>
      <c r="AE12" s="88"/>
      <c r="AF12" s="85"/>
      <c r="AG12" s="85"/>
      <c r="AH12" s="107"/>
      <c r="AI12" s="107"/>
      <c r="AJ12" s="107"/>
      <c r="AK12" s="107"/>
      <c r="AL12" s="107"/>
      <c r="AM12" s="107"/>
      <c r="AN12" s="114"/>
      <c r="AO12" s="74"/>
      <c r="AP12" s="107"/>
      <c r="AQ12" s="107"/>
      <c r="AR12" s="107"/>
      <c r="AS12" s="107"/>
      <c r="AT12" s="107"/>
      <c r="AU12" s="107"/>
      <c r="AV12" s="107"/>
      <c r="AW12" s="107"/>
      <c r="AX12" s="107"/>
      <c r="AY12" s="107"/>
      <c r="AZ12" s="107"/>
      <c r="BA12" s="107"/>
      <c r="BB12" s="107"/>
      <c r="BC12" s="107"/>
      <c r="BD12" s="107"/>
      <c r="BE12" s="114"/>
      <c r="BF12" s="157"/>
      <c r="BG12" s="157"/>
      <c r="BH12" s="157"/>
      <c r="BI12" s="157"/>
      <c r="BJ12" s="157"/>
      <c r="BK12" s="157"/>
      <c r="BL12" s="157"/>
      <c r="BM12" s="157"/>
      <c r="BN12" s="157"/>
      <c r="BO12" s="157"/>
      <c r="BP12" s="157"/>
      <c r="BQ12" s="11"/>
    </row>
    <row r="13" spans="3:70" ht="15.6" customHeight="1">
      <c r="C13" s="3"/>
      <c r="D13" s="3"/>
      <c r="E13" s="3"/>
      <c r="F13" s="3"/>
      <c r="G13" s="3"/>
      <c r="H13" s="3"/>
      <c r="I13" s="3"/>
      <c r="J13" s="3"/>
      <c r="K13" s="3"/>
      <c r="L13" s="3"/>
      <c r="M13" s="3"/>
      <c r="N13" s="3"/>
      <c r="O13" s="3"/>
      <c r="P13" s="3"/>
      <c r="Q13" s="3"/>
      <c r="R13" s="3"/>
      <c r="S13" s="3"/>
      <c r="T13" s="3"/>
      <c r="U13" s="78"/>
      <c r="V13" s="89"/>
      <c r="W13" s="89"/>
      <c r="X13" s="89"/>
      <c r="Y13" s="89"/>
      <c r="Z13" s="89"/>
      <c r="AA13" s="89"/>
      <c r="AB13" s="89"/>
      <c r="AC13" s="89"/>
      <c r="AD13" s="89"/>
      <c r="AE13" s="89"/>
      <c r="AF13" s="86"/>
      <c r="AG13" s="86"/>
      <c r="AH13" s="86"/>
      <c r="AI13" s="86"/>
      <c r="AJ13" s="86"/>
      <c r="AK13" s="86"/>
      <c r="AL13" s="86"/>
      <c r="AM13" s="86"/>
      <c r="AN13" s="115"/>
      <c r="AO13" s="75"/>
      <c r="AP13" s="86"/>
      <c r="AQ13" s="86"/>
      <c r="AR13" s="86"/>
      <c r="AS13" s="86"/>
      <c r="AT13" s="86"/>
      <c r="AU13" s="86"/>
      <c r="AV13" s="86"/>
      <c r="AW13" s="86"/>
      <c r="AX13" s="86"/>
      <c r="AY13" s="86"/>
      <c r="AZ13" s="86"/>
      <c r="BA13" s="86"/>
      <c r="BB13" s="86"/>
      <c r="BC13" s="86"/>
      <c r="BD13" s="86"/>
      <c r="BE13" s="115"/>
      <c r="BF13" s="157"/>
      <c r="BG13" s="157"/>
      <c r="BH13" s="157"/>
      <c r="BI13" s="157"/>
      <c r="BJ13" s="157"/>
      <c r="BK13" s="157"/>
      <c r="BL13" s="157"/>
      <c r="BM13" s="157"/>
      <c r="BN13" s="157"/>
      <c r="BO13" s="157"/>
      <c r="BP13" s="157"/>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67"/>
      <c r="BR17" s="177"/>
    </row>
    <row r="18" spans="3:70" ht="15.6" customHeight="1">
      <c r="C18" s="6"/>
      <c r="D18" s="14" t="s">
        <v>2</v>
      </c>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130"/>
      <c r="BA18" s="102"/>
      <c r="BB18" s="102"/>
      <c r="BC18" s="102"/>
      <c r="BD18" s="102"/>
      <c r="BE18" s="102"/>
      <c r="BF18" s="102"/>
      <c r="BG18" s="102"/>
      <c r="BH18" s="102"/>
      <c r="BI18" s="102"/>
      <c r="BJ18" s="102"/>
      <c r="BK18" s="168"/>
      <c r="BR18" s="177"/>
    </row>
    <row r="19" spans="3:70" ht="15.6" customHeight="1">
      <c r="C19" s="6"/>
      <c r="D19" s="1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131"/>
      <c r="BA19" s="102"/>
      <c r="BB19" s="102"/>
      <c r="BC19" s="102"/>
      <c r="BD19" s="102"/>
      <c r="BE19" s="102"/>
      <c r="BF19" s="102"/>
      <c r="BG19" s="102"/>
      <c r="BH19" s="102"/>
      <c r="BI19" s="102"/>
      <c r="BJ19" s="102"/>
      <c r="BK19" s="168"/>
      <c r="BR19" s="177"/>
    </row>
    <row r="20" spans="3:70" ht="13.15" customHeight="1">
      <c r="C20" s="6"/>
      <c r="D20" s="16" t="s">
        <v>4</v>
      </c>
      <c r="E20" s="36"/>
      <c r="F20" s="36"/>
      <c r="G20" s="36"/>
      <c r="H20" s="36"/>
      <c r="I20" s="36"/>
      <c r="J20" s="50"/>
      <c r="K20" s="16" t="s">
        <v>11</v>
      </c>
      <c r="L20" s="36"/>
      <c r="M20" s="36"/>
      <c r="N20" s="36"/>
      <c r="O20" s="36"/>
      <c r="P20" s="36"/>
      <c r="Q20" s="50"/>
      <c r="R20" s="16" t="s">
        <v>13</v>
      </c>
      <c r="S20" s="36"/>
      <c r="T20" s="36"/>
      <c r="U20" s="36"/>
      <c r="V20" s="36"/>
      <c r="W20" s="36"/>
      <c r="X20" s="50"/>
      <c r="Y20" s="94" t="s">
        <v>25</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132"/>
      <c r="BA20" s="135"/>
      <c r="BB20" s="138" t="s">
        <v>23</v>
      </c>
      <c r="BC20" s="145"/>
      <c r="BD20" s="145"/>
      <c r="BE20" s="145"/>
      <c r="BF20" s="145"/>
      <c r="BG20" s="145"/>
      <c r="BH20" s="145"/>
      <c r="BI20" s="162"/>
      <c r="BJ20" s="164"/>
      <c r="BK20" s="168"/>
      <c r="BR20" s="177"/>
    </row>
    <row r="21" spans="3:70" ht="13.15" customHeight="1">
      <c r="C21" s="6"/>
      <c r="D21" s="17"/>
      <c r="E21" s="37"/>
      <c r="F21" s="37"/>
      <c r="G21" s="37"/>
      <c r="H21" s="37"/>
      <c r="I21" s="37"/>
      <c r="J21" s="51"/>
      <c r="K21" s="17"/>
      <c r="L21" s="37"/>
      <c r="M21" s="37"/>
      <c r="N21" s="37"/>
      <c r="O21" s="37"/>
      <c r="P21" s="37"/>
      <c r="Q21" s="51"/>
      <c r="R21" s="17"/>
      <c r="S21" s="37"/>
      <c r="T21" s="37"/>
      <c r="U21" s="37"/>
      <c r="V21" s="37"/>
      <c r="W21" s="37"/>
      <c r="X21" s="51"/>
      <c r="Y21" s="95"/>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133"/>
      <c r="BA21" s="135"/>
      <c r="BB21" s="139"/>
      <c r="BC21" s="146"/>
      <c r="BD21" s="146"/>
      <c r="BE21" s="146"/>
      <c r="BF21" s="146"/>
      <c r="BG21" s="146"/>
      <c r="BH21" s="146"/>
      <c r="BJ21" s="165"/>
      <c r="BK21" s="168"/>
      <c r="BR21" s="177"/>
    </row>
    <row r="22" spans="3:70" ht="13.15" customHeight="1">
      <c r="C22" s="6"/>
      <c r="D22" s="17"/>
      <c r="E22" s="37"/>
      <c r="F22" s="37"/>
      <c r="G22" s="37"/>
      <c r="H22" s="37"/>
      <c r="I22" s="37"/>
      <c r="J22" s="51"/>
      <c r="K22" s="17"/>
      <c r="L22" s="37"/>
      <c r="M22" s="37"/>
      <c r="N22" s="37"/>
      <c r="O22" s="37"/>
      <c r="P22" s="37"/>
      <c r="Q22" s="51"/>
      <c r="R22" s="17"/>
      <c r="S22" s="37"/>
      <c r="T22" s="37"/>
      <c r="U22" s="37"/>
      <c r="V22" s="37"/>
      <c r="W22" s="37"/>
      <c r="X22" s="51"/>
      <c r="Y22" s="96"/>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34"/>
      <c r="BA22" s="93"/>
      <c r="BB22" s="139"/>
      <c r="BC22" s="146"/>
      <c r="BD22" s="146"/>
      <c r="BE22" s="146"/>
      <c r="BF22" s="146"/>
      <c r="BG22" s="146"/>
      <c r="BH22" s="146"/>
      <c r="BJ22" s="165"/>
      <c r="BK22" s="168"/>
      <c r="BR22" s="177"/>
    </row>
    <row r="23" spans="3:70" ht="31.15" customHeight="1">
      <c r="C23" s="6"/>
      <c r="D23" s="18"/>
      <c r="E23" s="38"/>
      <c r="F23" s="38"/>
      <c r="G23" s="38"/>
      <c r="H23" s="38"/>
      <c r="I23" s="38"/>
      <c r="J23" s="52"/>
      <c r="K23" s="18"/>
      <c r="L23" s="38"/>
      <c r="M23" s="38"/>
      <c r="N23" s="38"/>
      <c r="O23" s="38"/>
      <c r="P23" s="38"/>
      <c r="Q23" s="52"/>
      <c r="R23" s="18"/>
      <c r="S23" s="38"/>
      <c r="T23" s="38"/>
      <c r="U23" s="38"/>
      <c r="V23" s="38"/>
      <c r="W23" s="38"/>
      <c r="X23" s="52"/>
      <c r="Y23" s="97" t="s">
        <v>14</v>
      </c>
      <c r="Z23" s="101"/>
      <c r="AA23" s="101"/>
      <c r="AB23" s="101"/>
      <c r="AC23" s="101"/>
      <c r="AD23" s="101"/>
      <c r="AE23" s="106"/>
      <c r="AF23" s="97" t="s">
        <v>26</v>
      </c>
      <c r="AG23" s="101"/>
      <c r="AH23" s="101"/>
      <c r="AI23" s="101"/>
      <c r="AJ23" s="101"/>
      <c r="AK23" s="101"/>
      <c r="AL23" s="106"/>
      <c r="AM23" s="97" t="s">
        <v>16</v>
      </c>
      <c r="AN23" s="101"/>
      <c r="AO23" s="101"/>
      <c r="AP23" s="101"/>
      <c r="AQ23" s="101"/>
      <c r="AR23" s="101"/>
      <c r="AS23" s="106"/>
      <c r="AT23" s="97" t="s">
        <v>32</v>
      </c>
      <c r="AU23" s="101"/>
      <c r="AV23" s="101"/>
      <c r="AW23" s="101"/>
      <c r="AX23" s="101"/>
      <c r="AY23" s="101"/>
      <c r="AZ23" s="106"/>
      <c r="BA23" s="93"/>
      <c r="BB23" s="140"/>
      <c r="BC23" s="147"/>
      <c r="BD23" s="147"/>
      <c r="BE23" s="147"/>
      <c r="BF23" s="147"/>
      <c r="BG23" s="147"/>
      <c r="BH23" s="147"/>
      <c r="BI23" s="163"/>
      <c r="BJ23" s="166"/>
      <c r="BK23" s="168"/>
      <c r="BR23" s="177"/>
    </row>
    <row r="24" spans="3:70" ht="15.6" customHeight="1">
      <c r="C24" s="6"/>
      <c r="D24" s="19" t="str">
        <f>IF([7]回答表!R49="○","○","")</f>
        <v/>
      </c>
      <c r="E24" s="39"/>
      <c r="F24" s="39"/>
      <c r="G24" s="39"/>
      <c r="H24" s="39"/>
      <c r="I24" s="39"/>
      <c r="J24" s="53"/>
      <c r="K24" s="19" t="str">
        <f>IF([7]回答表!R50="○","○","")</f>
        <v/>
      </c>
      <c r="L24" s="39"/>
      <c r="M24" s="39"/>
      <c r="N24" s="39"/>
      <c r="O24" s="39"/>
      <c r="P24" s="39"/>
      <c r="Q24" s="53"/>
      <c r="R24" s="19" t="str">
        <f>IF([7]回答表!R51="○","○","")</f>
        <v/>
      </c>
      <c r="S24" s="39"/>
      <c r="T24" s="39"/>
      <c r="U24" s="39"/>
      <c r="V24" s="39"/>
      <c r="W24" s="39"/>
      <c r="X24" s="53"/>
      <c r="Y24" s="19" t="str">
        <f>IF([7]回答表!R52="○","○","")</f>
        <v/>
      </c>
      <c r="Z24" s="39"/>
      <c r="AA24" s="39"/>
      <c r="AB24" s="39"/>
      <c r="AC24" s="39"/>
      <c r="AD24" s="39"/>
      <c r="AE24" s="53"/>
      <c r="AF24" s="19" t="str">
        <f>IF([7]回答表!R53="○","○","")</f>
        <v>○</v>
      </c>
      <c r="AG24" s="39"/>
      <c r="AH24" s="39"/>
      <c r="AI24" s="39"/>
      <c r="AJ24" s="39"/>
      <c r="AK24" s="39"/>
      <c r="AL24" s="53"/>
      <c r="AM24" s="19" t="str">
        <f>IF([7]回答表!R54="○","○","")</f>
        <v/>
      </c>
      <c r="AN24" s="39"/>
      <c r="AO24" s="39"/>
      <c r="AP24" s="39"/>
      <c r="AQ24" s="39"/>
      <c r="AR24" s="39"/>
      <c r="AS24" s="53"/>
      <c r="AT24" s="19" t="str">
        <f>IF([7]回答表!R55="○","○","")</f>
        <v/>
      </c>
      <c r="AU24" s="39"/>
      <c r="AV24" s="39"/>
      <c r="AW24" s="39"/>
      <c r="AX24" s="39"/>
      <c r="AY24" s="39"/>
      <c r="AZ24" s="53"/>
      <c r="BA24" s="93"/>
      <c r="BB24" s="141" t="str">
        <f>IF([7]回答表!R56="○","○","")</f>
        <v/>
      </c>
      <c r="BC24" s="148"/>
      <c r="BD24" s="148"/>
      <c r="BE24" s="148"/>
      <c r="BF24" s="148"/>
      <c r="BG24" s="148"/>
      <c r="BH24" s="148"/>
      <c r="BI24" s="162"/>
      <c r="BJ24" s="164"/>
      <c r="BK24" s="168"/>
      <c r="BR24" s="177"/>
    </row>
    <row r="25" spans="3:70" ht="15.6" customHeight="1">
      <c r="C25" s="6"/>
      <c r="D25" s="19"/>
      <c r="E25" s="39"/>
      <c r="F25" s="39"/>
      <c r="G25" s="39"/>
      <c r="H25" s="39"/>
      <c r="I25" s="39"/>
      <c r="J25" s="53"/>
      <c r="K25" s="19"/>
      <c r="L25" s="39"/>
      <c r="M25" s="39"/>
      <c r="N25" s="39"/>
      <c r="O25" s="39"/>
      <c r="P25" s="39"/>
      <c r="Q25" s="53"/>
      <c r="R25" s="19"/>
      <c r="S25" s="39"/>
      <c r="T25" s="39"/>
      <c r="U25" s="39"/>
      <c r="V25" s="39"/>
      <c r="W25" s="39"/>
      <c r="X25" s="53"/>
      <c r="Y25" s="19"/>
      <c r="Z25" s="39"/>
      <c r="AA25" s="39"/>
      <c r="AB25" s="39"/>
      <c r="AC25" s="39"/>
      <c r="AD25" s="39"/>
      <c r="AE25" s="53"/>
      <c r="AF25" s="19"/>
      <c r="AG25" s="39"/>
      <c r="AH25" s="39"/>
      <c r="AI25" s="39"/>
      <c r="AJ25" s="39"/>
      <c r="AK25" s="39"/>
      <c r="AL25" s="53"/>
      <c r="AM25" s="19"/>
      <c r="AN25" s="39"/>
      <c r="AO25" s="39"/>
      <c r="AP25" s="39"/>
      <c r="AQ25" s="39"/>
      <c r="AR25" s="39"/>
      <c r="AS25" s="53"/>
      <c r="AT25" s="19"/>
      <c r="AU25" s="39"/>
      <c r="AV25" s="39"/>
      <c r="AW25" s="39"/>
      <c r="AX25" s="39"/>
      <c r="AY25" s="39"/>
      <c r="AZ25" s="53"/>
      <c r="BA25" s="136"/>
      <c r="BB25" s="19"/>
      <c r="BC25" s="39"/>
      <c r="BD25" s="39"/>
      <c r="BE25" s="39"/>
      <c r="BF25" s="39"/>
      <c r="BG25" s="39"/>
      <c r="BH25" s="39"/>
      <c r="BJ25" s="165"/>
      <c r="BK25" s="168"/>
      <c r="BR25" s="177"/>
    </row>
    <row r="26" spans="3:70" ht="15.6" customHeight="1">
      <c r="C26" s="6"/>
      <c r="D26" s="20"/>
      <c r="E26" s="40"/>
      <c r="F26" s="40"/>
      <c r="G26" s="40"/>
      <c r="H26" s="40"/>
      <c r="I26" s="40"/>
      <c r="J26" s="54"/>
      <c r="K26" s="20"/>
      <c r="L26" s="40"/>
      <c r="M26" s="40"/>
      <c r="N26" s="40"/>
      <c r="O26" s="40"/>
      <c r="P26" s="40"/>
      <c r="Q26" s="54"/>
      <c r="R26" s="20"/>
      <c r="S26" s="40"/>
      <c r="T26" s="40"/>
      <c r="U26" s="40"/>
      <c r="V26" s="40"/>
      <c r="W26" s="40"/>
      <c r="X26" s="54"/>
      <c r="Y26" s="20"/>
      <c r="Z26" s="40"/>
      <c r="AA26" s="40"/>
      <c r="AB26" s="40"/>
      <c r="AC26" s="40"/>
      <c r="AD26" s="40"/>
      <c r="AE26" s="54"/>
      <c r="AF26" s="20"/>
      <c r="AG26" s="40"/>
      <c r="AH26" s="40"/>
      <c r="AI26" s="40"/>
      <c r="AJ26" s="40"/>
      <c r="AK26" s="40"/>
      <c r="AL26" s="54"/>
      <c r="AM26" s="20"/>
      <c r="AN26" s="40"/>
      <c r="AO26" s="40"/>
      <c r="AP26" s="40"/>
      <c r="AQ26" s="40"/>
      <c r="AR26" s="40"/>
      <c r="AS26" s="54"/>
      <c r="AT26" s="20"/>
      <c r="AU26" s="40"/>
      <c r="AV26" s="40"/>
      <c r="AW26" s="40"/>
      <c r="AX26" s="40"/>
      <c r="AY26" s="40"/>
      <c r="AZ26" s="54"/>
      <c r="BA26" s="136"/>
      <c r="BB26" s="20"/>
      <c r="BC26" s="40"/>
      <c r="BD26" s="40"/>
      <c r="BE26" s="40"/>
      <c r="BF26" s="40"/>
      <c r="BG26" s="40"/>
      <c r="BH26" s="40"/>
      <c r="BI26" s="163"/>
      <c r="BJ26" s="166"/>
      <c r="BK26" s="168"/>
      <c r="BR26" s="177"/>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69"/>
      <c r="BR27" s="177"/>
    </row>
    <row r="28" spans="3:70" ht="15.6" customHeight="1"/>
    <row r="29" spans="3:70" ht="15.6" customHeight="1">
      <c r="BR29" s="178"/>
    </row>
    <row r="30" spans="3:70" ht="15.6" customHeight="1">
      <c r="D30" s="12"/>
      <c r="E30" s="12"/>
      <c r="F30" s="12"/>
      <c r="G30" s="12"/>
      <c r="H30" s="12"/>
      <c r="I30" s="12"/>
      <c r="J30" s="12"/>
      <c r="K30" s="12"/>
      <c r="L30" s="12"/>
      <c r="M30" s="12"/>
      <c r="N30" s="12"/>
      <c r="O30" s="12"/>
      <c r="P30" s="12"/>
      <c r="Q30" s="12"/>
      <c r="R30" s="12"/>
      <c r="S30" s="12"/>
      <c r="T30" s="12"/>
      <c r="U30" s="12"/>
      <c r="V30" s="12"/>
      <c r="W30" s="12"/>
    </row>
    <row r="31" spans="3:70" ht="15.6" customHeight="1"/>
    <row r="32" spans="3:70" ht="15.6" customHeight="1">
      <c r="C32" s="8"/>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126"/>
      <c r="AS32" s="126"/>
      <c r="AT32" s="126"/>
      <c r="AU32" s="126"/>
      <c r="AV32" s="126"/>
      <c r="AW32" s="126"/>
      <c r="AX32" s="126"/>
      <c r="AY32" s="126"/>
      <c r="AZ32" s="126"/>
      <c r="BA32" s="126"/>
      <c r="BB32" s="126"/>
      <c r="BC32" s="149"/>
      <c r="BD32" s="151"/>
      <c r="BE32" s="151"/>
      <c r="BF32" s="151"/>
      <c r="BG32" s="151"/>
      <c r="BH32" s="151"/>
      <c r="BI32" s="151"/>
      <c r="BJ32" s="151"/>
      <c r="BK32" s="151"/>
      <c r="BL32" s="151"/>
      <c r="BM32" s="151"/>
      <c r="BN32" s="151"/>
      <c r="BO32" s="151"/>
      <c r="BP32" s="151"/>
      <c r="BQ32" s="174"/>
    </row>
    <row r="33" spans="3:69" ht="15.6" customHeight="1">
      <c r="C33" s="9"/>
      <c r="D33" s="23"/>
      <c r="E33" s="23"/>
      <c r="F33" s="23"/>
      <c r="G33" s="23"/>
      <c r="H33" s="23"/>
      <c r="I33" s="23"/>
      <c r="J33" s="23"/>
      <c r="K33" s="23"/>
      <c r="L33" s="23"/>
      <c r="M33" s="23"/>
      <c r="N33" s="23"/>
      <c r="O33" s="23"/>
      <c r="P33" s="23"/>
      <c r="Q33" s="23"/>
      <c r="R33" s="23"/>
      <c r="S33" s="23"/>
      <c r="T33" s="23"/>
      <c r="U33" s="23"/>
      <c r="V33" s="23"/>
      <c r="W33" s="23"/>
      <c r="X33" s="93"/>
      <c r="Y33" s="93"/>
      <c r="Z33" s="93"/>
      <c r="AA33" s="102"/>
      <c r="AB33" s="104"/>
      <c r="AC33" s="104"/>
      <c r="AD33" s="104"/>
      <c r="AE33" s="104"/>
      <c r="AF33" s="104"/>
      <c r="AG33" s="104"/>
      <c r="AH33" s="104"/>
      <c r="AI33" s="104"/>
      <c r="AJ33" s="104"/>
      <c r="AK33" s="104"/>
      <c r="AL33" s="104"/>
      <c r="AM33" s="104"/>
      <c r="AN33" s="116"/>
      <c r="AO33" s="104"/>
      <c r="AP33" s="124"/>
      <c r="AQ33" s="124"/>
      <c r="AR33" s="127"/>
      <c r="AS33" s="127"/>
      <c r="AT33" s="127"/>
      <c r="AU33" s="127"/>
      <c r="AV33" s="127"/>
      <c r="AW33" s="127"/>
      <c r="AX33" s="127"/>
      <c r="AY33" s="127"/>
      <c r="AZ33" s="127"/>
      <c r="BA33" s="127"/>
      <c r="BB33" s="127"/>
      <c r="BC33" s="150"/>
      <c r="BD33" s="102"/>
      <c r="BE33" s="102"/>
      <c r="BF33" s="102"/>
      <c r="BG33" s="102"/>
      <c r="BH33" s="102"/>
      <c r="BI33" s="102"/>
      <c r="BJ33" s="102"/>
      <c r="BK33" s="102"/>
      <c r="BL33" s="102"/>
      <c r="BM33" s="103"/>
      <c r="BN33" s="103"/>
      <c r="BO33" s="103"/>
      <c r="BP33" s="116"/>
      <c r="BQ33" s="175"/>
    </row>
    <row r="34" spans="3:69" ht="15.6" customHeight="1">
      <c r="C34" s="9"/>
      <c r="D34" s="24" t="s">
        <v>6</v>
      </c>
      <c r="E34" s="41"/>
      <c r="F34" s="41"/>
      <c r="G34" s="41"/>
      <c r="H34" s="41"/>
      <c r="I34" s="41"/>
      <c r="J34" s="41"/>
      <c r="K34" s="41"/>
      <c r="L34" s="41"/>
      <c r="M34" s="41"/>
      <c r="N34" s="41"/>
      <c r="O34" s="41"/>
      <c r="P34" s="41"/>
      <c r="Q34" s="68"/>
      <c r="R34" s="26" t="s">
        <v>18</v>
      </c>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55"/>
      <c r="BC34" s="150"/>
      <c r="BD34" s="102"/>
      <c r="BE34" s="102"/>
      <c r="BF34" s="102"/>
      <c r="BG34" s="102"/>
      <c r="BH34" s="102"/>
      <c r="BI34" s="102"/>
      <c r="BJ34" s="102"/>
      <c r="BK34" s="102"/>
      <c r="BL34" s="102"/>
      <c r="BM34" s="103"/>
      <c r="BN34" s="103"/>
      <c r="BO34" s="103"/>
      <c r="BP34" s="116"/>
      <c r="BQ34" s="175"/>
    </row>
    <row r="35" spans="3:69" ht="15.6" customHeight="1">
      <c r="C35" s="9"/>
      <c r="D35" s="25"/>
      <c r="E35" s="42"/>
      <c r="F35" s="42"/>
      <c r="G35" s="42"/>
      <c r="H35" s="42"/>
      <c r="I35" s="42"/>
      <c r="J35" s="42"/>
      <c r="K35" s="42"/>
      <c r="L35" s="42"/>
      <c r="M35" s="42"/>
      <c r="N35" s="42"/>
      <c r="O35" s="42"/>
      <c r="P35" s="42"/>
      <c r="Q35" s="69"/>
      <c r="R35" s="28"/>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57"/>
      <c r="BC35" s="150"/>
      <c r="BD35" s="102"/>
      <c r="BE35" s="102"/>
      <c r="BF35" s="102"/>
      <c r="BG35" s="102"/>
      <c r="BH35" s="102"/>
      <c r="BI35" s="102"/>
      <c r="BJ35" s="102"/>
      <c r="BK35" s="102"/>
      <c r="BL35" s="102"/>
      <c r="BM35" s="103"/>
      <c r="BN35" s="103"/>
      <c r="BO35" s="103"/>
      <c r="BP35" s="116"/>
      <c r="BQ35" s="175"/>
    </row>
    <row r="36" spans="3:69" ht="15.6" customHeight="1">
      <c r="C36" s="9"/>
      <c r="D36" s="23"/>
      <c r="E36" s="23"/>
      <c r="F36" s="23"/>
      <c r="G36" s="23"/>
      <c r="H36" s="23"/>
      <c r="I36" s="23"/>
      <c r="J36" s="23"/>
      <c r="K36" s="23"/>
      <c r="L36" s="23"/>
      <c r="M36" s="23"/>
      <c r="N36" s="23"/>
      <c r="O36" s="23"/>
      <c r="P36" s="23"/>
      <c r="Q36" s="23"/>
      <c r="R36" s="23"/>
      <c r="S36" s="23"/>
      <c r="T36" s="23"/>
      <c r="U36" s="23"/>
      <c r="V36" s="23"/>
      <c r="W36" s="23"/>
      <c r="X36" s="93"/>
      <c r="Y36" s="93"/>
      <c r="Z36" s="93"/>
      <c r="AA36" s="102"/>
      <c r="AB36" s="104"/>
      <c r="AC36" s="104"/>
      <c r="AD36" s="104"/>
      <c r="AE36" s="104"/>
      <c r="AF36" s="104"/>
      <c r="AG36" s="104"/>
      <c r="AH36" s="104"/>
      <c r="AI36" s="104"/>
      <c r="AJ36" s="104"/>
      <c r="AK36" s="104"/>
      <c r="AL36" s="104"/>
      <c r="AM36" s="104"/>
      <c r="AN36" s="116"/>
      <c r="AO36" s="104"/>
      <c r="AP36" s="124"/>
      <c r="AQ36" s="124"/>
      <c r="AR36" s="128"/>
      <c r="AS36" s="128"/>
      <c r="AT36" s="128"/>
      <c r="AU36" s="128"/>
      <c r="AV36" s="128"/>
      <c r="AW36" s="128"/>
      <c r="AX36" s="128"/>
      <c r="AY36" s="128"/>
      <c r="AZ36" s="128"/>
      <c r="BA36" s="128"/>
      <c r="BB36" s="128"/>
      <c r="BC36" s="150"/>
      <c r="BD36" s="102"/>
      <c r="BE36" s="102"/>
      <c r="BF36" s="102"/>
      <c r="BG36" s="102"/>
      <c r="BH36" s="102"/>
      <c r="BI36" s="102"/>
      <c r="BJ36" s="102"/>
      <c r="BK36" s="102"/>
      <c r="BL36" s="102"/>
      <c r="BM36" s="103"/>
      <c r="BN36" s="103"/>
      <c r="BO36" s="103"/>
      <c r="BP36" s="116"/>
      <c r="BQ36" s="175"/>
    </row>
    <row r="37" spans="3:69" ht="19.149999999999999" customHeight="1">
      <c r="C37" s="9"/>
      <c r="D37" s="23"/>
      <c r="E37" s="23"/>
      <c r="F37" s="23"/>
      <c r="G37" s="23"/>
      <c r="H37" s="23"/>
      <c r="I37" s="23"/>
      <c r="J37" s="23"/>
      <c r="K37" s="23"/>
      <c r="L37" s="23"/>
      <c r="M37" s="23"/>
      <c r="N37" s="23"/>
      <c r="O37" s="23"/>
      <c r="P37" s="23"/>
      <c r="Q37" s="23"/>
      <c r="R37" s="23"/>
      <c r="S37" s="23"/>
      <c r="T37" s="23"/>
      <c r="U37" s="79" t="s">
        <v>24</v>
      </c>
      <c r="V37" s="23"/>
      <c r="W37" s="23"/>
      <c r="X37" s="23"/>
      <c r="Y37" s="23"/>
      <c r="Z37" s="23"/>
      <c r="AA37" s="103"/>
      <c r="AB37" s="105"/>
      <c r="AC37" s="105"/>
      <c r="AD37" s="105"/>
      <c r="AE37" s="105"/>
      <c r="AF37" s="105"/>
      <c r="AG37" s="105"/>
      <c r="AH37" s="105"/>
      <c r="AI37" s="105"/>
      <c r="AJ37" s="105"/>
      <c r="AK37" s="105"/>
      <c r="AL37" s="105"/>
      <c r="AM37" s="105"/>
      <c r="AN37" s="117" t="s">
        <v>8</v>
      </c>
      <c r="AO37" s="103"/>
      <c r="AP37" s="103"/>
      <c r="AQ37" s="103"/>
      <c r="AR37" s="103"/>
      <c r="AS37" s="103"/>
      <c r="AT37" s="103"/>
      <c r="AU37" s="103"/>
      <c r="AV37" s="103"/>
      <c r="AW37" s="103"/>
      <c r="AX37" s="129"/>
      <c r="AY37" s="79"/>
      <c r="AZ37" s="79"/>
      <c r="BA37" s="137"/>
      <c r="BB37" s="137"/>
      <c r="BC37" s="150"/>
      <c r="BD37" s="102"/>
      <c r="BE37" s="153" t="s">
        <v>20</v>
      </c>
      <c r="BF37" s="158"/>
      <c r="BG37" s="158"/>
      <c r="BH37" s="158"/>
      <c r="BI37" s="158"/>
      <c r="BJ37" s="158"/>
      <c r="BK37" s="158"/>
      <c r="BL37" s="103"/>
      <c r="BM37" s="103"/>
      <c r="BN37" s="103"/>
      <c r="BO37" s="103"/>
      <c r="BP37" s="129"/>
      <c r="BQ37" s="175"/>
    </row>
    <row r="38" spans="3:69" ht="15.6" customHeight="1">
      <c r="C38" s="9"/>
      <c r="D38" s="26" t="s">
        <v>7</v>
      </c>
      <c r="E38" s="43"/>
      <c r="F38" s="43"/>
      <c r="G38" s="43"/>
      <c r="H38" s="43"/>
      <c r="I38" s="43"/>
      <c r="J38" s="43"/>
      <c r="K38" s="43"/>
      <c r="L38" s="43"/>
      <c r="M38" s="55"/>
      <c r="N38" s="61" t="str">
        <f>IF([7]回答表!X53="○","○","")</f>
        <v>○</v>
      </c>
      <c r="O38" s="65"/>
      <c r="P38" s="65"/>
      <c r="Q38" s="70"/>
      <c r="R38" s="23"/>
      <c r="S38" s="23"/>
      <c r="T38" s="23"/>
      <c r="U38" s="80" t="str">
        <f>IF([7]回答表!X53="○",[7]回答表!B359,IF([7]回答表!AA53="○",[7]回答表!B379,""))</f>
        <v>　公共下水道の１浄化センター及びマンホールポンプ施設を対象とし、施設管理運営業務の外、ユーティリティの調達及び50万円未満の保守修繕業務を委託。
  施設管理業務やユーティリティの調達コスト等の節減により、公共施設及び特環施設等合計で、当初契約金額比で約2.6％（10,281,600円）節減できた。</v>
      </c>
      <c r="V38" s="90"/>
      <c r="W38" s="90"/>
      <c r="X38" s="90"/>
      <c r="Y38" s="90"/>
      <c r="Z38" s="90"/>
      <c r="AA38" s="90"/>
      <c r="AB38" s="90"/>
      <c r="AC38" s="90"/>
      <c r="AD38" s="90"/>
      <c r="AE38" s="90"/>
      <c r="AF38" s="90"/>
      <c r="AG38" s="90"/>
      <c r="AH38" s="90"/>
      <c r="AI38" s="90"/>
      <c r="AJ38" s="108"/>
      <c r="AK38" s="111"/>
      <c r="AL38" s="111"/>
      <c r="AM38" s="111"/>
      <c r="AN38" s="80" t="str">
        <f>IF([7]回答表!X53="○",[7]回答表!B365,"")</f>
        <v>・施設が通常の運転を行うことができる機能を有し、業務開始時に確認した施設機能に比べて著しい損傷及び劣化がない状態とすること。
・建築物や外構、植栽等の保守点検や清掃について、現状と比べて美観を損なわない程度で行うこと。
・放流水等は水質汚濁防止法及び条例、その他関係法令に定める尊守基準を確保すること。</v>
      </c>
      <c r="AO38" s="121"/>
      <c r="AP38" s="121"/>
      <c r="AQ38" s="121"/>
      <c r="AR38" s="121"/>
      <c r="AS38" s="121"/>
      <c r="AT38" s="121"/>
      <c r="AU38" s="121"/>
      <c r="AV38" s="121"/>
      <c r="AW38" s="121"/>
      <c r="AX38" s="121"/>
      <c r="AY38" s="121"/>
      <c r="AZ38" s="121"/>
      <c r="BA38" s="121"/>
      <c r="BB38" s="142"/>
      <c r="BC38" s="104"/>
      <c r="BD38" s="102"/>
      <c r="BE38" s="154" t="s">
        <v>28</v>
      </c>
      <c r="BF38" s="159"/>
      <c r="BG38" s="159"/>
      <c r="BH38" s="159"/>
      <c r="BI38" s="154"/>
      <c r="BJ38" s="159"/>
      <c r="BK38" s="159"/>
      <c r="BL38" s="159"/>
      <c r="BM38" s="154"/>
      <c r="BN38" s="159"/>
      <c r="BO38" s="159"/>
      <c r="BP38" s="171"/>
      <c r="BQ38" s="175"/>
    </row>
    <row r="39" spans="3:69" ht="15.6" customHeight="1">
      <c r="C39" s="9"/>
      <c r="D39" s="27"/>
      <c r="E39" s="44"/>
      <c r="F39" s="44"/>
      <c r="G39" s="44"/>
      <c r="H39" s="44"/>
      <c r="I39" s="44"/>
      <c r="J39" s="44"/>
      <c r="K39" s="44"/>
      <c r="L39" s="44"/>
      <c r="M39" s="56"/>
      <c r="N39" s="62"/>
      <c r="O39" s="66"/>
      <c r="P39" s="66"/>
      <c r="Q39" s="71"/>
      <c r="R39" s="23"/>
      <c r="S39" s="23"/>
      <c r="T39" s="23"/>
      <c r="U39" s="81"/>
      <c r="V39" s="91"/>
      <c r="W39" s="91"/>
      <c r="X39" s="91"/>
      <c r="Y39" s="91"/>
      <c r="Z39" s="91"/>
      <c r="AA39" s="91"/>
      <c r="AB39" s="91"/>
      <c r="AC39" s="91"/>
      <c r="AD39" s="91"/>
      <c r="AE39" s="91"/>
      <c r="AF39" s="91"/>
      <c r="AG39" s="91"/>
      <c r="AH39" s="91"/>
      <c r="AI39" s="91"/>
      <c r="AJ39" s="109"/>
      <c r="AK39" s="111"/>
      <c r="AL39" s="111"/>
      <c r="AM39" s="111"/>
      <c r="AN39" s="118"/>
      <c r="AO39" s="122"/>
      <c r="AP39" s="122"/>
      <c r="AQ39" s="122"/>
      <c r="AR39" s="122"/>
      <c r="AS39" s="122"/>
      <c r="AT39" s="122"/>
      <c r="AU39" s="122"/>
      <c r="AV39" s="122"/>
      <c r="AW39" s="122"/>
      <c r="AX39" s="122"/>
      <c r="AY39" s="122"/>
      <c r="AZ39" s="122"/>
      <c r="BA39" s="122"/>
      <c r="BB39" s="143"/>
      <c r="BC39" s="104"/>
      <c r="BD39" s="102"/>
      <c r="BE39" s="155"/>
      <c r="BF39" s="160"/>
      <c r="BG39" s="160"/>
      <c r="BH39" s="160"/>
      <c r="BI39" s="155"/>
      <c r="BJ39" s="160"/>
      <c r="BK39" s="160"/>
      <c r="BL39" s="160"/>
      <c r="BM39" s="155"/>
      <c r="BN39" s="160"/>
      <c r="BO39" s="160"/>
      <c r="BP39" s="170"/>
      <c r="BQ39" s="175"/>
    </row>
    <row r="40" spans="3:69" ht="15.6" customHeight="1">
      <c r="C40" s="9"/>
      <c r="D40" s="27"/>
      <c r="E40" s="44"/>
      <c r="F40" s="44"/>
      <c r="G40" s="44"/>
      <c r="H40" s="44"/>
      <c r="I40" s="44"/>
      <c r="J40" s="44"/>
      <c r="K40" s="44"/>
      <c r="L40" s="44"/>
      <c r="M40" s="56"/>
      <c r="N40" s="62"/>
      <c r="O40" s="66"/>
      <c r="P40" s="66"/>
      <c r="Q40" s="71"/>
      <c r="R40" s="23"/>
      <c r="S40" s="23"/>
      <c r="T40" s="23"/>
      <c r="U40" s="81"/>
      <c r="V40" s="91"/>
      <c r="W40" s="91"/>
      <c r="X40" s="91"/>
      <c r="Y40" s="91"/>
      <c r="Z40" s="91"/>
      <c r="AA40" s="91"/>
      <c r="AB40" s="91"/>
      <c r="AC40" s="91"/>
      <c r="AD40" s="91"/>
      <c r="AE40" s="91"/>
      <c r="AF40" s="91"/>
      <c r="AG40" s="91"/>
      <c r="AH40" s="91"/>
      <c r="AI40" s="91"/>
      <c r="AJ40" s="109"/>
      <c r="AK40" s="111"/>
      <c r="AL40" s="111"/>
      <c r="AM40" s="111"/>
      <c r="AN40" s="118"/>
      <c r="AO40" s="122"/>
      <c r="AP40" s="122"/>
      <c r="AQ40" s="122"/>
      <c r="AR40" s="122"/>
      <c r="AS40" s="122"/>
      <c r="AT40" s="122"/>
      <c r="AU40" s="122"/>
      <c r="AV40" s="122"/>
      <c r="AW40" s="122"/>
      <c r="AX40" s="122"/>
      <c r="AY40" s="122"/>
      <c r="AZ40" s="122"/>
      <c r="BA40" s="122"/>
      <c r="BB40" s="143"/>
      <c r="BC40" s="104"/>
      <c r="BD40" s="102"/>
      <c r="BE40" s="155"/>
      <c r="BF40" s="160"/>
      <c r="BG40" s="160"/>
      <c r="BH40" s="160"/>
      <c r="BI40" s="155"/>
      <c r="BJ40" s="160"/>
      <c r="BK40" s="160"/>
      <c r="BL40" s="160"/>
      <c r="BM40" s="155"/>
      <c r="BN40" s="160"/>
      <c r="BO40" s="160"/>
      <c r="BP40" s="170"/>
      <c r="BQ40" s="175"/>
    </row>
    <row r="41" spans="3:69" ht="15.6" customHeight="1">
      <c r="C41" s="9"/>
      <c r="D41" s="28"/>
      <c r="E41" s="45"/>
      <c r="F41" s="45"/>
      <c r="G41" s="45"/>
      <c r="H41" s="45"/>
      <c r="I41" s="45"/>
      <c r="J41" s="45"/>
      <c r="K41" s="45"/>
      <c r="L41" s="45"/>
      <c r="M41" s="57"/>
      <c r="N41" s="63"/>
      <c r="O41" s="67"/>
      <c r="P41" s="67"/>
      <c r="Q41" s="72"/>
      <c r="R41" s="23"/>
      <c r="S41" s="23"/>
      <c r="T41" s="23"/>
      <c r="U41" s="81"/>
      <c r="V41" s="91"/>
      <c r="W41" s="91"/>
      <c r="X41" s="91"/>
      <c r="Y41" s="91"/>
      <c r="Z41" s="91"/>
      <c r="AA41" s="91"/>
      <c r="AB41" s="91"/>
      <c r="AC41" s="91"/>
      <c r="AD41" s="91"/>
      <c r="AE41" s="91"/>
      <c r="AF41" s="91"/>
      <c r="AG41" s="91"/>
      <c r="AH41" s="91"/>
      <c r="AI41" s="91"/>
      <c r="AJ41" s="109"/>
      <c r="AK41" s="111"/>
      <c r="AL41" s="111"/>
      <c r="AM41" s="111"/>
      <c r="AN41" s="118"/>
      <c r="AO41" s="122"/>
      <c r="AP41" s="122"/>
      <c r="AQ41" s="122"/>
      <c r="AR41" s="122"/>
      <c r="AS41" s="122"/>
      <c r="AT41" s="122"/>
      <c r="AU41" s="122"/>
      <c r="AV41" s="122"/>
      <c r="AW41" s="122"/>
      <c r="AX41" s="122"/>
      <c r="AY41" s="122"/>
      <c r="AZ41" s="122"/>
      <c r="BA41" s="122"/>
      <c r="BB41" s="143"/>
      <c r="BC41" s="104"/>
      <c r="BD41" s="102"/>
      <c r="BE41" s="155">
        <f>IF([7]回答表!X53="○",[7]回答表!E371,IF([7]回答表!AA53="○",[7]回答表!E385,""))</f>
        <v>28</v>
      </c>
      <c r="BF41" s="160"/>
      <c r="BG41" s="160"/>
      <c r="BH41" s="160"/>
      <c r="BI41" s="155">
        <f>IF([7]回答表!X53="○",[7]回答表!E372,IF([7]回答表!AA53="○",[7]回答表!E386,""))</f>
        <v>3</v>
      </c>
      <c r="BJ41" s="160"/>
      <c r="BK41" s="160"/>
      <c r="BL41" s="170"/>
      <c r="BM41" s="155">
        <f>IF([7]回答表!X53="○",[7]回答表!E373,IF([7]回答表!AA53="○",[7]回答表!E387,""))</f>
        <v>15</v>
      </c>
      <c r="BN41" s="160"/>
      <c r="BO41" s="160"/>
      <c r="BP41" s="170"/>
      <c r="BQ41" s="175"/>
    </row>
    <row r="42" spans="3:69" ht="15.6" customHeight="1">
      <c r="C42" s="9"/>
      <c r="D42" s="29"/>
      <c r="E42" s="29"/>
      <c r="F42" s="29"/>
      <c r="G42" s="29"/>
      <c r="H42" s="29"/>
      <c r="I42" s="29"/>
      <c r="J42" s="29"/>
      <c r="K42" s="29"/>
      <c r="L42" s="29"/>
      <c r="M42" s="29"/>
      <c r="N42" s="64"/>
      <c r="O42" s="64"/>
      <c r="P42" s="64"/>
      <c r="Q42" s="64"/>
      <c r="R42" s="64"/>
      <c r="S42" s="64"/>
      <c r="T42" s="64"/>
      <c r="U42" s="81"/>
      <c r="V42" s="91"/>
      <c r="W42" s="91"/>
      <c r="X42" s="91"/>
      <c r="Y42" s="91"/>
      <c r="Z42" s="91"/>
      <c r="AA42" s="91"/>
      <c r="AB42" s="91"/>
      <c r="AC42" s="91"/>
      <c r="AD42" s="91"/>
      <c r="AE42" s="91"/>
      <c r="AF42" s="91"/>
      <c r="AG42" s="91"/>
      <c r="AH42" s="91"/>
      <c r="AI42" s="91"/>
      <c r="AJ42" s="109"/>
      <c r="AK42" s="111"/>
      <c r="AL42" s="111"/>
      <c r="AM42" s="111"/>
      <c r="AN42" s="118"/>
      <c r="AO42" s="122"/>
      <c r="AP42" s="122"/>
      <c r="AQ42" s="122"/>
      <c r="AR42" s="122"/>
      <c r="AS42" s="122"/>
      <c r="AT42" s="122"/>
      <c r="AU42" s="122"/>
      <c r="AV42" s="122"/>
      <c r="AW42" s="122"/>
      <c r="AX42" s="122"/>
      <c r="AY42" s="122"/>
      <c r="AZ42" s="122"/>
      <c r="BA42" s="122"/>
      <c r="BB42" s="143"/>
      <c r="BC42" s="104"/>
      <c r="BD42" s="104"/>
      <c r="BE42" s="155"/>
      <c r="BF42" s="160"/>
      <c r="BG42" s="160"/>
      <c r="BH42" s="160"/>
      <c r="BI42" s="155"/>
      <c r="BJ42" s="160"/>
      <c r="BK42" s="160"/>
      <c r="BL42" s="170"/>
      <c r="BM42" s="155"/>
      <c r="BN42" s="160"/>
      <c r="BO42" s="160"/>
      <c r="BP42" s="170"/>
      <c r="BQ42" s="175"/>
    </row>
    <row r="43" spans="3:69" ht="15.6" customHeight="1">
      <c r="C43" s="9"/>
      <c r="D43" s="29"/>
      <c r="E43" s="29"/>
      <c r="F43" s="29"/>
      <c r="G43" s="29"/>
      <c r="H43" s="29"/>
      <c r="I43" s="29"/>
      <c r="J43" s="29"/>
      <c r="K43" s="29"/>
      <c r="L43" s="29"/>
      <c r="M43" s="29"/>
      <c r="N43" s="64"/>
      <c r="O43" s="64"/>
      <c r="P43" s="64"/>
      <c r="Q43" s="64"/>
      <c r="R43" s="64"/>
      <c r="S43" s="64"/>
      <c r="T43" s="64"/>
      <c r="U43" s="81"/>
      <c r="V43" s="91"/>
      <c r="W43" s="91"/>
      <c r="X43" s="91"/>
      <c r="Y43" s="91"/>
      <c r="Z43" s="91"/>
      <c r="AA43" s="91"/>
      <c r="AB43" s="91"/>
      <c r="AC43" s="91"/>
      <c r="AD43" s="91"/>
      <c r="AE43" s="91"/>
      <c r="AF43" s="91"/>
      <c r="AG43" s="91"/>
      <c r="AH43" s="91"/>
      <c r="AI43" s="91"/>
      <c r="AJ43" s="109"/>
      <c r="AK43" s="111"/>
      <c r="AL43" s="111"/>
      <c r="AM43" s="111"/>
      <c r="AN43" s="118"/>
      <c r="AO43" s="122"/>
      <c r="AP43" s="122"/>
      <c r="AQ43" s="122"/>
      <c r="AR43" s="122"/>
      <c r="AS43" s="122"/>
      <c r="AT43" s="122"/>
      <c r="AU43" s="122"/>
      <c r="AV43" s="122"/>
      <c r="AW43" s="122"/>
      <c r="AX43" s="122"/>
      <c r="AY43" s="122"/>
      <c r="AZ43" s="122"/>
      <c r="BA43" s="122"/>
      <c r="BB43" s="143"/>
      <c r="BC43" s="104"/>
      <c r="BD43" s="102"/>
      <c r="BE43" s="155"/>
      <c r="BF43" s="160"/>
      <c r="BG43" s="160"/>
      <c r="BH43" s="160"/>
      <c r="BI43" s="155"/>
      <c r="BJ43" s="160"/>
      <c r="BK43" s="160"/>
      <c r="BL43" s="170"/>
      <c r="BM43" s="155"/>
      <c r="BN43" s="160"/>
      <c r="BO43" s="160"/>
      <c r="BP43" s="170"/>
      <c r="BQ43" s="175"/>
    </row>
    <row r="44" spans="3:69" ht="15.6" customHeight="1">
      <c r="C44" s="9"/>
      <c r="D44" s="30" t="s">
        <v>9</v>
      </c>
      <c r="E44" s="46"/>
      <c r="F44" s="46"/>
      <c r="G44" s="46"/>
      <c r="H44" s="46"/>
      <c r="I44" s="46"/>
      <c r="J44" s="46"/>
      <c r="K44" s="46"/>
      <c r="L44" s="46"/>
      <c r="M44" s="58"/>
      <c r="N44" s="61" t="str">
        <f>IF([7]回答表!AA53="○","○","")</f>
        <v/>
      </c>
      <c r="O44" s="65"/>
      <c r="P44" s="65"/>
      <c r="Q44" s="70"/>
      <c r="R44" s="23"/>
      <c r="S44" s="23"/>
      <c r="T44" s="23"/>
      <c r="U44" s="81"/>
      <c r="V44" s="91"/>
      <c r="W44" s="91"/>
      <c r="X44" s="91"/>
      <c r="Y44" s="91"/>
      <c r="Z44" s="91"/>
      <c r="AA44" s="91"/>
      <c r="AB44" s="91"/>
      <c r="AC44" s="91"/>
      <c r="AD44" s="91"/>
      <c r="AE44" s="91"/>
      <c r="AF44" s="91"/>
      <c r="AG44" s="91"/>
      <c r="AH44" s="91"/>
      <c r="AI44" s="91"/>
      <c r="AJ44" s="109"/>
      <c r="AK44" s="111"/>
      <c r="AL44" s="111"/>
      <c r="AM44" s="111"/>
      <c r="AN44" s="118"/>
      <c r="AO44" s="122"/>
      <c r="AP44" s="122"/>
      <c r="AQ44" s="122"/>
      <c r="AR44" s="122"/>
      <c r="AS44" s="122"/>
      <c r="AT44" s="122"/>
      <c r="AU44" s="122"/>
      <c r="AV44" s="122"/>
      <c r="AW44" s="122"/>
      <c r="AX44" s="122"/>
      <c r="AY44" s="122"/>
      <c r="AZ44" s="122"/>
      <c r="BA44" s="122"/>
      <c r="BB44" s="143"/>
      <c r="BC44" s="104"/>
      <c r="BD44" s="152"/>
      <c r="BE44" s="155"/>
      <c r="BF44" s="160"/>
      <c r="BG44" s="160"/>
      <c r="BH44" s="160"/>
      <c r="BI44" s="155"/>
      <c r="BJ44" s="160"/>
      <c r="BK44" s="160"/>
      <c r="BL44" s="170"/>
      <c r="BM44" s="155"/>
      <c r="BN44" s="160"/>
      <c r="BO44" s="160"/>
      <c r="BP44" s="170"/>
      <c r="BQ44" s="175"/>
    </row>
    <row r="45" spans="3:69" ht="15.6" customHeight="1">
      <c r="C45" s="9"/>
      <c r="D45" s="31"/>
      <c r="E45" s="47"/>
      <c r="F45" s="47"/>
      <c r="G45" s="47"/>
      <c r="H45" s="47"/>
      <c r="I45" s="47"/>
      <c r="J45" s="47"/>
      <c r="K45" s="47"/>
      <c r="L45" s="47"/>
      <c r="M45" s="59"/>
      <c r="N45" s="62"/>
      <c r="O45" s="66"/>
      <c r="P45" s="66"/>
      <c r="Q45" s="71"/>
      <c r="R45" s="23"/>
      <c r="S45" s="23"/>
      <c r="T45" s="23"/>
      <c r="U45" s="81"/>
      <c r="V45" s="91"/>
      <c r="W45" s="91"/>
      <c r="X45" s="91"/>
      <c r="Y45" s="91"/>
      <c r="Z45" s="91"/>
      <c r="AA45" s="91"/>
      <c r="AB45" s="91"/>
      <c r="AC45" s="91"/>
      <c r="AD45" s="91"/>
      <c r="AE45" s="91"/>
      <c r="AF45" s="91"/>
      <c r="AG45" s="91"/>
      <c r="AH45" s="91"/>
      <c r="AI45" s="91"/>
      <c r="AJ45" s="109"/>
      <c r="AK45" s="111"/>
      <c r="AL45" s="111"/>
      <c r="AM45" s="111"/>
      <c r="AN45" s="118"/>
      <c r="AO45" s="122"/>
      <c r="AP45" s="122"/>
      <c r="AQ45" s="122"/>
      <c r="AR45" s="122"/>
      <c r="AS45" s="122"/>
      <c r="AT45" s="122"/>
      <c r="AU45" s="122"/>
      <c r="AV45" s="122"/>
      <c r="AW45" s="122"/>
      <c r="AX45" s="122"/>
      <c r="AY45" s="122"/>
      <c r="AZ45" s="122"/>
      <c r="BA45" s="122"/>
      <c r="BB45" s="143"/>
      <c r="BC45" s="104"/>
      <c r="BD45" s="152"/>
      <c r="BE45" s="155" t="s">
        <v>10</v>
      </c>
      <c r="BF45" s="160"/>
      <c r="BG45" s="160"/>
      <c r="BH45" s="160"/>
      <c r="BI45" s="155" t="s">
        <v>31</v>
      </c>
      <c r="BJ45" s="160"/>
      <c r="BK45" s="160"/>
      <c r="BL45" s="160"/>
      <c r="BM45" s="155" t="s">
        <v>1</v>
      </c>
      <c r="BN45" s="160"/>
      <c r="BO45" s="160"/>
      <c r="BP45" s="170"/>
      <c r="BQ45" s="175"/>
    </row>
    <row r="46" spans="3:69" ht="15.6" customHeight="1">
      <c r="C46" s="9"/>
      <c r="D46" s="31"/>
      <c r="E46" s="47"/>
      <c r="F46" s="47"/>
      <c r="G46" s="47"/>
      <c r="H46" s="47"/>
      <c r="I46" s="47"/>
      <c r="J46" s="47"/>
      <c r="K46" s="47"/>
      <c r="L46" s="47"/>
      <c r="M46" s="59"/>
      <c r="N46" s="62"/>
      <c r="O46" s="66"/>
      <c r="P46" s="66"/>
      <c r="Q46" s="71"/>
      <c r="R46" s="23"/>
      <c r="S46" s="23"/>
      <c r="T46" s="23"/>
      <c r="U46" s="81"/>
      <c r="V46" s="91"/>
      <c r="W46" s="91"/>
      <c r="X46" s="91"/>
      <c r="Y46" s="91"/>
      <c r="Z46" s="91"/>
      <c r="AA46" s="91"/>
      <c r="AB46" s="91"/>
      <c r="AC46" s="91"/>
      <c r="AD46" s="91"/>
      <c r="AE46" s="91"/>
      <c r="AF46" s="91"/>
      <c r="AG46" s="91"/>
      <c r="AH46" s="91"/>
      <c r="AI46" s="91"/>
      <c r="AJ46" s="109"/>
      <c r="AK46" s="111"/>
      <c r="AL46" s="111"/>
      <c r="AM46" s="111"/>
      <c r="AN46" s="118"/>
      <c r="AO46" s="122"/>
      <c r="AP46" s="122"/>
      <c r="AQ46" s="122"/>
      <c r="AR46" s="122"/>
      <c r="AS46" s="122"/>
      <c r="AT46" s="122"/>
      <c r="AU46" s="122"/>
      <c r="AV46" s="122"/>
      <c r="AW46" s="122"/>
      <c r="AX46" s="122"/>
      <c r="AY46" s="122"/>
      <c r="AZ46" s="122"/>
      <c r="BA46" s="122"/>
      <c r="BB46" s="143"/>
      <c r="BC46" s="104"/>
      <c r="BD46" s="152"/>
      <c r="BE46" s="155"/>
      <c r="BF46" s="160"/>
      <c r="BG46" s="160"/>
      <c r="BH46" s="160"/>
      <c r="BI46" s="155"/>
      <c r="BJ46" s="160"/>
      <c r="BK46" s="160"/>
      <c r="BL46" s="160"/>
      <c r="BM46" s="155"/>
      <c r="BN46" s="160"/>
      <c r="BO46" s="160"/>
      <c r="BP46" s="170"/>
      <c r="BQ46" s="175"/>
    </row>
    <row r="47" spans="3:69" ht="15.6" customHeight="1">
      <c r="C47" s="9"/>
      <c r="D47" s="32"/>
      <c r="E47" s="48"/>
      <c r="F47" s="48"/>
      <c r="G47" s="48"/>
      <c r="H47" s="48"/>
      <c r="I47" s="48"/>
      <c r="J47" s="48"/>
      <c r="K47" s="48"/>
      <c r="L47" s="48"/>
      <c r="M47" s="60"/>
      <c r="N47" s="63"/>
      <c r="O47" s="67"/>
      <c r="P47" s="67"/>
      <c r="Q47" s="72"/>
      <c r="R47" s="23"/>
      <c r="S47" s="23"/>
      <c r="T47" s="23"/>
      <c r="U47" s="82"/>
      <c r="V47" s="92"/>
      <c r="W47" s="92"/>
      <c r="X47" s="92"/>
      <c r="Y47" s="92"/>
      <c r="Z47" s="92"/>
      <c r="AA47" s="92"/>
      <c r="AB47" s="92"/>
      <c r="AC47" s="92"/>
      <c r="AD47" s="92"/>
      <c r="AE47" s="92"/>
      <c r="AF47" s="92"/>
      <c r="AG47" s="92"/>
      <c r="AH47" s="92"/>
      <c r="AI47" s="92"/>
      <c r="AJ47" s="110"/>
      <c r="AK47" s="111"/>
      <c r="AL47" s="111"/>
      <c r="AM47" s="111"/>
      <c r="AN47" s="119"/>
      <c r="AO47" s="123"/>
      <c r="AP47" s="123"/>
      <c r="AQ47" s="123"/>
      <c r="AR47" s="123"/>
      <c r="AS47" s="123"/>
      <c r="AT47" s="123"/>
      <c r="AU47" s="123"/>
      <c r="AV47" s="123"/>
      <c r="AW47" s="123"/>
      <c r="AX47" s="123"/>
      <c r="AY47" s="123"/>
      <c r="AZ47" s="123"/>
      <c r="BA47" s="123"/>
      <c r="BB47" s="144"/>
      <c r="BC47" s="104"/>
      <c r="BD47" s="152"/>
      <c r="BE47" s="156"/>
      <c r="BF47" s="161"/>
      <c r="BG47" s="161"/>
      <c r="BH47" s="161"/>
      <c r="BI47" s="156"/>
      <c r="BJ47" s="161"/>
      <c r="BK47" s="161"/>
      <c r="BL47" s="161"/>
      <c r="BM47" s="156"/>
      <c r="BN47" s="161"/>
      <c r="BO47" s="161"/>
      <c r="BP47" s="172"/>
      <c r="BQ47" s="175"/>
    </row>
    <row r="48" spans="3:69" ht="15.6" customHeight="1">
      <c r="C48" s="9"/>
      <c r="D48" s="29"/>
      <c r="E48" s="29"/>
      <c r="F48" s="29"/>
      <c r="G48" s="29"/>
      <c r="H48" s="29"/>
      <c r="I48" s="29"/>
      <c r="J48" s="29"/>
      <c r="K48" s="29"/>
      <c r="L48" s="29"/>
      <c r="M48" s="29"/>
      <c r="N48" s="23"/>
      <c r="O48" s="23"/>
      <c r="P48" s="23"/>
      <c r="Q48" s="23"/>
      <c r="R48" s="23"/>
      <c r="S48" s="23"/>
      <c r="T48" s="23"/>
      <c r="U48" s="23"/>
      <c r="V48" s="23"/>
      <c r="W48" s="23"/>
      <c r="X48" s="93"/>
      <c r="Y48" s="93"/>
      <c r="Z48" s="93"/>
      <c r="AA48" s="103"/>
      <c r="AB48" s="103"/>
      <c r="AC48" s="103"/>
      <c r="AD48" s="103"/>
      <c r="AE48" s="103"/>
      <c r="AF48" s="103"/>
      <c r="AG48" s="103"/>
      <c r="AH48" s="103"/>
      <c r="AI48" s="103"/>
      <c r="AJ48" s="93"/>
      <c r="AK48" s="93"/>
      <c r="AL48" s="93"/>
      <c r="AM48" s="93"/>
      <c r="AN48" s="93"/>
      <c r="AO48" s="93"/>
      <c r="AP48" s="93"/>
      <c r="AQ48" s="93"/>
      <c r="AR48" s="93"/>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3"/>
      <c r="BQ48" s="175"/>
    </row>
    <row r="49" spans="3:69" ht="19.149999999999999" customHeight="1">
      <c r="C49" s="9"/>
      <c r="D49" s="29"/>
      <c r="E49" s="29"/>
      <c r="F49" s="29"/>
      <c r="G49" s="29"/>
      <c r="H49" s="29"/>
      <c r="I49" s="29"/>
      <c r="J49" s="29"/>
      <c r="K49" s="29"/>
      <c r="L49" s="29"/>
      <c r="M49" s="29"/>
      <c r="N49" s="23"/>
      <c r="O49" s="23"/>
      <c r="P49" s="23"/>
      <c r="Q49" s="23"/>
      <c r="R49" s="23"/>
      <c r="S49" s="23"/>
      <c r="T49" s="23"/>
      <c r="U49" s="79" t="s">
        <v>21</v>
      </c>
      <c r="V49" s="23"/>
      <c r="W49" s="23"/>
      <c r="X49" s="23"/>
      <c r="Y49" s="23"/>
      <c r="Z49" s="23"/>
      <c r="AA49" s="103"/>
      <c r="AB49" s="105"/>
      <c r="AC49" s="103"/>
      <c r="AD49" s="103"/>
      <c r="AE49" s="103"/>
      <c r="AF49" s="103"/>
      <c r="AG49" s="103"/>
      <c r="AH49" s="103"/>
      <c r="AI49" s="103"/>
      <c r="AJ49" s="103"/>
      <c r="AK49" s="103"/>
      <c r="AL49" s="103"/>
      <c r="AM49" s="79" t="s">
        <v>27</v>
      </c>
      <c r="AN49" s="103"/>
      <c r="AO49" s="103"/>
      <c r="AP49" s="103"/>
      <c r="AQ49" s="103"/>
      <c r="AR49" s="103"/>
      <c r="AS49" s="103"/>
      <c r="AT49" s="103"/>
      <c r="AU49" s="103"/>
      <c r="AV49" s="103"/>
      <c r="AW49" s="103"/>
      <c r="AX49" s="102"/>
      <c r="AY49" s="102"/>
      <c r="AZ49" s="102"/>
      <c r="BA49" s="102"/>
      <c r="BB49" s="102"/>
      <c r="BC49" s="102"/>
      <c r="BD49" s="102"/>
      <c r="BE49" s="102"/>
      <c r="BF49" s="102"/>
      <c r="BG49" s="102"/>
      <c r="BH49" s="102"/>
      <c r="BI49" s="102"/>
      <c r="BJ49" s="102"/>
      <c r="BK49" s="102"/>
      <c r="BL49" s="102"/>
      <c r="BM49" s="102"/>
      <c r="BN49" s="102"/>
      <c r="BO49" s="102"/>
      <c r="BP49" s="93"/>
      <c r="BQ49" s="175"/>
    </row>
    <row r="50" spans="3:69" ht="15.6" customHeight="1">
      <c r="C50" s="9"/>
      <c r="D50" s="26" t="s">
        <v>5</v>
      </c>
      <c r="E50" s="43"/>
      <c r="F50" s="43"/>
      <c r="G50" s="43"/>
      <c r="H50" s="43"/>
      <c r="I50" s="43"/>
      <c r="J50" s="43"/>
      <c r="K50" s="43"/>
      <c r="L50" s="43"/>
      <c r="M50" s="55"/>
      <c r="N50" s="61" t="str">
        <f>IF([7]回答表!AD53="○","○","")</f>
        <v/>
      </c>
      <c r="O50" s="65"/>
      <c r="P50" s="65"/>
      <c r="Q50" s="70"/>
      <c r="R50" s="23"/>
      <c r="S50" s="23"/>
      <c r="T50" s="23"/>
      <c r="U50" s="80" t="str">
        <f>IF([7]回答表!AD53="○",[7]回答表!B393,"")</f>
        <v/>
      </c>
      <c r="V50" s="90"/>
      <c r="W50" s="90"/>
      <c r="X50" s="90"/>
      <c r="Y50" s="90"/>
      <c r="Z50" s="90"/>
      <c r="AA50" s="90"/>
      <c r="AB50" s="90"/>
      <c r="AC50" s="90"/>
      <c r="AD50" s="90"/>
      <c r="AE50" s="90"/>
      <c r="AF50" s="90"/>
      <c r="AG50" s="90"/>
      <c r="AH50" s="90"/>
      <c r="AI50" s="90"/>
      <c r="AJ50" s="108"/>
      <c r="AK50" s="112"/>
      <c r="AL50" s="112"/>
      <c r="AM50" s="80" t="str">
        <f>IF([7]回答表!AD53="○",[7]回答表!B399,"")</f>
        <v/>
      </c>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108"/>
      <c r="BQ50" s="175"/>
    </row>
    <row r="51" spans="3:69" ht="15.6" customHeight="1">
      <c r="C51" s="9"/>
      <c r="D51" s="27"/>
      <c r="E51" s="44"/>
      <c r="F51" s="44"/>
      <c r="G51" s="44"/>
      <c r="H51" s="44"/>
      <c r="I51" s="44"/>
      <c r="J51" s="44"/>
      <c r="K51" s="44"/>
      <c r="L51" s="44"/>
      <c r="M51" s="56"/>
      <c r="N51" s="62"/>
      <c r="O51" s="66"/>
      <c r="P51" s="66"/>
      <c r="Q51" s="71"/>
      <c r="R51" s="23"/>
      <c r="S51" s="23"/>
      <c r="T51" s="23"/>
      <c r="U51" s="81"/>
      <c r="V51" s="91"/>
      <c r="W51" s="91"/>
      <c r="X51" s="91"/>
      <c r="Y51" s="91"/>
      <c r="Z51" s="91"/>
      <c r="AA51" s="91"/>
      <c r="AB51" s="91"/>
      <c r="AC51" s="91"/>
      <c r="AD51" s="91"/>
      <c r="AE51" s="91"/>
      <c r="AF51" s="91"/>
      <c r="AG51" s="91"/>
      <c r="AH51" s="91"/>
      <c r="AI51" s="91"/>
      <c r="AJ51" s="109"/>
      <c r="AK51" s="112"/>
      <c r="AL51" s="112"/>
      <c r="AM51" s="81"/>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109"/>
      <c r="BQ51" s="175"/>
    </row>
    <row r="52" spans="3:69" ht="15.6" customHeight="1">
      <c r="C52" s="9"/>
      <c r="D52" s="27"/>
      <c r="E52" s="44"/>
      <c r="F52" s="44"/>
      <c r="G52" s="44"/>
      <c r="H52" s="44"/>
      <c r="I52" s="44"/>
      <c r="J52" s="44"/>
      <c r="K52" s="44"/>
      <c r="L52" s="44"/>
      <c r="M52" s="56"/>
      <c r="N52" s="62"/>
      <c r="O52" s="66"/>
      <c r="P52" s="66"/>
      <c r="Q52" s="71"/>
      <c r="R52" s="23"/>
      <c r="S52" s="23"/>
      <c r="T52" s="23"/>
      <c r="U52" s="81"/>
      <c r="V52" s="91"/>
      <c r="W52" s="91"/>
      <c r="X52" s="91"/>
      <c r="Y52" s="91"/>
      <c r="Z52" s="91"/>
      <c r="AA52" s="91"/>
      <c r="AB52" s="91"/>
      <c r="AC52" s="91"/>
      <c r="AD52" s="91"/>
      <c r="AE52" s="91"/>
      <c r="AF52" s="91"/>
      <c r="AG52" s="91"/>
      <c r="AH52" s="91"/>
      <c r="AI52" s="91"/>
      <c r="AJ52" s="109"/>
      <c r="AK52" s="112"/>
      <c r="AL52" s="112"/>
      <c r="AM52" s="81"/>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109"/>
      <c r="BQ52" s="175"/>
    </row>
    <row r="53" spans="3:69" ht="15.6" customHeight="1">
      <c r="C53" s="9"/>
      <c r="D53" s="28"/>
      <c r="E53" s="45"/>
      <c r="F53" s="45"/>
      <c r="G53" s="45"/>
      <c r="H53" s="45"/>
      <c r="I53" s="45"/>
      <c r="J53" s="45"/>
      <c r="K53" s="45"/>
      <c r="L53" s="45"/>
      <c r="M53" s="57"/>
      <c r="N53" s="63"/>
      <c r="O53" s="67"/>
      <c r="P53" s="67"/>
      <c r="Q53" s="72"/>
      <c r="R53" s="23"/>
      <c r="S53" s="23"/>
      <c r="T53" s="23"/>
      <c r="U53" s="82"/>
      <c r="V53" s="92"/>
      <c r="W53" s="92"/>
      <c r="X53" s="92"/>
      <c r="Y53" s="92"/>
      <c r="Z53" s="92"/>
      <c r="AA53" s="92"/>
      <c r="AB53" s="92"/>
      <c r="AC53" s="92"/>
      <c r="AD53" s="92"/>
      <c r="AE53" s="92"/>
      <c r="AF53" s="92"/>
      <c r="AG53" s="92"/>
      <c r="AH53" s="92"/>
      <c r="AI53" s="92"/>
      <c r="AJ53" s="110"/>
      <c r="AK53" s="112"/>
      <c r="AL53" s="112"/>
      <c r="AM53" s="82"/>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110"/>
      <c r="BQ53" s="175"/>
    </row>
    <row r="54" spans="3:69" ht="15.6" customHeight="1">
      <c r="C54" s="10"/>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176"/>
    </row>
    <row r="55" spans="3:69" ht="15.6" customHeight="1"/>
  </sheetData>
  <mergeCells count="48">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2:BB33"/>
    <mergeCell ref="D34:Q35"/>
    <mergeCell ref="R34:BB35"/>
    <mergeCell ref="D38:M41"/>
    <mergeCell ref="N38:Q41"/>
    <mergeCell ref="BE38:BH40"/>
    <mergeCell ref="BI38:BL40"/>
    <mergeCell ref="BM38:BP40"/>
    <mergeCell ref="BE41:BH44"/>
    <mergeCell ref="BI41:BL44"/>
    <mergeCell ref="BM41:BP44"/>
    <mergeCell ref="D44:M47"/>
    <mergeCell ref="N44:Q47"/>
    <mergeCell ref="BE45:BH47"/>
    <mergeCell ref="BI45:BL47"/>
    <mergeCell ref="BM45:BP47"/>
    <mergeCell ref="D50:M53"/>
    <mergeCell ref="N50:Q53"/>
    <mergeCell ref="U50:AJ53"/>
    <mergeCell ref="AM50:BP53"/>
    <mergeCell ref="U38:AJ47"/>
    <mergeCell ref="AN38:BB47"/>
  </mergeCells>
  <phoneticPr fontId="1" type="Hiragana"/>
  <conditionalFormatting sqref="BR28:XFD28 A28:BI28 A29:XFD30">
    <cfRule type="expression" dxfId="6" priority="1">
      <formula>$BB$25="○"</formula>
    </cfRule>
  </conditionalFormatting>
  <pageMargins left="0.78740157480314943" right="0.78740157480314943" top="0.98425196850393692" bottom="0.98425196850393692" header="0.51181102362204722" footer="0.51181102362204722"/>
  <pageSetup paperSize="9" fitToWidth="1" fitToHeight="1" orientation="portrait" usePrinterDefaults="1"/>
  <drawing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C2:BR54"/>
  <sheetViews>
    <sheetView topLeftCell="A22" workbookViewId="0">
      <selection activeCell="A56" sqref="A56:XFD127"/>
    </sheetView>
  </sheetViews>
  <sheetFormatPr defaultRowHeight="18.75"/>
  <cols>
    <col min="1" max="70" width="2.5" customWidth="1"/>
    <col min="71" max="16384" width="9" customWidth="1"/>
  </cols>
  <sheetData>
    <row r="1" spans="3:70" ht="15.6" customHeight="1"/>
    <row r="2" spans="3:70" ht="15.6" customHeight="1">
      <c r="C2" s="1"/>
      <c r="D2" s="1"/>
      <c r="E2" s="1"/>
      <c r="F2" s="1"/>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row>
    <row r="3" spans="3:70" ht="15.6" customHeight="1">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row>
    <row r="4" spans="3:70" ht="15.6" customHeight="1">
      <c r="H4" s="49"/>
      <c r="I4" s="49"/>
      <c r="J4" s="49"/>
      <c r="K4" s="49"/>
      <c r="L4" s="49"/>
      <c r="M4" s="49"/>
      <c r="N4" s="49"/>
      <c r="O4" s="49"/>
      <c r="P4" s="49"/>
      <c r="Q4" s="49"/>
      <c r="R4" s="49"/>
      <c r="S4" s="49"/>
      <c r="T4" s="49"/>
      <c r="U4" s="49"/>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row>
    <row r="5" spans="3:70" ht="15.6" customHeight="1">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25"/>
      <c r="AR6" s="125"/>
      <c r="AS6" s="125"/>
      <c r="AT6" s="125"/>
      <c r="AU6" s="125"/>
      <c r="AV6" s="125"/>
      <c r="AW6" s="125"/>
      <c r="AX6" s="125"/>
      <c r="AY6" s="125"/>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25"/>
      <c r="AR7" s="125"/>
      <c r="AS7" s="125"/>
      <c r="AT7" s="125"/>
      <c r="AU7" s="125"/>
      <c r="AV7" s="125"/>
      <c r="AW7" s="125"/>
      <c r="AX7" s="125"/>
      <c r="AY7" s="125"/>
    </row>
    <row r="8" spans="3:70" ht="15.6" customHeight="1">
      <c r="C8" s="2" t="s">
        <v>0</v>
      </c>
      <c r="D8" s="3"/>
      <c r="E8" s="3"/>
      <c r="F8" s="3"/>
      <c r="G8" s="3"/>
      <c r="H8" s="3"/>
      <c r="I8" s="3"/>
      <c r="J8" s="3"/>
      <c r="K8" s="3"/>
      <c r="L8" s="3"/>
      <c r="M8" s="3"/>
      <c r="N8" s="3"/>
      <c r="O8" s="3"/>
      <c r="P8" s="3"/>
      <c r="Q8" s="3"/>
      <c r="R8" s="3"/>
      <c r="S8" s="3"/>
      <c r="T8" s="3"/>
      <c r="U8" s="73" t="s">
        <v>19</v>
      </c>
      <c r="V8" s="84"/>
      <c r="W8" s="84"/>
      <c r="X8" s="84"/>
      <c r="Y8" s="84"/>
      <c r="Z8" s="84"/>
      <c r="AA8" s="84"/>
      <c r="AB8" s="84"/>
      <c r="AC8" s="84"/>
      <c r="AD8" s="84"/>
      <c r="AE8" s="84"/>
      <c r="AF8" s="84"/>
      <c r="AG8" s="84"/>
      <c r="AH8" s="84"/>
      <c r="AI8" s="84"/>
      <c r="AJ8" s="84"/>
      <c r="AK8" s="84"/>
      <c r="AL8" s="84"/>
      <c r="AM8" s="84"/>
      <c r="AN8" s="113"/>
      <c r="AO8" s="73" t="s">
        <v>29</v>
      </c>
      <c r="AP8" s="84"/>
      <c r="AQ8" s="84"/>
      <c r="AR8" s="84"/>
      <c r="AS8" s="84"/>
      <c r="AT8" s="84"/>
      <c r="AU8" s="84"/>
      <c r="AV8" s="84"/>
      <c r="AW8" s="84"/>
      <c r="AX8" s="84"/>
      <c r="AY8" s="84"/>
      <c r="AZ8" s="84"/>
      <c r="BA8" s="84"/>
      <c r="BB8" s="84"/>
      <c r="BC8" s="84"/>
      <c r="BD8" s="84"/>
      <c r="BE8" s="113"/>
      <c r="BF8" s="2" t="s">
        <v>30</v>
      </c>
      <c r="BG8" s="157"/>
      <c r="BH8" s="157"/>
      <c r="BI8" s="157"/>
      <c r="BJ8" s="157"/>
      <c r="BK8" s="157"/>
      <c r="BL8" s="157"/>
      <c r="BM8" s="157"/>
      <c r="BN8" s="157"/>
      <c r="BO8" s="157"/>
      <c r="BP8" s="157"/>
      <c r="BQ8" s="173"/>
    </row>
    <row r="9" spans="3:70" ht="15.6" customHeight="1">
      <c r="C9" s="3"/>
      <c r="D9" s="3"/>
      <c r="E9" s="3"/>
      <c r="F9" s="3"/>
      <c r="G9" s="3"/>
      <c r="H9" s="3"/>
      <c r="I9" s="3"/>
      <c r="J9" s="3"/>
      <c r="K9" s="3"/>
      <c r="L9" s="3"/>
      <c r="M9" s="3"/>
      <c r="N9" s="3"/>
      <c r="O9" s="3"/>
      <c r="P9" s="3"/>
      <c r="Q9" s="3"/>
      <c r="R9" s="3"/>
      <c r="S9" s="3"/>
      <c r="T9" s="3"/>
      <c r="U9" s="74"/>
      <c r="V9" s="85"/>
      <c r="W9" s="85"/>
      <c r="X9" s="85"/>
      <c r="Y9" s="85"/>
      <c r="Z9" s="85"/>
      <c r="AA9" s="85"/>
      <c r="AB9" s="85"/>
      <c r="AC9" s="85"/>
      <c r="AD9" s="85"/>
      <c r="AE9" s="85"/>
      <c r="AF9" s="85"/>
      <c r="AG9" s="85"/>
      <c r="AH9" s="107"/>
      <c r="AI9" s="107"/>
      <c r="AJ9" s="107"/>
      <c r="AK9" s="107"/>
      <c r="AL9" s="107"/>
      <c r="AM9" s="107"/>
      <c r="AN9" s="114"/>
      <c r="AO9" s="74"/>
      <c r="AP9" s="107"/>
      <c r="AQ9" s="107"/>
      <c r="AR9" s="107"/>
      <c r="AS9" s="107"/>
      <c r="AT9" s="107"/>
      <c r="AU9" s="107"/>
      <c r="AV9" s="107"/>
      <c r="AW9" s="107"/>
      <c r="AX9" s="107"/>
      <c r="AY9" s="107"/>
      <c r="AZ9" s="107"/>
      <c r="BA9" s="107"/>
      <c r="BB9" s="107"/>
      <c r="BC9" s="107"/>
      <c r="BD9" s="107"/>
      <c r="BE9" s="114"/>
      <c r="BF9" s="157"/>
      <c r="BG9" s="157"/>
      <c r="BH9" s="157"/>
      <c r="BI9" s="157"/>
      <c r="BJ9" s="157"/>
      <c r="BK9" s="157"/>
      <c r="BL9" s="157"/>
      <c r="BM9" s="157"/>
      <c r="BN9" s="157"/>
      <c r="BO9" s="157"/>
      <c r="BP9" s="157"/>
      <c r="BQ9" s="173"/>
    </row>
    <row r="10" spans="3:70" ht="15.6" customHeight="1">
      <c r="C10" s="3"/>
      <c r="D10" s="3"/>
      <c r="E10" s="3"/>
      <c r="F10" s="3"/>
      <c r="G10" s="3"/>
      <c r="H10" s="3"/>
      <c r="I10" s="3"/>
      <c r="J10" s="3"/>
      <c r="K10" s="3"/>
      <c r="L10" s="3"/>
      <c r="M10" s="3"/>
      <c r="N10" s="3"/>
      <c r="O10" s="3"/>
      <c r="P10" s="3"/>
      <c r="Q10" s="3"/>
      <c r="R10" s="3"/>
      <c r="S10" s="3"/>
      <c r="T10" s="3"/>
      <c r="U10" s="75"/>
      <c r="V10" s="86"/>
      <c r="W10" s="86"/>
      <c r="X10" s="86"/>
      <c r="Y10" s="86"/>
      <c r="Z10" s="86"/>
      <c r="AA10" s="86"/>
      <c r="AB10" s="86"/>
      <c r="AC10" s="86"/>
      <c r="AD10" s="86"/>
      <c r="AE10" s="86"/>
      <c r="AF10" s="86"/>
      <c r="AG10" s="86"/>
      <c r="AH10" s="86"/>
      <c r="AI10" s="86"/>
      <c r="AJ10" s="86"/>
      <c r="AK10" s="86"/>
      <c r="AL10" s="86"/>
      <c r="AM10" s="86"/>
      <c r="AN10" s="115"/>
      <c r="AO10" s="75"/>
      <c r="AP10" s="86"/>
      <c r="AQ10" s="86"/>
      <c r="AR10" s="86"/>
      <c r="AS10" s="86"/>
      <c r="AT10" s="86"/>
      <c r="AU10" s="86"/>
      <c r="AV10" s="86"/>
      <c r="AW10" s="86"/>
      <c r="AX10" s="86"/>
      <c r="AY10" s="86"/>
      <c r="AZ10" s="86"/>
      <c r="BA10" s="86"/>
      <c r="BB10" s="86"/>
      <c r="BC10" s="86"/>
      <c r="BD10" s="86"/>
      <c r="BE10" s="115"/>
      <c r="BF10" s="157"/>
      <c r="BG10" s="157"/>
      <c r="BH10" s="157"/>
      <c r="BI10" s="157"/>
      <c r="BJ10" s="157"/>
      <c r="BK10" s="157"/>
      <c r="BL10" s="157"/>
      <c r="BM10" s="157"/>
      <c r="BN10" s="157"/>
      <c r="BO10" s="157"/>
      <c r="BP10" s="157"/>
      <c r="BQ10" s="173"/>
    </row>
    <row r="11" spans="3:70" ht="15.6" customHeight="1">
      <c r="C11" s="4" t="str">
        <f>IF(COUNTIF([8]回答表!F22,"*")&gt;0,[8]回答表!F22,"")</f>
        <v>湯沢市</v>
      </c>
      <c r="D11" s="3"/>
      <c r="E11" s="3"/>
      <c r="F11" s="3"/>
      <c r="G11" s="3"/>
      <c r="H11" s="3"/>
      <c r="I11" s="3"/>
      <c r="J11" s="3"/>
      <c r="K11" s="3"/>
      <c r="L11" s="3"/>
      <c r="M11" s="3"/>
      <c r="N11" s="3"/>
      <c r="O11" s="3"/>
      <c r="P11" s="3"/>
      <c r="Q11" s="3"/>
      <c r="R11" s="3"/>
      <c r="S11" s="3"/>
      <c r="T11" s="3"/>
      <c r="U11" s="76" t="str">
        <f>IF(COUNTIF([8]回答表!F24,"*")&gt;0,[8]回答表!F24,"")</f>
        <v>下水道事業</v>
      </c>
      <c r="V11" s="87"/>
      <c r="W11" s="87"/>
      <c r="X11" s="87"/>
      <c r="Y11" s="87"/>
      <c r="Z11" s="87"/>
      <c r="AA11" s="87"/>
      <c r="AB11" s="87"/>
      <c r="AC11" s="87"/>
      <c r="AD11" s="87"/>
      <c r="AE11" s="87"/>
      <c r="AF11" s="84"/>
      <c r="AG11" s="84"/>
      <c r="AH11" s="84"/>
      <c r="AI11" s="84"/>
      <c r="AJ11" s="84"/>
      <c r="AK11" s="84"/>
      <c r="AL11" s="84"/>
      <c r="AM11" s="84"/>
      <c r="AN11" s="113"/>
      <c r="AO11" s="120" t="str">
        <f>IF(COUNTIF([8]回答表!W24,"*")&gt;0,[8]回答表!W24,"")</f>
        <v>特定環境下水</v>
      </c>
      <c r="AP11" s="84"/>
      <c r="AQ11" s="84"/>
      <c r="AR11" s="84"/>
      <c r="AS11" s="84"/>
      <c r="AT11" s="84"/>
      <c r="AU11" s="84"/>
      <c r="AV11" s="84"/>
      <c r="AW11" s="84"/>
      <c r="AX11" s="84"/>
      <c r="AY11" s="84"/>
      <c r="AZ11" s="84"/>
      <c r="BA11" s="84"/>
      <c r="BB11" s="84"/>
      <c r="BC11" s="84"/>
      <c r="BD11" s="84"/>
      <c r="BE11" s="113"/>
      <c r="BF11" s="4" t="str">
        <f>IF(COUNTIF([8]回答表!F26,"*")&gt;0,[8]回答表!F26,"")</f>
        <v>―</v>
      </c>
      <c r="BG11" s="157"/>
      <c r="BH11" s="157"/>
      <c r="BI11" s="157"/>
      <c r="BJ11" s="157"/>
      <c r="BK11" s="157"/>
      <c r="BL11" s="157"/>
      <c r="BM11" s="157"/>
      <c r="BN11" s="157"/>
      <c r="BO11" s="157"/>
      <c r="BP11" s="157"/>
      <c r="BQ11" s="11"/>
    </row>
    <row r="12" spans="3:70" ht="15.6" customHeight="1">
      <c r="C12" s="3"/>
      <c r="D12" s="3"/>
      <c r="E12" s="3"/>
      <c r="F12" s="3"/>
      <c r="G12" s="3"/>
      <c r="H12" s="3"/>
      <c r="I12" s="3"/>
      <c r="J12" s="3"/>
      <c r="K12" s="3"/>
      <c r="L12" s="3"/>
      <c r="M12" s="3"/>
      <c r="N12" s="3"/>
      <c r="O12" s="3"/>
      <c r="P12" s="3"/>
      <c r="Q12" s="3"/>
      <c r="R12" s="3"/>
      <c r="S12" s="3"/>
      <c r="T12" s="3"/>
      <c r="U12" s="77"/>
      <c r="V12" s="88"/>
      <c r="W12" s="88"/>
      <c r="X12" s="88"/>
      <c r="Y12" s="88"/>
      <c r="Z12" s="88"/>
      <c r="AA12" s="88"/>
      <c r="AB12" s="88"/>
      <c r="AC12" s="88"/>
      <c r="AD12" s="88"/>
      <c r="AE12" s="88"/>
      <c r="AF12" s="85"/>
      <c r="AG12" s="85"/>
      <c r="AH12" s="107"/>
      <c r="AI12" s="107"/>
      <c r="AJ12" s="107"/>
      <c r="AK12" s="107"/>
      <c r="AL12" s="107"/>
      <c r="AM12" s="107"/>
      <c r="AN12" s="114"/>
      <c r="AO12" s="74"/>
      <c r="AP12" s="107"/>
      <c r="AQ12" s="107"/>
      <c r="AR12" s="107"/>
      <c r="AS12" s="107"/>
      <c r="AT12" s="107"/>
      <c r="AU12" s="107"/>
      <c r="AV12" s="107"/>
      <c r="AW12" s="107"/>
      <c r="AX12" s="107"/>
      <c r="AY12" s="107"/>
      <c r="AZ12" s="107"/>
      <c r="BA12" s="107"/>
      <c r="BB12" s="107"/>
      <c r="BC12" s="107"/>
      <c r="BD12" s="107"/>
      <c r="BE12" s="114"/>
      <c r="BF12" s="157"/>
      <c r="BG12" s="157"/>
      <c r="BH12" s="157"/>
      <c r="BI12" s="157"/>
      <c r="BJ12" s="157"/>
      <c r="BK12" s="157"/>
      <c r="BL12" s="157"/>
      <c r="BM12" s="157"/>
      <c r="BN12" s="157"/>
      <c r="BO12" s="157"/>
      <c r="BP12" s="157"/>
      <c r="BQ12" s="11"/>
    </row>
    <row r="13" spans="3:70" ht="15.6" customHeight="1">
      <c r="C13" s="3"/>
      <c r="D13" s="3"/>
      <c r="E13" s="3"/>
      <c r="F13" s="3"/>
      <c r="G13" s="3"/>
      <c r="H13" s="3"/>
      <c r="I13" s="3"/>
      <c r="J13" s="3"/>
      <c r="K13" s="3"/>
      <c r="L13" s="3"/>
      <c r="M13" s="3"/>
      <c r="N13" s="3"/>
      <c r="O13" s="3"/>
      <c r="P13" s="3"/>
      <c r="Q13" s="3"/>
      <c r="R13" s="3"/>
      <c r="S13" s="3"/>
      <c r="T13" s="3"/>
      <c r="U13" s="78"/>
      <c r="V13" s="89"/>
      <c r="W13" s="89"/>
      <c r="X13" s="89"/>
      <c r="Y13" s="89"/>
      <c r="Z13" s="89"/>
      <c r="AA13" s="89"/>
      <c r="AB13" s="89"/>
      <c r="AC13" s="89"/>
      <c r="AD13" s="89"/>
      <c r="AE13" s="89"/>
      <c r="AF13" s="86"/>
      <c r="AG13" s="86"/>
      <c r="AH13" s="86"/>
      <c r="AI13" s="86"/>
      <c r="AJ13" s="86"/>
      <c r="AK13" s="86"/>
      <c r="AL13" s="86"/>
      <c r="AM13" s="86"/>
      <c r="AN13" s="115"/>
      <c r="AO13" s="75"/>
      <c r="AP13" s="86"/>
      <c r="AQ13" s="86"/>
      <c r="AR13" s="86"/>
      <c r="AS13" s="86"/>
      <c r="AT13" s="86"/>
      <c r="AU13" s="86"/>
      <c r="AV13" s="86"/>
      <c r="AW13" s="86"/>
      <c r="AX13" s="86"/>
      <c r="AY13" s="86"/>
      <c r="AZ13" s="86"/>
      <c r="BA13" s="86"/>
      <c r="BB13" s="86"/>
      <c r="BC13" s="86"/>
      <c r="BD13" s="86"/>
      <c r="BE13" s="115"/>
      <c r="BF13" s="157"/>
      <c r="BG13" s="157"/>
      <c r="BH13" s="157"/>
      <c r="BI13" s="157"/>
      <c r="BJ13" s="157"/>
      <c r="BK13" s="157"/>
      <c r="BL13" s="157"/>
      <c r="BM13" s="157"/>
      <c r="BN13" s="157"/>
      <c r="BO13" s="157"/>
      <c r="BP13" s="157"/>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67"/>
      <c r="BR17" s="177"/>
    </row>
    <row r="18" spans="3:70" ht="15.6" customHeight="1">
      <c r="C18" s="6"/>
      <c r="D18" s="14" t="s">
        <v>2</v>
      </c>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130"/>
      <c r="BA18" s="102"/>
      <c r="BB18" s="102"/>
      <c r="BC18" s="102"/>
      <c r="BD18" s="102"/>
      <c r="BE18" s="102"/>
      <c r="BF18" s="102"/>
      <c r="BG18" s="102"/>
      <c r="BH18" s="102"/>
      <c r="BI18" s="102"/>
      <c r="BJ18" s="102"/>
      <c r="BK18" s="168"/>
      <c r="BR18" s="177"/>
    </row>
    <row r="19" spans="3:70" ht="15.6" customHeight="1">
      <c r="C19" s="6"/>
      <c r="D19" s="1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131"/>
      <c r="BA19" s="102"/>
      <c r="BB19" s="102"/>
      <c r="BC19" s="102"/>
      <c r="BD19" s="102"/>
      <c r="BE19" s="102"/>
      <c r="BF19" s="102"/>
      <c r="BG19" s="102"/>
      <c r="BH19" s="102"/>
      <c r="BI19" s="102"/>
      <c r="BJ19" s="102"/>
      <c r="BK19" s="168"/>
      <c r="BR19" s="177"/>
    </row>
    <row r="20" spans="3:70" ht="13.15" customHeight="1">
      <c r="C20" s="6"/>
      <c r="D20" s="16" t="s">
        <v>4</v>
      </c>
      <c r="E20" s="36"/>
      <c r="F20" s="36"/>
      <c r="G20" s="36"/>
      <c r="H20" s="36"/>
      <c r="I20" s="36"/>
      <c r="J20" s="50"/>
      <c r="K20" s="16" t="s">
        <v>11</v>
      </c>
      <c r="L20" s="36"/>
      <c r="M20" s="36"/>
      <c r="N20" s="36"/>
      <c r="O20" s="36"/>
      <c r="P20" s="36"/>
      <c r="Q20" s="50"/>
      <c r="R20" s="16" t="s">
        <v>13</v>
      </c>
      <c r="S20" s="36"/>
      <c r="T20" s="36"/>
      <c r="U20" s="36"/>
      <c r="V20" s="36"/>
      <c r="W20" s="36"/>
      <c r="X20" s="50"/>
      <c r="Y20" s="94" t="s">
        <v>25</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132"/>
      <c r="BA20" s="135"/>
      <c r="BB20" s="138" t="s">
        <v>23</v>
      </c>
      <c r="BC20" s="145"/>
      <c r="BD20" s="145"/>
      <c r="BE20" s="145"/>
      <c r="BF20" s="145"/>
      <c r="BG20" s="145"/>
      <c r="BH20" s="145"/>
      <c r="BI20" s="162"/>
      <c r="BJ20" s="164"/>
      <c r="BK20" s="168"/>
      <c r="BR20" s="177"/>
    </row>
    <row r="21" spans="3:70" ht="13.15" customHeight="1">
      <c r="C21" s="6"/>
      <c r="D21" s="17"/>
      <c r="E21" s="37"/>
      <c r="F21" s="37"/>
      <c r="G21" s="37"/>
      <c r="H21" s="37"/>
      <c r="I21" s="37"/>
      <c r="J21" s="51"/>
      <c r="K21" s="17"/>
      <c r="L21" s="37"/>
      <c r="M21" s="37"/>
      <c r="N21" s="37"/>
      <c r="O21" s="37"/>
      <c r="P21" s="37"/>
      <c r="Q21" s="51"/>
      <c r="R21" s="17"/>
      <c r="S21" s="37"/>
      <c r="T21" s="37"/>
      <c r="U21" s="37"/>
      <c r="V21" s="37"/>
      <c r="W21" s="37"/>
      <c r="X21" s="51"/>
      <c r="Y21" s="95"/>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133"/>
      <c r="BA21" s="135"/>
      <c r="BB21" s="139"/>
      <c r="BC21" s="146"/>
      <c r="BD21" s="146"/>
      <c r="BE21" s="146"/>
      <c r="BF21" s="146"/>
      <c r="BG21" s="146"/>
      <c r="BH21" s="146"/>
      <c r="BJ21" s="165"/>
      <c r="BK21" s="168"/>
      <c r="BR21" s="177"/>
    </row>
    <row r="22" spans="3:70" ht="13.15" customHeight="1">
      <c r="C22" s="6"/>
      <c r="D22" s="17"/>
      <c r="E22" s="37"/>
      <c r="F22" s="37"/>
      <c r="G22" s="37"/>
      <c r="H22" s="37"/>
      <c r="I22" s="37"/>
      <c r="J22" s="51"/>
      <c r="K22" s="17"/>
      <c r="L22" s="37"/>
      <c r="M22" s="37"/>
      <c r="N22" s="37"/>
      <c r="O22" s="37"/>
      <c r="P22" s="37"/>
      <c r="Q22" s="51"/>
      <c r="R22" s="17"/>
      <c r="S22" s="37"/>
      <c r="T22" s="37"/>
      <c r="U22" s="37"/>
      <c r="V22" s="37"/>
      <c r="W22" s="37"/>
      <c r="X22" s="51"/>
      <c r="Y22" s="96"/>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34"/>
      <c r="BA22" s="93"/>
      <c r="BB22" s="139"/>
      <c r="BC22" s="146"/>
      <c r="BD22" s="146"/>
      <c r="BE22" s="146"/>
      <c r="BF22" s="146"/>
      <c r="BG22" s="146"/>
      <c r="BH22" s="146"/>
      <c r="BJ22" s="165"/>
      <c r="BK22" s="168"/>
      <c r="BR22" s="177"/>
    </row>
    <row r="23" spans="3:70" ht="31.15" customHeight="1">
      <c r="C23" s="6"/>
      <c r="D23" s="18"/>
      <c r="E23" s="38"/>
      <c r="F23" s="38"/>
      <c r="G23" s="38"/>
      <c r="H23" s="38"/>
      <c r="I23" s="38"/>
      <c r="J23" s="52"/>
      <c r="K23" s="18"/>
      <c r="L23" s="38"/>
      <c r="M23" s="38"/>
      <c r="N23" s="38"/>
      <c r="O23" s="38"/>
      <c r="P23" s="38"/>
      <c r="Q23" s="52"/>
      <c r="R23" s="18"/>
      <c r="S23" s="38"/>
      <c r="T23" s="38"/>
      <c r="U23" s="38"/>
      <c r="V23" s="38"/>
      <c r="W23" s="38"/>
      <c r="X23" s="52"/>
      <c r="Y23" s="97" t="s">
        <v>14</v>
      </c>
      <c r="Z23" s="101"/>
      <c r="AA23" s="101"/>
      <c r="AB23" s="101"/>
      <c r="AC23" s="101"/>
      <c r="AD23" s="101"/>
      <c r="AE23" s="106"/>
      <c r="AF23" s="97" t="s">
        <v>26</v>
      </c>
      <c r="AG23" s="101"/>
      <c r="AH23" s="101"/>
      <c r="AI23" s="101"/>
      <c r="AJ23" s="101"/>
      <c r="AK23" s="101"/>
      <c r="AL23" s="106"/>
      <c r="AM23" s="97" t="s">
        <v>16</v>
      </c>
      <c r="AN23" s="101"/>
      <c r="AO23" s="101"/>
      <c r="AP23" s="101"/>
      <c r="AQ23" s="101"/>
      <c r="AR23" s="101"/>
      <c r="AS23" s="106"/>
      <c r="AT23" s="97" t="s">
        <v>32</v>
      </c>
      <c r="AU23" s="101"/>
      <c r="AV23" s="101"/>
      <c r="AW23" s="101"/>
      <c r="AX23" s="101"/>
      <c r="AY23" s="101"/>
      <c r="AZ23" s="106"/>
      <c r="BA23" s="93"/>
      <c r="BB23" s="140"/>
      <c r="BC23" s="147"/>
      <c r="BD23" s="147"/>
      <c r="BE23" s="147"/>
      <c r="BF23" s="147"/>
      <c r="BG23" s="147"/>
      <c r="BH23" s="147"/>
      <c r="BI23" s="163"/>
      <c r="BJ23" s="166"/>
      <c r="BK23" s="168"/>
      <c r="BR23" s="177"/>
    </row>
    <row r="24" spans="3:70" ht="15.6" customHeight="1">
      <c r="C24" s="6"/>
      <c r="D24" s="19" t="str">
        <f>IF([8]回答表!R49="○","○","")</f>
        <v/>
      </c>
      <c r="E24" s="39"/>
      <c r="F24" s="39"/>
      <c r="G24" s="39"/>
      <c r="H24" s="39"/>
      <c r="I24" s="39"/>
      <c r="J24" s="53"/>
      <c r="K24" s="19" t="str">
        <f>IF([8]回答表!R50="○","○","")</f>
        <v/>
      </c>
      <c r="L24" s="39"/>
      <c r="M24" s="39"/>
      <c r="N24" s="39"/>
      <c r="O24" s="39"/>
      <c r="P24" s="39"/>
      <c r="Q24" s="53"/>
      <c r="R24" s="19" t="str">
        <f>IF([8]回答表!R51="○","○","")</f>
        <v/>
      </c>
      <c r="S24" s="39"/>
      <c r="T24" s="39"/>
      <c r="U24" s="39"/>
      <c r="V24" s="39"/>
      <c r="W24" s="39"/>
      <c r="X24" s="53"/>
      <c r="Y24" s="19" t="str">
        <f>IF([8]回答表!R52="○","○","")</f>
        <v/>
      </c>
      <c r="Z24" s="39"/>
      <c r="AA24" s="39"/>
      <c r="AB24" s="39"/>
      <c r="AC24" s="39"/>
      <c r="AD24" s="39"/>
      <c r="AE24" s="53"/>
      <c r="AF24" s="19" t="str">
        <f>IF([8]回答表!R53="○","○","")</f>
        <v>○</v>
      </c>
      <c r="AG24" s="39"/>
      <c r="AH24" s="39"/>
      <c r="AI24" s="39"/>
      <c r="AJ24" s="39"/>
      <c r="AK24" s="39"/>
      <c r="AL24" s="53"/>
      <c r="AM24" s="19" t="str">
        <f>IF([8]回答表!R54="○","○","")</f>
        <v/>
      </c>
      <c r="AN24" s="39"/>
      <c r="AO24" s="39"/>
      <c r="AP24" s="39"/>
      <c r="AQ24" s="39"/>
      <c r="AR24" s="39"/>
      <c r="AS24" s="53"/>
      <c r="AT24" s="19" t="str">
        <f>IF([8]回答表!R55="○","○","")</f>
        <v/>
      </c>
      <c r="AU24" s="39"/>
      <c r="AV24" s="39"/>
      <c r="AW24" s="39"/>
      <c r="AX24" s="39"/>
      <c r="AY24" s="39"/>
      <c r="AZ24" s="53"/>
      <c r="BA24" s="93"/>
      <c r="BB24" s="141" t="str">
        <f>IF([8]回答表!R56="○","○","")</f>
        <v/>
      </c>
      <c r="BC24" s="148"/>
      <c r="BD24" s="148"/>
      <c r="BE24" s="148"/>
      <c r="BF24" s="148"/>
      <c r="BG24" s="148"/>
      <c r="BH24" s="148"/>
      <c r="BI24" s="162"/>
      <c r="BJ24" s="164"/>
      <c r="BK24" s="168"/>
      <c r="BR24" s="177"/>
    </row>
    <row r="25" spans="3:70" ht="15.6" customHeight="1">
      <c r="C25" s="6"/>
      <c r="D25" s="19"/>
      <c r="E25" s="39"/>
      <c r="F25" s="39"/>
      <c r="G25" s="39"/>
      <c r="H25" s="39"/>
      <c r="I25" s="39"/>
      <c r="J25" s="53"/>
      <c r="K25" s="19"/>
      <c r="L25" s="39"/>
      <c r="M25" s="39"/>
      <c r="N25" s="39"/>
      <c r="O25" s="39"/>
      <c r="P25" s="39"/>
      <c r="Q25" s="53"/>
      <c r="R25" s="19"/>
      <c r="S25" s="39"/>
      <c r="T25" s="39"/>
      <c r="U25" s="39"/>
      <c r="V25" s="39"/>
      <c r="W25" s="39"/>
      <c r="X25" s="53"/>
      <c r="Y25" s="19"/>
      <c r="Z25" s="39"/>
      <c r="AA25" s="39"/>
      <c r="AB25" s="39"/>
      <c r="AC25" s="39"/>
      <c r="AD25" s="39"/>
      <c r="AE25" s="53"/>
      <c r="AF25" s="19"/>
      <c r="AG25" s="39"/>
      <c r="AH25" s="39"/>
      <c r="AI25" s="39"/>
      <c r="AJ25" s="39"/>
      <c r="AK25" s="39"/>
      <c r="AL25" s="53"/>
      <c r="AM25" s="19"/>
      <c r="AN25" s="39"/>
      <c r="AO25" s="39"/>
      <c r="AP25" s="39"/>
      <c r="AQ25" s="39"/>
      <c r="AR25" s="39"/>
      <c r="AS25" s="53"/>
      <c r="AT25" s="19"/>
      <c r="AU25" s="39"/>
      <c r="AV25" s="39"/>
      <c r="AW25" s="39"/>
      <c r="AX25" s="39"/>
      <c r="AY25" s="39"/>
      <c r="AZ25" s="53"/>
      <c r="BA25" s="136"/>
      <c r="BB25" s="19"/>
      <c r="BC25" s="39"/>
      <c r="BD25" s="39"/>
      <c r="BE25" s="39"/>
      <c r="BF25" s="39"/>
      <c r="BG25" s="39"/>
      <c r="BH25" s="39"/>
      <c r="BJ25" s="165"/>
      <c r="BK25" s="168"/>
      <c r="BR25" s="177"/>
    </row>
    <row r="26" spans="3:70" ht="15.6" customHeight="1">
      <c r="C26" s="6"/>
      <c r="D26" s="20"/>
      <c r="E26" s="40"/>
      <c r="F26" s="40"/>
      <c r="G26" s="40"/>
      <c r="H26" s="40"/>
      <c r="I26" s="40"/>
      <c r="J26" s="54"/>
      <c r="K26" s="20"/>
      <c r="L26" s="40"/>
      <c r="M26" s="40"/>
      <c r="N26" s="40"/>
      <c r="O26" s="40"/>
      <c r="P26" s="40"/>
      <c r="Q26" s="54"/>
      <c r="R26" s="20"/>
      <c r="S26" s="40"/>
      <c r="T26" s="40"/>
      <c r="U26" s="40"/>
      <c r="V26" s="40"/>
      <c r="W26" s="40"/>
      <c r="X26" s="54"/>
      <c r="Y26" s="20"/>
      <c r="Z26" s="40"/>
      <c r="AA26" s="40"/>
      <c r="AB26" s="40"/>
      <c r="AC26" s="40"/>
      <c r="AD26" s="40"/>
      <c r="AE26" s="54"/>
      <c r="AF26" s="20"/>
      <c r="AG26" s="40"/>
      <c r="AH26" s="40"/>
      <c r="AI26" s="40"/>
      <c r="AJ26" s="40"/>
      <c r="AK26" s="40"/>
      <c r="AL26" s="54"/>
      <c r="AM26" s="20"/>
      <c r="AN26" s="40"/>
      <c r="AO26" s="40"/>
      <c r="AP26" s="40"/>
      <c r="AQ26" s="40"/>
      <c r="AR26" s="40"/>
      <c r="AS26" s="54"/>
      <c r="AT26" s="20"/>
      <c r="AU26" s="40"/>
      <c r="AV26" s="40"/>
      <c r="AW26" s="40"/>
      <c r="AX26" s="40"/>
      <c r="AY26" s="40"/>
      <c r="AZ26" s="54"/>
      <c r="BA26" s="136"/>
      <c r="BB26" s="20"/>
      <c r="BC26" s="40"/>
      <c r="BD26" s="40"/>
      <c r="BE26" s="40"/>
      <c r="BF26" s="40"/>
      <c r="BG26" s="40"/>
      <c r="BH26" s="40"/>
      <c r="BI26" s="163"/>
      <c r="BJ26" s="166"/>
      <c r="BK26" s="168"/>
      <c r="BR26" s="177"/>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69"/>
      <c r="BR27" s="177"/>
    </row>
    <row r="28" spans="3:70" ht="15.6" customHeight="1"/>
    <row r="29" spans="3:70" ht="15.6" customHeight="1">
      <c r="BR29" s="178"/>
    </row>
    <row r="30" spans="3:70" ht="15.6" customHeight="1">
      <c r="D30" s="12"/>
      <c r="E30" s="12"/>
      <c r="F30" s="12"/>
      <c r="G30" s="12"/>
      <c r="H30" s="12"/>
      <c r="I30" s="12"/>
      <c r="J30" s="12"/>
      <c r="K30" s="12"/>
      <c r="L30" s="12"/>
      <c r="M30" s="12"/>
      <c r="N30" s="12"/>
      <c r="O30" s="12"/>
      <c r="P30" s="12"/>
      <c r="Q30" s="12"/>
      <c r="R30" s="12"/>
      <c r="S30" s="12"/>
      <c r="T30" s="12"/>
      <c r="U30" s="12"/>
      <c r="V30" s="12"/>
      <c r="W30" s="12"/>
    </row>
    <row r="31" spans="3:70" ht="15.6" customHeight="1"/>
    <row r="32" spans="3:70" ht="15.6" customHeight="1">
      <c r="C32" s="8"/>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126"/>
      <c r="AS32" s="126"/>
      <c r="AT32" s="126"/>
      <c r="AU32" s="126"/>
      <c r="AV32" s="126"/>
      <c r="AW32" s="126"/>
      <c r="AX32" s="126"/>
      <c r="AY32" s="126"/>
      <c r="AZ32" s="126"/>
      <c r="BA32" s="126"/>
      <c r="BB32" s="126"/>
      <c r="BC32" s="149"/>
      <c r="BD32" s="151"/>
      <c r="BE32" s="151"/>
      <c r="BF32" s="151"/>
      <c r="BG32" s="151"/>
      <c r="BH32" s="151"/>
      <c r="BI32" s="151"/>
      <c r="BJ32" s="151"/>
      <c r="BK32" s="151"/>
      <c r="BL32" s="151"/>
      <c r="BM32" s="151"/>
      <c r="BN32" s="151"/>
      <c r="BO32" s="151"/>
      <c r="BP32" s="151"/>
      <c r="BQ32" s="174"/>
    </row>
    <row r="33" spans="3:69" ht="15.6" customHeight="1">
      <c r="C33" s="9"/>
      <c r="D33" s="23"/>
      <c r="E33" s="23"/>
      <c r="F33" s="23"/>
      <c r="G33" s="23"/>
      <c r="H33" s="23"/>
      <c r="I33" s="23"/>
      <c r="J33" s="23"/>
      <c r="K33" s="23"/>
      <c r="L33" s="23"/>
      <c r="M33" s="23"/>
      <c r="N33" s="23"/>
      <c r="O33" s="23"/>
      <c r="P33" s="23"/>
      <c r="Q33" s="23"/>
      <c r="R33" s="23"/>
      <c r="S33" s="23"/>
      <c r="T33" s="23"/>
      <c r="U33" s="23"/>
      <c r="V33" s="23"/>
      <c r="W33" s="23"/>
      <c r="X33" s="93"/>
      <c r="Y33" s="93"/>
      <c r="Z33" s="93"/>
      <c r="AA33" s="102"/>
      <c r="AB33" s="104"/>
      <c r="AC33" s="104"/>
      <c r="AD33" s="104"/>
      <c r="AE33" s="104"/>
      <c r="AF33" s="104"/>
      <c r="AG33" s="104"/>
      <c r="AH33" s="104"/>
      <c r="AI33" s="104"/>
      <c r="AJ33" s="104"/>
      <c r="AK33" s="104"/>
      <c r="AL33" s="104"/>
      <c r="AM33" s="104"/>
      <c r="AN33" s="116"/>
      <c r="AO33" s="104"/>
      <c r="AP33" s="124"/>
      <c r="AQ33" s="124"/>
      <c r="AR33" s="127"/>
      <c r="AS33" s="127"/>
      <c r="AT33" s="127"/>
      <c r="AU33" s="127"/>
      <c r="AV33" s="127"/>
      <c r="AW33" s="127"/>
      <c r="AX33" s="127"/>
      <c r="AY33" s="127"/>
      <c r="AZ33" s="127"/>
      <c r="BA33" s="127"/>
      <c r="BB33" s="127"/>
      <c r="BC33" s="150"/>
      <c r="BD33" s="102"/>
      <c r="BE33" s="102"/>
      <c r="BF33" s="102"/>
      <c r="BG33" s="102"/>
      <c r="BH33" s="102"/>
      <c r="BI33" s="102"/>
      <c r="BJ33" s="102"/>
      <c r="BK33" s="102"/>
      <c r="BL33" s="102"/>
      <c r="BM33" s="103"/>
      <c r="BN33" s="103"/>
      <c r="BO33" s="103"/>
      <c r="BP33" s="116"/>
      <c r="BQ33" s="175"/>
    </row>
    <row r="34" spans="3:69" ht="15.6" customHeight="1">
      <c r="C34" s="9"/>
      <c r="D34" s="24" t="s">
        <v>6</v>
      </c>
      <c r="E34" s="41"/>
      <c r="F34" s="41"/>
      <c r="G34" s="41"/>
      <c r="H34" s="41"/>
      <c r="I34" s="41"/>
      <c r="J34" s="41"/>
      <c r="K34" s="41"/>
      <c r="L34" s="41"/>
      <c r="M34" s="41"/>
      <c r="N34" s="41"/>
      <c r="O34" s="41"/>
      <c r="P34" s="41"/>
      <c r="Q34" s="68"/>
      <c r="R34" s="26" t="s">
        <v>18</v>
      </c>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55"/>
      <c r="BC34" s="150"/>
      <c r="BD34" s="102"/>
      <c r="BE34" s="102"/>
      <c r="BF34" s="102"/>
      <c r="BG34" s="102"/>
      <c r="BH34" s="102"/>
      <c r="BI34" s="102"/>
      <c r="BJ34" s="102"/>
      <c r="BK34" s="102"/>
      <c r="BL34" s="102"/>
      <c r="BM34" s="103"/>
      <c r="BN34" s="103"/>
      <c r="BO34" s="103"/>
      <c r="BP34" s="116"/>
      <c r="BQ34" s="175"/>
    </row>
    <row r="35" spans="3:69" ht="15.6" customHeight="1">
      <c r="C35" s="9"/>
      <c r="D35" s="25"/>
      <c r="E35" s="42"/>
      <c r="F35" s="42"/>
      <c r="G35" s="42"/>
      <c r="H35" s="42"/>
      <c r="I35" s="42"/>
      <c r="J35" s="42"/>
      <c r="K35" s="42"/>
      <c r="L35" s="42"/>
      <c r="M35" s="42"/>
      <c r="N35" s="42"/>
      <c r="O35" s="42"/>
      <c r="P35" s="42"/>
      <c r="Q35" s="69"/>
      <c r="R35" s="28"/>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57"/>
      <c r="BC35" s="150"/>
      <c r="BD35" s="102"/>
      <c r="BE35" s="102"/>
      <c r="BF35" s="102"/>
      <c r="BG35" s="102"/>
      <c r="BH35" s="102"/>
      <c r="BI35" s="102"/>
      <c r="BJ35" s="102"/>
      <c r="BK35" s="102"/>
      <c r="BL35" s="102"/>
      <c r="BM35" s="103"/>
      <c r="BN35" s="103"/>
      <c r="BO35" s="103"/>
      <c r="BP35" s="116"/>
      <c r="BQ35" s="175"/>
    </row>
    <row r="36" spans="3:69" ht="15.6" customHeight="1">
      <c r="C36" s="9"/>
      <c r="D36" s="23"/>
      <c r="E36" s="23"/>
      <c r="F36" s="23"/>
      <c r="G36" s="23"/>
      <c r="H36" s="23"/>
      <c r="I36" s="23"/>
      <c r="J36" s="23"/>
      <c r="K36" s="23"/>
      <c r="L36" s="23"/>
      <c r="M36" s="23"/>
      <c r="N36" s="23"/>
      <c r="O36" s="23"/>
      <c r="P36" s="23"/>
      <c r="Q36" s="23"/>
      <c r="R36" s="23"/>
      <c r="S36" s="23"/>
      <c r="T36" s="23"/>
      <c r="U36" s="23"/>
      <c r="V36" s="23"/>
      <c r="W36" s="23"/>
      <c r="X36" s="93"/>
      <c r="Y36" s="93"/>
      <c r="Z36" s="93"/>
      <c r="AA36" s="102"/>
      <c r="AB36" s="104"/>
      <c r="AC36" s="104"/>
      <c r="AD36" s="104"/>
      <c r="AE36" s="104"/>
      <c r="AF36" s="104"/>
      <c r="AG36" s="104"/>
      <c r="AH36" s="104"/>
      <c r="AI36" s="104"/>
      <c r="AJ36" s="104"/>
      <c r="AK36" s="104"/>
      <c r="AL36" s="104"/>
      <c r="AM36" s="104"/>
      <c r="AN36" s="116"/>
      <c r="AO36" s="104"/>
      <c r="AP36" s="124"/>
      <c r="AQ36" s="124"/>
      <c r="AR36" s="128"/>
      <c r="AS36" s="128"/>
      <c r="AT36" s="128"/>
      <c r="AU36" s="128"/>
      <c r="AV36" s="128"/>
      <c r="AW36" s="128"/>
      <c r="AX36" s="128"/>
      <c r="AY36" s="128"/>
      <c r="AZ36" s="128"/>
      <c r="BA36" s="128"/>
      <c r="BB36" s="128"/>
      <c r="BC36" s="150"/>
      <c r="BD36" s="102"/>
      <c r="BE36" s="102"/>
      <c r="BF36" s="102"/>
      <c r="BG36" s="102"/>
      <c r="BH36" s="102"/>
      <c r="BI36" s="102"/>
      <c r="BJ36" s="102"/>
      <c r="BK36" s="102"/>
      <c r="BL36" s="102"/>
      <c r="BM36" s="103"/>
      <c r="BN36" s="103"/>
      <c r="BO36" s="103"/>
      <c r="BP36" s="116"/>
      <c r="BQ36" s="175"/>
    </row>
    <row r="37" spans="3:69" ht="19.149999999999999" customHeight="1">
      <c r="C37" s="9"/>
      <c r="D37" s="23"/>
      <c r="E37" s="23"/>
      <c r="F37" s="23"/>
      <c r="G37" s="23"/>
      <c r="H37" s="23"/>
      <c r="I37" s="23"/>
      <c r="J37" s="23"/>
      <c r="K37" s="23"/>
      <c r="L37" s="23"/>
      <c r="M37" s="23"/>
      <c r="N37" s="23"/>
      <c r="O37" s="23"/>
      <c r="P37" s="23"/>
      <c r="Q37" s="23"/>
      <c r="R37" s="23"/>
      <c r="S37" s="23"/>
      <c r="T37" s="23"/>
      <c r="U37" s="79" t="s">
        <v>24</v>
      </c>
      <c r="V37" s="23"/>
      <c r="W37" s="23"/>
      <c r="X37" s="23"/>
      <c r="Y37" s="23"/>
      <c r="Z37" s="23"/>
      <c r="AA37" s="103"/>
      <c r="AB37" s="105"/>
      <c r="AC37" s="105"/>
      <c r="AD37" s="105"/>
      <c r="AE37" s="105"/>
      <c r="AF37" s="105"/>
      <c r="AG37" s="105"/>
      <c r="AH37" s="105"/>
      <c r="AI37" s="105"/>
      <c r="AJ37" s="105"/>
      <c r="AK37" s="105"/>
      <c r="AL37" s="105"/>
      <c r="AM37" s="105"/>
      <c r="AN37" s="117" t="s">
        <v>8</v>
      </c>
      <c r="AO37" s="103"/>
      <c r="AP37" s="103"/>
      <c r="AQ37" s="103"/>
      <c r="AR37" s="103"/>
      <c r="AS37" s="103"/>
      <c r="AT37" s="103"/>
      <c r="AU37" s="103"/>
      <c r="AV37" s="103"/>
      <c r="AW37" s="103"/>
      <c r="AX37" s="129"/>
      <c r="AY37" s="79"/>
      <c r="AZ37" s="79"/>
      <c r="BA37" s="137"/>
      <c r="BB37" s="137"/>
      <c r="BC37" s="150"/>
      <c r="BD37" s="102"/>
      <c r="BE37" s="153" t="s">
        <v>20</v>
      </c>
      <c r="BF37" s="158"/>
      <c r="BG37" s="158"/>
      <c r="BH37" s="158"/>
      <c r="BI37" s="158"/>
      <c r="BJ37" s="158"/>
      <c r="BK37" s="158"/>
      <c r="BL37" s="103"/>
      <c r="BM37" s="103"/>
      <c r="BN37" s="103"/>
      <c r="BO37" s="103"/>
      <c r="BP37" s="129"/>
      <c r="BQ37" s="175"/>
    </row>
    <row r="38" spans="3:69" ht="15.6" customHeight="1">
      <c r="C38" s="9"/>
      <c r="D38" s="26" t="s">
        <v>7</v>
      </c>
      <c r="E38" s="43"/>
      <c r="F38" s="43"/>
      <c r="G38" s="43"/>
      <c r="H38" s="43"/>
      <c r="I38" s="43"/>
      <c r="J38" s="43"/>
      <c r="K38" s="43"/>
      <c r="L38" s="43"/>
      <c r="M38" s="55"/>
      <c r="N38" s="61" t="str">
        <f>IF([8]回答表!X53="○","○","")</f>
        <v>○</v>
      </c>
      <c r="O38" s="65"/>
      <c r="P38" s="65"/>
      <c r="Q38" s="70"/>
      <c r="R38" s="23"/>
      <c r="S38" s="23"/>
      <c r="T38" s="23"/>
      <c r="U38" s="80" t="str">
        <f>IF([8]回答表!X53="○",[8]回答表!B359,IF([8]回答表!AA53="○",[8]回答表!B379,""))</f>
        <v>　特環下水道の４浄化センター及びマンホールポンプ施設を対象とし、施設管理運営業務の外、ユーティリティの調達及び50万円未満の保守修繕業務を委託。
   施設管理業務やユーティリティの調達コスト等の節減により、公共施設及び特環施設等合計で、当初契約金額比で約2.6％（10,281,600円）節減できた。</v>
      </c>
      <c r="V38" s="90"/>
      <c r="W38" s="90"/>
      <c r="X38" s="90"/>
      <c r="Y38" s="90"/>
      <c r="Z38" s="90"/>
      <c r="AA38" s="90"/>
      <c r="AB38" s="90"/>
      <c r="AC38" s="90"/>
      <c r="AD38" s="90"/>
      <c r="AE38" s="90"/>
      <c r="AF38" s="90"/>
      <c r="AG38" s="90"/>
      <c r="AH38" s="90"/>
      <c r="AI38" s="90"/>
      <c r="AJ38" s="108"/>
      <c r="AK38" s="111"/>
      <c r="AL38" s="111"/>
      <c r="AM38" s="111"/>
      <c r="AN38" s="80" t="str">
        <f>IF([8]回答表!X53="○",[8]回答表!B365,"")</f>
        <v>・施設が通常の運転を行うことができる機能を有し、業務開始時に確認した施設機能に比べて著しい損傷及び劣化がない状態とすること。
・建築物や外構、植栽等の保守点検や清掃について、現状と比べて美観を損なわない程度で行うこと。
・放流水等は水質汚濁防止法及び条例、その他関係法令に定める尊守基準を確保すること。</v>
      </c>
      <c r="AO38" s="121"/>
      <c r="AP38" s="121"/>
      <c r="AQ38" s="121"/>
      <c r="AR38" s="121"/>
      <c r="AS38" s="121"/>
      <c r="AT38" s="121"/>
      <c r="AU38" s="121"/>
      <c r="AV38" s="121"/>
      <c r="AW38" s="121"/>
      <c r="AX38" s="121"/>
      <c r="AY38" s="121"/>
      <c r="AZ38" s="121"/>
      <c r="BA38" s="121"/>
      <c r="BB38" s="142"/>
      <c r="BC38" s="104"/>
      <c r="BD38" s="102"/>
      <c r="BE38" s="154" t="s">
        <v>28</v>
      </c>
      <c r="BF38" s="159"/>
      <c r="BG38" s="159"/>
      <c r="BH38" s="159"/>
      <c r="BI38" s="154"/>
      <c r="BJ38" s="159"/>
      <c r="BK38" s="159"/>
      <c r="BL38" s="159"/>
      <c r="BM38" s="154"/>
      <c r="BN38" s="159"/>
      <c r="BO38" s="159"/>
      <c r="BP38" s="171"/>
      <c r="BQ38" s="175"/>
    </row>
    <row r="39" spans="3:69" ht="15.6" customHeight="1">
      <c r="C39" s="9"/>
      <c r="D39" s="27"/>
      <c r="E39" s="44"/>
      <c r="F39" s="44"/>
      <c r="G39" s="44"/>
      <c r="H39" s="44"/>
      <c r="I39" s="44"/>
      <c r="J39" s="44"/>
      <c r="K39" s="44"/>
      <c r="L39" s="44"/>
      <c r="M39" s="56"/>
      <c r="N39" s="62"/>
      <c r="O39" s="66"/>
      <c r="P39" s="66"/>
      <c r="Q39" s="71"/>
      <c r="R39" s="23"/>
      <c r="S39" s="23"/>
      <c r="T39" s="23"/>
      <c r="U39" s="81"/>
      <c r="V39" s="91"/>
      <c r="W39" s="91"/>
      <c r="X39" s="91"/>
      <c r="Y39" s="91"/>
      <c r="Z39" s="91"/>
      <c r="AA39" s="91"/>
      <c r="AB39" s="91"/>
      <c r="AC39" s="91"/>
      <c r="AD39" s="91"/>
      <c r="AE39" s="91"/>
      <c r="AF39" s="91"/>
      <c r="AG39" s="91"/>
      <c r="AH39" s="91"/>
      <c r="AI39" s="91"/>
      <c r="AJ39" s="109"/>
      <c r="AK39" s="111"/>
      <c r="AL39" s="111"/>
      <c r="AM39" s="111"/>
      <c r="AN39" s="118"/>
      <c r="AO39" s="122"/>
      <c r="AP39" s="122"/>
      <c r="AQ39" s="122"/>
      <c r="AR39" s="122"/>
      <c r="AS39" s="122"/>
      <c r="AT39" s="122"/>
      <c r="AU39" s="122"/>
      <c r="AV39" s="122"/>
      <c r="AW39" s="122"/>
      <c r="AX39" s="122"/>
      <c r="AY39" s="122"/>
      <c r="AZ39" s="122"/>
      <c r="BA39" s="122"/>
      <c r="BB39" s="143"/>
      <c r="BC39" s="104"/>
      <c r="BD39" s="102"/>
      <c r="BE39" s="155"/>
      <c r="BF39" s="160"/>
      <c r="BG39" s="160"/>
      <c r="BH39" s="160"/>
      <c r="BI39" s="155"/>
      <c r="BJ39" s="160"/>
      <c r="BK39" s="160"/>
      <c r="BL39" s="160"/>
      <c r="BM39" s="155"/>
      <c r="BN39" s="160"/>
      <c r="BO39" s="160"/>
      <c r="BP39" s="170"/>
      <c r="BQ39" s="175"/>
    </row>
    <row r="40" spans="3:69" ht="15.6" customHeight="1">
      <c r="C40" s="9"/>
      <c r="D40" s="27"/>
      <c r="E40" s="44"/>
      <c r="F40" s="44"/>
      <c r="G40" s="44"/>
      <c r="H40" s="44"/>
      <c r="I40" s="44"/>
      <c r="J40" s="44"/>
      <c r="K40" s="44"/>
      <c r="L40" s="44"/>
      <c r="M40" s="56"/>
      <c r="N40" s="62"/>
      <c r="O40" s="66"/>
      <c r="P40" s="66"/>
      <c r="Q40" s="71"/>
      <c r="R40" s="23"/>
      <c r="S40" s="23"/>
      <c r="T40" s="23"/>
      <c r="U40" s="81"/>
      <c r="V40" s="91"/>
      <c r="W40" s="91"/>
      <c r="X40" s="91"/>
      <c r="Y40" s="91"/>
      <c r="Z40" s="91"/>
      <c r="AA40" s="91"/>
      <c r="AB40" s="91"/>
      <c r="AC40" s="91"/>
      <c r="AD40" s="91"/>
      <c r="AE40" s="91"/>
      <c r="AF40" s="91"/>
      <c r="AG40" s="91"/>
      <c r="AH40" s="91"/>
      <c r="AI40" s="91"/>
      <c r="AJ40" s="109"/>
      <c r="AK40" s="111"/>
      <c r="AL40" s="111"/>
      <c r="AM40" s="111"/>
      <c r="AN40" s="118"/>
      <c r="AO40" s="122"/>
      <c r="AP40" s="122"/>
      <c r="AQ40" s="122"/>
      <c r="AR40" s="122"/>
      <c r="AS40" s="122"/>
      <c r="AT40" s="122"/>
      <c r="AU40" s="122"/>
      <c r="AV40" s="122"/>
      <c r="AW40" s="122"/>
      <c r="AX40" s="122"/>
      <c r="AY40" s="122"/>
      <c r="AZ40" s="122"/>
      <c r="BA40" s="122"/>
      <c r="BB40" s="143"/>
      <c r="BC40" s="104"/>
      <c r="BD40" s="102"/>
      <c r="BE40" s="155"/>
      <c r="BF40" s="160"/>
      <c r="BG40" s="160"/>
      <c r="BH40" s="160"/>
      <c r="BI40" s="155"/>
      <c r="BJ40" s="160"/>
      <c r="BK40" s="160"/>
      <c r="BL40" s="160"/>
      <c r="BM40" s="155"/>
      <c r="BN40" s="160"/>
      <c r="BO40" s="160"/>
      <c r="BP40" s="170"/>
      <c r="BQ40" s="175"/>
    </row>
    <row r="41" spans="3:69" ht="15.6" customHeight="1">
      <c r="C41" s="9"/>
      <c r="D41" s="28"/>
      <c r="E41" s="45"/>
      <c r="F41" s="45"/>
      <c r="G41" s="45"/>
      <c r="H41" s="45"/>
      <c r="I41" s="45"/>
      <c r="J41" s="45"/>
      <c r="K41" s="45"/>
      <c r="L41" s="45"/>
      <c r="M41" s="57"/>
      <c r="N41" s="63"/>
      <c r="O41" s="67"/>
      <c r="P41" s="67"/>
      <c r="Q41" s="72"/>
      <c r="R41" s="23"/>
      <c r="S41" s="23"/>
      <c r="T41" s="23"/>
      <c r="U41" s="81"/>
      <c r="V41" s="91"/>
      <c r="W41" s="91"/>
      <c r="X41" s="91"/>
      <c r="Y41" s="91"/>
      <c r="Z41" s="91"/>
      <c r="AA41" s="91"/>
      <c r="AB41" s="91"/>
      <c r="AC41" s="91"/>
      <c r="AD41" s="91"/>
      <c r="AE41" s="91"/>
      <c r="AF41" s="91"/>
      <c r="AG41" s="91"/>
      <c r="AH41" s="91"/>
      <c r="AI41" s="91"/>
      <c r="AJ41" s="109"/>
      <c r="AK41" s="111"/>
      <c r="AL41" s="111"/>
      <c r="AM41" s="111"/>
      <c r="AN41" s="118"/>
      <c r="AO41" s="122"/>
      <c r="AP41" s="122"/>
      <c r="AQ41" s="122"/>
      <c r="AR41" s="122"/>
      <c r="AS41" s="122"/>
      <c r="AT41" s="122"/>
      <c r="AU41" s="122"/>
      <c r="AV41" s="122"/>
      <c r="AW41" s="122"/>
      <c r="AX41" s="122"/>
      <c r="AY41" s="122"/>
      <c r="AZ41" s="122"/>
      <c r="BA41" s="122"/>
      <c r="BB41" s="143"/>
      <c r="BC41" s="104"/>
      <c r="BD41" s="102"/>
      <c r="BE41" s="155">
        <f>IF([8]回答表!X53="○",[8]回答表!E371,IF([8]回答表!AA53="○",[8]回答表!E385,""))</f>
        <v>28</v>
      </c>
      <c r="BF41" s="160"/>
      <c r="BG41" s="160"/>
      <c r="BH41" s="160"/>
      <c r="BI41" s="155">
        <f>IF([8]回答表!X53="○",[8]回答表!E372,IF([8]回答表!AA53="○",[8]回答表!E386,""))</f>
        <v>3</v>
      </c>
      <c r="BJ41" s="160"/>
      <c r="BK41" s="160"/>
      <c r="BL41" s="170"/>
      <c r="BM41" s="155">
        <f>IF([8]回答表!X53="○",[8]回答表!E373,IF([8]回答表!AA53="○",[8]回答表!E387,""))</f>
        <v>15</v>
      </c>
      <c r="BN41" s="160"/>
      <c r="BO41" s="160"/>
      <c r="BP41" s="170"/>
      <c r="BQ41" s="175"/>
    </row>
    <row r="42" spans="3:69" ht="15.6" customHeight="1">
      <c r="C42" s="9"/>
      <c r="D42" s="29"/>
      <c r="E42" s="29"/>
      <c r="F42" s="29"/>
      <c r="G42" s="29"/>
      <c r="H42" s="29"/>
      <c r="I42" s="29"/>
      <c r="J42" s="29"/>
      <c r="K42" s="29"/>
      <c r="L42" s="29"/>
      <c r="M42" s="29"/>
      <c r="N42" s="64"/>
      <c r="O42" s="64"/>
      <c r="P42" s="64"/>
      <c r="Q42" s="64"/>
      <c r="R42" s="64"/>
      <c r="S42" s="64"/>
      <c r="T42" s="64"/>
      <c r="U42" s="81"/>
      <c r="V42" s="91"/>
      <c r="W42" s="91"/>
      <c r="X42" s="91"/>
      <c r="Y42" s="91"/>
      <c r="Z42" s="91"/>
      <c r="AA42" s="91"/>
      <c r="AB42" s="91"/>
      <c r="AC42" s="91"/>
      <c r="AD42" s="91"/>
      <c r="AE42" s="91"/>
      <c r="AF42" s="91"/>
      <c r="AG42" s="91"/>
      <c r="AH42" s="91"/>
      <c r="AI42" s="91"/>
      <c r="AJ42" s="109"/>
      <c r="AK42" s="111"/>
      <c r="AL42" s="111"/>
      <c r="AM42" s="111"/>
      <c r="AN42" s="118"/>
      <c r="AO42" s="122"/>
      <c r="AP42" s="122"/>
      <c r="AQ42" s="122"/>
      <c r="AR42" s="122"/>
      <c r="AS42" s="122"/>
      <c r="AT42" s="122"/>
      <c r="AU42" s="122"/>
      <c r="AV42" s="122"/>
      <c r="AW42" s="122"/>
      <c r="AX42" s="122"/>
      <c r="AY42" s="122"/>
      <c r="AZ42" s="122"/>
      <c r="BA42" s="122"/>
      <c r="BB42" s="143"/>
      <c r="BC42" s="104"/>
      <c r="BD42" s="104"/>
      <c r="BE42" s="155"/>
      <c r="BF42" s="160"/>
      <c r="BG42" s="160"/>
      <c r="BH42" s="160"/>
      <c r="BI42" s="155"/>
      <c r="BJ42" s="160"/>
      <c r="BK42" s="160"/>
      <c r="BL42" s="170"/>
      <c r="BM42" s="155"/>
      <c r="BN42" s="160"/>
      <c r="BO42" s="160"/>
      <c r="BP42" s="170"/>
      <c r="BQ42" s="175"/>
    </row>
    <row r="43" spans="3:69" ht="15.6" customHeight="1">
      <c r="C43" s="9"/>
      <c r="D43" s="29"/>
      <c r="E43" s="29"/>
      <c r="F43" s="29"/>
      <c r="G43" s="29"/>
      <c r="H43" s="29"/>
      <c r="I43" s="29"/>
      <c r="J43" s="29"/>
      <c r="K43" s="29"/>
      <c r="L43" s="29"/>
      <c r="M43" s="29"/>
      <c r="N43" s="64"/>
      <c r="O43" s="64"/>
      <c r="P43" s="64"/>
      <c r="Q43" s="64"/>
      <c r="R43" s="64"/>
      <c r="S43" s="64"/>
      <c r="T43" s="64"/>
      <c r="U43" s="81"/>
      <c r="V43" s="91"/>
      <c r="W43" s="91"/>
      <c r="X43" s="91"/>
      <c r="Y43" s="91"/>
      <c r="Z43" s="91"/>
      <c r="AA43" s="91"/>
      <c r="AB43" s="91"/>
      <c r="AC43" s="91"/>
      <c r="AD43" s="91"/>
      <c r="AE43" s="91"/>
      <c r="AF43" s="91"/>
      <c r="AG43" s="91"/>
      <c r="AH43" s="91"/>
      <c r="AI43" s="91"/>
      <c r="AJ43" s="109"/>
      <c r="AK43" s="111"/>
      <c r="AL43" s="111"/>
      <c r="AM43" s="111"/>
      <c r="AN43" s="118"/>
      <c r="AO43" s="122"/>
      <c r="AP43" s="122"/>
      <c r="AQ43" s="122"/>
      <c r="AR43" s="122"/>
      <c r="AS43" s="122"/>
      <c r="AT43" s="122"/>
      <c r="AU43" s="122"/>
      <c r="AV43" s="122"/>
      <c r="AW43" s="122"/>
      <c r="AX43" s="122"/>
      <c r="AY43" s="122"/>
      <c r="AZ43" s="122"/>
      <c r="BA43" s="122"/>
      <c r="BB43" s="143"/>
      <c r="BC43" s="104"/>
      <c r="BD43" s="102"/>
      <c r="BE43" s="155"/>
      <c r="BF43" s="160"/>
      <c r="BG43" s="160"/>
      <c r="BH43" s="160"/>
      <c r="BI43" s="155"/>
      <c r="BJ43" s="160"/>
      <c r="BK43" s="160"/>
      <c r="BL43" s="170"/>
      <c r="BM43" s="155"/>
      <c r="BN43" s="160"/>
      <c r="BO43" s="160"/>
      <c r="BP43" s="170"/>
      <c r="BQ43" s="175"/>
    </row>
    <row r="44" spans="3:69" ht="15.6" customHeight="1">
      <c r="C44" s="9"/>
      <c r="D44" s="30" t="s">
        <v>9</v>
      </c>
      <c r="E44" s="46"/>
      <c r="F44" s="46"/>
      <c r="G44" s="46"/>
      <c r="H44" s="46"/>
      <c r="I44" s="46"/>
      <c r="J44" s="46"/>
      <c r="K44" s="46"/>
      <c r="L44" s="46"/>
      <c r="M44" s="58"/>
      <c r="N44" s="61" t="str">
        <f>IF([8]回答表!AA53="○","○","")</f>
        <v/>
      </c>
      <c r="O44" s="65"/>
      <c r="P44" s="65"/>
      <c r="Q44" s="70"/>
      <c r="R44" s="23"/>
      <c r="S44" s="23"/>
      <c r="T44" s="23"/>
      <c r="U44" s="81"/>
      <c r="V44" s="91"/>
      <c r="W44" s="91"/>
      <c r="X44" s="91"/>
      <c r="Y44" s="91"/>
      <c r="Z44" s="91"/>
      <c r="AA44" s="91"/>
      <c r="AB44" s="91"/>
      <c r="AC44" s="91"/>
      <c r="AD44" s="91"/>
      <c r="AE44" s="91"/>
      <c r="AF44" s="91"/>
      <c r="AG44" s="91"/>
      <c r="AH44" s="91"/>
      <c r="AI44" s="91"/>
      <c r="AJ44" s="109"/>
      <c r="AK44" s="111"/>
      <c r="AL44" s="111"/>
      <c r="AM44" s="111"/>
      <c r="AN44" s="118"/>
      <c r="AO44" s="122"/>
      <c r="AP44" s="122"/>
      <c r="AQ44" s="122"/>
      <c r="AR44" s="122"/>
      <c r="AS44" s="122"/>
      <c r="AT44" s="122"/>
      <c r="AU44" s="122"/>
      <c r="AV44" s="122"/>
      <c r="AW44" s="122"/>
      <c r="AX44" s="122"/>
      <c r="AY44" s="122"/>
      <c r="AZ44" s="122"/>
      <c r="BA44" s="122"/>
      <c r="BB44" s="143"/>
      <c r="BC44" s="104"/>
      <c r="BD44" s="152"/>
      <c r="BE44" s="155"/>
      <c r="BF44" s="160"/>
      <c r="BG44" s="160"/>
      <c r="BH44" s="160"/>
      <c r="BI44" s="155"/>
      <c r="BJ44" s="160"/>
      <c r="BK44" s="160"/>
      <c r="BL44" s="170"/>
      <c r="BM44" s="155"/>
      <c r="BN44" s="160"/>
      <c r="BO44" s="160"/>
      <c r="BP44" s="170"/>
      <c r="BQ44" s="175"/>
    </row>
    <row r="45" spans="3:69" ht="15.6" customHeight="1">
      <c r="C45" s="9"/>
      <c r="D45" s="31"/>
      <c r="E45" s="47"/>
      <c r="F45" s="47"/>
      <c r="G45" s="47"/>
      <c r="H45" s="47"/>
      <c r="I45" s="47"/>
      <c r="J45" s="47"/>
      <c r="K45" s="47"/>
      <c r="L45" s="47"/>
      <c r="M45" s="59"/>
      <c r="N45" s="62"/>
      <c r="O45" s="66"/>
      <c r="P45" s="66"/>
      <c r="Q45" s="71"/>
      <c r="R45" s="23"/>
      <c r="S45" s="23"/>
      <c r="T45" s="23"/>
      <c r="U45" s="81"/>
      <c r="V45" s="91"/>
      <c r="W45" s="91"/>
      <c r="X45" s="91"/>
      <c r="Y45" s="91"/>
      <c r="Z45" s="91"/>
      <c r="AA45" s="91"/>
      <c r="AB45" s="91"/>
      <c r="AC45" s="91"/>
      <c r="AD45" s="91"/>
      <c r="AE45" s="91"/>
      <c r="AF45" s="91"/>
      <c r="AG45" s="91"/>
      <c r="AH45" s="91"/>
      <c r="AI45" s="91"/>
      <c r="AJ45" s="109"/>
      <c r="AK45" s="111"/>
      <c r="AL45" s="111"/>
      <c r="AM45" s="111"/>
      <c r="AN45" s="118"/>
      <c r="AO45" s="122"/>
      <c r="AP45" s="122"/>
      <c r="AQ45" s="122"/>
      <c r="AR45" s="122"/>
      <c r="AS45" s="122"/>
      <c r="AT45" s="122"/>
      <c r="AU45" s="122"/>
      <c r="AV45" s="122"/>
      <c r="AW45" s="122"/>
      <c r="AX45" s="122"/>
      <c r="AY45" s="122"/>
      <c r="AZ45" s="122"/>
      <c r="BA45" s="122"/>
      <c r="BB45" s="143"/>
      <c r="BC45" s="104"/>
      <c r="BD45" s="152"/>
      <c r="BE45" s="155" t="s">
        <v>10</v>
      </c>
      <c r="BF45" s="160"/>
      <c r="BG45" s="160"/>
      <c r="BH45" s="160"/>
      <c r="BI45" s="155" t="s">
        <v>31</v>
      </c>
      <c r="BJ45" s="160"/>
      <c r="BK45" s="160"/>
      <c r="BL45" s="160"/>
      <c r="BM45" s="155" t="s">
        <v>1</v>
      </c>
      <c r="BN45" s="160"/>
      <c r="BO45" s="160"/>
      <c r="BP45" s="170"/>
      <c r="BQ45" s="175"/>
    </row>
    <row r="46" spans="3:69" ht="15.6" customHeight="1">
      <c r="C46" s="9"/>
      <c r="D46" s="31"/>
      <c r="E46" s="47"/>
      <c r="F46" s="47"/>
      <c r="G46" s="47"/>
      <c r="H46" s="47"/>
      <c r="I46" s="47"/>
      <c r="J46" s="47"/>
      <c r="K46" s="47"/>
      <c r="L46" s="47"/>
      <c r="M46" s="59"/>
      <c r="N46" s="62"/>
      <c r="O46" s="66"/>
      <c r="P46" s="66"/>
      <c r="Q46" s="71"/>
      <c r="R46" s="23"/>
      <c r="S46" s="23"/>
      <c r="T46" s="23"/>
      <c r="U46" s="81"/>
      <c r="V46" s="91"/>
      <c r="W46" s="91"/>
      <c r="X46" s="91"/>
      <c r="Y46" s="91"/>
      <c r="Z46" s="91"/>
      <c r="AA46" s="91"/>
      <c r="AB46" s="91"/>
      <c r="AC46" s="91"/>
      <c r="AD46" s="91"/>
      <c r="AE46" s="91"/>
      <c r="AF46" s="91"/>
      <c r="AG46" s="91"/>
      <c r="AH46" s="91"/>
      <c r="AI46" s="91"/>
      <c r="AJ46" s="109"/>
      <c r="AK46" s="111"/>
      <c r="AL46" s="111"/>
      <c r="AM46" s="111"/>
      <c r="AN46" s="118"/>
      <c r="AO46" s="122"/>
      <c r="AP46" s="122"/>
      <c r="AQ46" s="122"/>
      <c r="AR46" s="122"/>
      <c r="AS46" s="122"/>
      <c r="AT46" s="122"/>
      <c r="AU46" s="122"/>
      <c r="AV46" s="122"/>
      <c r="AW46" s="122"/>
      <c r="AX46" s="122"/>
      <c r="AY46" s="122"/>
      <c r="AZ46" s="122"/>
      <c r="BA46" s="122"/>
      <c r="BB46" s="143"/>
      <c r="BC46" s="104"/>
      <c r="BD46" s="152"/>
      <c r="BE46" s="155"/>
      <c r="BF46" s="160"/>
      <c r="BG46" s="160"/>
      <c r="BH46" s="160"/>
      <c r="BI46" s="155"/>
      <c r="BJ46" s="160"/>
      <c r="BK46" s="160"/>
      <c r="BL46" s="160"/>
      <c r="BM46" s="155"/>
      <c r="BN46" s="160"/>
      <c r="BO46" s="160"/>
      <c r="BP46" s="170"/>
      <c r="BQ46" s="175"/>
    </row>
    <row r="47" spans="3:69" ht="15.6" customHeight="1">
      <c r="C47" s="9"/>
      <c r="D47" s="32"/>
      <c r="E47" s="48"/>
      <c r="F47" s="48"/>
      <c r="G47" s="48"/>
      <c r="H47" s="48"/>
      <c r="I47" s="48"/>
      <c r="J47" s="48"/>
      <c r="K47" s="48"/>
      <c r="L47" s="48"/>
      <c r="M47" s="60"/>
      <c r="N47" s="63"/>
      <c r="O47" s="67"/>
      <c r="P47" s="67"/>
      <c r="Q47" s="72"/>
      <c r="R47" s="23"/>
      <c r="S47" s="23"/>
      <c r="T47" s="23"/>
      <c r="U47" s="82"/>
      <c r="V47" s="92"/>
      <c r="W47" s="92"/>
      <c r="X47" s="92"/>
      <c r="Y47" s="92"/>
      <c r="Z47" s="92"/>
      <c r="AA47" s="92"/>
      <c r="AB47" s="92"/>
      <c r="AC47" s="92"/>
      <c r="AD47" s="92"/>
      <c r="AE47" s="92"/>
      <c r="AF47" s="92"/>
      <c r="AG47" s="92"/>
      <c r="AH47" s="92"/>
      <c r="AI47" s="92"/>
      <c r="AJ47" s="110"/>
      <c r="AK47" s="111"/>
      <c r="AL47" s="111"/>
      <c r="AM47" s="111"/>
      <c r="AN47" s="119"/>
      <c r="AO47" s="123"/>
      <c r="AP47" s="123"/>
      <c r="AQ47" s="123"/>
      <c r="AR47" s="123"/>
      <c r="AS47" s="123"/>
      <c r="AT47" s="123"/>
      <c r="AU47" s="123"/>
      <c r="AV47" s="123"/>
      <c r="AW47" s="123"/>
      <c r="AX47" s="123"/>
      <c r="AY47" s="123"/>
      <c r="AZ47" s="123"/>
      <c r="BA47" s="123"/>
      <c r="BB47" s="144"/>
      <c r="BC47" s="104"/>
      <c r="BD47" s="152"/>
      <c r="BE47" s="156"/>
      <c r="BF47" s="161"/>
      <c r="BG47" s="161"/>
      <c r="BH47" s="161"/>
      <c r="BI47" s="156"/>
      <c r="BJ47" s="161"/>
      <c r="BK47" s="161"/>
      <c r="BL47" s="161"/>
      <c r="BM47" s="156"/>
      <c r="BN47" s="161"/>
      <c r="BO47" s="161"/>
      <c r="BP47" s="172"/>
      <c r="BQ47" s="175"/>
    </row>
    <row r="48" spans="3:69" ht="15.6" customHeight="1">
      <c r="C48" s="9"/>
      <c r="D48" s="29"/>
      <c r="E48" s="29"/>
      <c r="F48" s="29"/>
      <c r="G48" s="29"/>
      <c r="H48" s="29"/>
      <c r="I48" s="29"/>
      <c r="J48" s="29"/>
      <c r="K48" s="29"/>
      <c r="L48" s="29"/>
      <c r="M48" s="29"/>
      <c r="N48" s="23"/>
      <c r="O48" s="23"/>
      <c r="P48" s="23"/>
      <c r="Q48" s="23"/>
      <c r="R48" s="23"/>
      <c r="S48" s="23"/>
      <c r="T48" s="23"/>
      <c r="U48" s="23"/>
      <c r="V48" s="23"/>
      <c r="W48" s="23"/>
      <c r="X48" s="93"/>
      <c r="Y48" s="93"/>
      <c r="Z48" s="93"/>
      <c r="AA48" s="103"/>
      <c r="AB48" s="103"/>
      <c r="AC48" s="103"/>
      <c r="AD48" s="103"/>
      <c r="AE48" s="103"/>
      <c r="AF48" s="103"/>
      <c r="AG48" s="103"/>
      <c r="AH48" s="103"/>
      <c r="AI48" s="103"/>
      <c r="AJ48" s="93"/>
      <c r="AK48" s="93"/>
      <c r="AL48" s="93"/>
      <c r="AM48" s="93"/>
      <c r="AN48" s="93"/>
      <c r="AO48" s="93"/>
      <c r="AP48" s="93"/>
      <c r="AQ48" s="93"/>
      <c r="AR48" s="93"/>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3"/>
      <c r="BQ48" s="175"/>
    </row>
    <row r="49" spans="3:69" ht="19.149999999999999" customHeight="1">
      <c r="C49" s="9"/>
      <c r="D49" s="29"/>
      <c r="E49" s="29"/>
      <c r="F49" s="29"/>
      <c r="G49" s="29"/>
      <c r="H49" s="29"/>
      <c r="I49" s="29"/>
      <c r="J49" s="29"/>
      <c r="K49" s="29"/>
      <c r="L49" s="29"/>
      <c r="M49" s="29"/>
      <c r="N49" s="23"/>
      <c r="O49" s="23"/>
      <c r="P49" s="23"/>
      <c r="Q49" s="23"/>
      <c r="R49" s="23"/>
      <c r="S49" s="23"/>
      <c r="T49" s="23"/>
      <c r="U49" s="79" t="s">
        <v>21</v>
      </c>
      <c r="V49" s="23"/>
      <c r="W49" s="23"/>
      <c r="X49" s="23"/>
      <c r="Y49" s="23"/>
      <c r="Z49" s="23"/>
      <c r="AA49" s="103"/>
      <c r="AB49" s="105"/>
      <c r="AC49" s="103"/>
      <c r="AD49" s="103"/>
      <c r="AE49" s="103"/>
      <c r="AF49" s="103"/>
      <c r="AG49" s="103"/>
      <c r="AH49" s="103"/>
      <c r="AI49" s="103"/>
      <c r="AJ49" s="103"/>
      <c r="AK49" s="103"/>
      <c r="AL49" s="103"/>
      <c r="AM49" s="79" t="s">
        <v>27</v>
      </c>
      <c r="AN49" s="103"/>
      <c r="AO49" s="103"/>
      <c r="AP49" s="103"/>
      <c r="AQ49" s="103"/>
      <c r="AR49" s="103"/>
      <c r="AS49" s="103"/>
      <c r="AT49" s="103"/>
      <c r="AU49" s="103"/>
      <c r="AV49" s="103"/>
      <c r="AW49" s="103"/>
      <c r="AX49" s="102"/>
      <c r="AY49" s="102"/>
      <c r="AZ49" s="102"/>
      <c r="BA49" s="102"/>
      <c r="BB49" s="102"/>
      <c r="BC49" s="102"/>
      <c r="BD49" s="102"/>
      <c r="BE49" s="102"/>
      <c r="BF49" s="102"/>
      <c r="BG49" s="102"/>
      <c r="BH49" s="102"/>
      <c r="BI49" s="102"/>
      <c r="BJ49" s="102"/>
      <c r="BK49" s="102"/>
      <c r="BL49" s="102"/>
      <c r="BM49" s="102"/>
      <c r="BN49" s="102"/>
      <c r="BO49" s="102"/>
      <c r="BP49" s="93"/>
      <c r="BQ49" s="175"/>
    </row>
    <row r="50" spans="3:69" ht="15.6" customHeight="1">
      <c r="C50" s="9"/>
      <c r="D50" s="26" t="s">
        <v>5</v>
      </c>
      <c r="E50" s="43"/>
      <c r="F50" s="43"/>
      <c r="G50" s="43"/>
      <c r="H50" s="43"/>
      <c r="I50" s="43"/>
      <c r="J50" s="43"/>
      <c r="K50" s="43"/>
      <c r="L50" s="43"/>
      <c r="M50" s="55"/>
      <c r="N50" s="61" t="str">
        <f>IF([8]回答表!AD53="○","○","")</f>
        <v/>
      </c>
      <c r="O50" s="65"/>
      <c r="P50" s="65"/>
      <c r="Q50" s="70"/>
      <c r="R50" s="23"/>
      <c r="S50" s="23"/>
      <c r="T50" s="23"/>
      <c r="U50" s="80" t="str">
        <f>IF([8]回答表!AD53="○",[8]回答表!B393,"")</f>
        <v/>
      </c>
      <c r="V50" s="90"/>
      <c r="W50" s="90"/>
      <c r="X50" s="90"/>
      <c r="Y50" s="90"/>
      <c r="Z50" s="90"/>
      <c r="AA50" s="90"/>
      <c r="AB50" s="90"/>
      <c r="AC50" s="90"/>
      <c r="AD50" s="90"/>
      <c r="AE50" s="90"/>
      <c r="AF50" s="90"/>
      <c r="AG50" s="90"/>
      <c r="AH50" s="90"/>
      <c r="AI50" s="90"/>
      <c r="AJ50" s="108"/>
      <c r="AK50" s="112"/>
      <c r="AL50" s="112"/>
      <c r="AM50" s="80" t="str">
        <f>IF([8]回答表!AD53="○",[8]回答表!B399,"")</f>
        <v/>
      </c>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108"/>
      <c r="BQ50" s="175"/>
    </row>
    <row r="51" spans="3:69" ht="15.6" customHeight="1">
      <c r="C51" s="9"/>
      <c r="D51" s="27"/>
      <c r="E51" s="44"/>
      <c r="F51" s="44"/>
      <c r="G51" s="44"/>
      <c r="H51" s="44"/>
      <c r="I51" s="44"/>
      <c r="J51" s="44"/>
      <c r="K51" s="44"/>
      <c r="L51" s="44"/>
      <c r="M51" s="56"/>
      <c r="N51" s="62"/>
      <c r="O51" s="66"/>
      <c r="P51" s="66"/>
      <c r="Q51" s="71"/>
      <c r="R51" s="23"/>
      <c r="S51" s="23"/>
      <c r="T51" s="23"/>
      <c r="U51" s="81"/>
      <c r="V51" s="91"/>
      <c r="W51" s="91"/>
      <c r="X51" s="91"/>
      <c r="Y51" s="91"/>
      <c r="Z51" s="91"/>
      <c r="AA51" s="91"/>
      <c r="AB51" s="91"/>
      <c r="AC51" s="91"/>
      <c r="AD51" s="91"/>
      <c r="AE51" s="91"/>
      <c r="AF51" s="91"/>
      <c r="AG51" s="91"/>
      <c r="AH51" s="91"/>
      <c r="AI51" s="91"/>
      <c r="AJ51" s="109"/>
      <c r="AK51" s="112"/>
      <c r="AL51" s="112"/>
      <c r="AM51" s="81"/>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109"/>
      <c r="BQ51" s="175"/>
    </row>
    <row r="52" spans="3:69" ht="15.6" customHeight="1">
      <c r="C52" s="9"/>
      <c r="D52" s="27"/>
      <c r="E52" s="44"/>
      <c r="F52" s="44"/>
      <c r="G52" s="44"/>
      <c r="H52" s="44"/>
      <c r="I52" s="44"/>
      <c r="J52" s="44"/>
      <c r="K52" s="44"/>
      <c r="L52" s="44"/>
      <c r="M52" s="56"/>
      <c r="N52" s="62"/>
      <c r="O52" s="66"/>
      <c r="P52" s="66"/>
      <c r="Q52" s="71"/>
      <c r="R52" s="23"/>
      <c r="S52" s="23"/>
      <c r="T52" s="23"/>
      <c r="U52" s="81"/>
      <c r="V52" s="91"/>
      <c r="W52" s="91"/>
      <c r="X52" s="91"/>
      <c r="Y52" s="91"/>
      <c r="Z52" s="91"/>
      <c r="AA52" s="91"/>
      <c r="AB52" s="91"/>
      <c r="AC52" s="91"/>
      <c r="AD52" s="91"/>
      <c r="AE52" s="91"/>
      <c r="AF52" s="91"/>
      <c r="AG52" s="91"/>
      <c r="AH52" s="91"/>
      <c r="AI52" s="91"/>
      <c r="AJ52" s="109"/>
      <c r="AK52" s="112"/>
      <c r="AL52" s="112"/>
      <c r="AM52" s="81"/>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109"/>
      <c r="BQ52" s="175"/>
    </row>
    <row r="53" spans="3:69" ht="15.6" customHeight="1">
      <c r="C53" s="9"/>
      <c r="D53" s="28"/>
      <c r="E53" s="45"/>
      <c r="F53" s="45"/>
      <c r="G53" s="45"/>
      <c r="H53" s="45"/>
      <c r="I53" s="45"/>
      <c r="J53" s="45"/>
      <c r="K53" s="45"/>
      <c r="L53" s="45"/>
      <c r="M53" s="57"/>
      <c r="N53" s="63"/>
      <c r="O53" s="67"/>
      <c r="P53" s="67"/>
      <c r="Q53" s="72"/>
      <c r="R53" s="23"/>
      <c r="S53" s="23"/>
      <c r="T53" s="23"/>
      <c r="U53" s="82"/>
      <c r="V53" s="92"/>
      <c r="W53" s="92"/>
      <c r="X53" s="92"/>
      <c r="Y53" s="92"/>
      <c r="Z53" s="92"/>
      <c r="AA53" s="92"/>
      <c r="AB53" s="92"/>
      <c r="AC53" s="92"/>
      <c r="AD53" s="92"/>
      <c r="AE53" s="92"/>
      <c r="AF53" s="92"/>
      <c r="AG53" s="92"/>
      <c r="AH53" s="92"/>
      <c r="AI53" s="92"/>
      <c r="AJ53" s="110"/>
      <c r="AK53" s="112"/>
      <c r="AL53" s="112"/>
      <c r="AM53" s="82"/>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110"/>
      <c r="BQ53" s="175"/>
    </row>
    <row r="54" spans="3:69" ht="15.6" customHeight="1">
      <c r="C54" s="10"/>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176"/>
    </row>
    <row r="55" spans="3:69" ht="15.6" customHeight="1"/>
  </sheetData>
  <mergeCells count="48">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2:BB33"/>
    <mergeCell ref="D34:Q35"/>
    <mergeCell ref="R34:BB35"/>
    <mergeCell ref="D38:M41"/>
    <mergeCell ref="N38:Q41"/>
    <mergeCell ref="BE38:BH40"/>
    <mergeCell ref="BI38:BL40"/>
    <mergeCell ref="BM38:BP40"/>
    <mergeCell ref="BE41:BH44"/>
    <mergeCell ref="BI41:BL44"/>
    <mergeCell ref="BM41:BP44"/>
    <mergeCell ref="D44:M47"/>
    <mergeCell ref="N44:Q47"/>
    <mergeCell ref="BE45:BH47"/>
    <mergeCell ref="BI45:BL47"/>
    <mergeCell ref="BM45:BP47"/>
    <mergeCell ref="D50:M53"/>
    <mergeCell ref="N50:Q53"/>
    <mergeCell ref="U50:AJ53"/>
    <mergeCell ref="AM50:BP53"/>
    <mergeCell ref="U38:AJ47"/>
    <mergeCell ref="AN38:BB47"/>
  </mergeCells>
  <phoneticPr fontId="1" type="Hiragana"/>
  <conditionalFormatting sqref="BR28:XFD28 A28:BI28 A29:XFD30">
    <cfRule type="expression" dxfId="5" priority="1">
      <formula>$BB$25="○"</formula>
    </cfRule>
  </conditionalFormatting>
  <pageMargins left="0.78740157480314943" right="0.78740157480314943" top="0.98425196850393692" bottom="0.98425196850393692" header="0.51181102362204722" footer="0.51181102362204722"/>
  <pageSetup paperSize="9" fitToWidth="1" fitToHeight="1" orientation="portrait" usePrinterDefaults="1"/>
  <drawing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C2:BR54"/>
  <sheetViews>
    <sheetView topLeftCell="A22" workbookViewId="0">
      <selection activeCell="A56" sqref="A56:XFD126"/>
    </sheetView>
  </sheetViews>
  <sheetFormatPr defaultRowHeight="18.75"/>
  <cols>
    <col min="1" max="70" width="2.5" customWidth="1"/>
    <col min="71" max="16384" width="9" customWidth="1"/>
  </cols>
  <sheetData>
    <row r="1" spans="3:70" ht="15.6" customHeight="1"/>
    <row r="2" spans="3:70" ht="15.6" customHeight="1">
      <c r="C2" s="1"/>
      <c r="D2" s="1"/>
      <c r="E2" s="1"/>
      <c r="F2" s="1"/>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row>
    <row r="3" spans="3:70" ht="15.6" customHeight="1">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row>
    <row r="4" spans="3:70" ht="15.6" customHeight="1">
      <c r="H4" s="49"/>
      <c r="I4" s="49"/>
      <c r="J4" s="49"/>
      <c r="K4" s="49"/>
      <c r="L4" s="49"/>
      <c r="M4" s="49"/>
      <c r="N4" s="49"/>
      <c r="O4" s="49"/>
      <c r="P4" s="49"/>
      <c r="Q4" s="49"/>
      <c r="R4" s="49"/>
      <c r="S4" s="49"/>
      <c r="T4" s="49"/>
      <c r="U4" s="49"/>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row>
    <row r="5" spans="3:70" ht="15.6" customHeight="1">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25"/>
      <c r="AR6" s="125"/>
      <c r="AS6" s="125"/>
      <c r="AT6" s="125"/>
      <c r="AU6" s="125"/>
      <c r="AV6" s="125"/>
      <c r="AW6" s="125"/>
      <c r="AX6" s="125"/>
      <c r="AY6" s="125"/>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25"/>
      <c r="AR7" s="125"/>
      <c r="AS7" s="125"/>
      <c r="AT7" s="125"/>
      <c r="AU7" s="125"/>
      <c r="AV7" s="125"/>
      <c r="AW7" s="125"/>
      <c r="AX7" s="125"/>
      <c r="AY7" s="125"/>
    </row>
    <row r="8" spans="3:70" ht="15.6" customHeight="1">
      <c r="C8" s="2" t="s">
        <v>0</v>
      </c>
      <c r="D8" s="3"/>
      <c r="E8" s="3"/>
      <c r="F8" s="3"/>
      <c r="G8" s="3"/>
      <c r="H8" s="3"/>
      <c r="I8" s="3"/>
      <c r="J8" s="3"/>
      <c r="K8" s="3"/>
      <c r="L8" s="3"/>
      <c r="M8" s="3"/>
      <c r="N8" s="3"/>
      <c r="O8" s="3"/>
      <c r="P8" s="3"/>
      <c r="Q8" s="3"/>
      <c r="R8" s="3"/>
      <c r="S8" s="3"/>
      <c r="T8" s="3"/>
      <c r="U8" s="73" t="s">
        <v>19</v>
      </c>
      <c r="V8" s="84"/>
      <c r="W8" s="84"/>
      <c r="X8" s="84"/>
      <c r="Y8" s="84"/>
      <c r="Z8" s="84"/>
      <c r="AA8" s="84"/>
      <c r="AB8" s="84"/>
      <c r="AC8" s="84"/>
      <c r="AD8" s="84"/>
      <c r="AE8" s="84"/>
      <c r="AF8" s="84"/>
      <c r="AG8" s="84"/>
      <c r="AH8" s="84"/>
      <c r="AI8" s="84"/>
      <c r="AJ8" s="84"/>
      <c r="AK8" s="84"/>
      <c r="AL8" s="84"/>
      <c r="AM8" s="84"/>
      <c r="AN8" s="113"/>
      <c r="AO8" s="73" t="s">
        <v>29</v>
      </c>
      <c r="AP8" s="84"/>
      <c r="AQ8" s="84"/>
      <c r="AR8" s="84"/>
      <c r="AS8" s="84"/>
      <c r="AT8" s="84"/>
      <c r="AU8" s="84"/>
      <c r="AV8" s="84"/>
      <c r="AW8" s="84"/>
      <c r="AX8" s="84"/>
      <c r="AY8" s="84"/>
      <c r="AZ8" s="84"/>
      <c r="BA8" s="84"/>
      <c r="BB8" s="84"/>
      <c r="BC8" s="84"/>
      <c r="BD8" s="84"/>
      <c r="BE8" s="113"/>
      <c r="BF8" s="2" t="s">
        <v>30</v>
      </c>
      <c r="BG8" s="157"/>
      <c r="BH8" s="157"/>
      <c r="BI8" s="157"/>
      <c r="BJ8" s="157"/>
      <c r="BK8" s="157"/>
      <c r="BL8" s="157"/>
      <c r="BM8" s="157"/>
      <c r="BN8" s="157"/>
      <c r="BO8" s="157"/>
      <c r="BP8" s="157"/>
      <c r="BQ8" s="173"/>
    </row>
    <row r="9" spans="3:70" ht="15.6" customHeight="1">
      <c r="C9" s="3"/>
      <c r="D9" s="3"/>
      <c r="E9" s="3"/>
      <c r="F9" s="3"/>
      <c r="G9" s="3"/>
      <c r="H9" s="3"/>
      <c r="I9" s="3"/>
      <c r="J9" s="3"/>
      <c r="K9" s="3"/>
      <c r="L9" s="3"/>
      <c r="M9" s="3"/>
      <c r="N9" s="3"/>
      <c r="O9" s="3"/>
      <c r="P9" s="3"/>
      <c r="Q9" s="3"/>
      <c r="R9" s="3"/>
      <c r="S9" s="3"/>
      <c r="T9" s="3"/>
      <c r="U9" s="74"/>
      <c r="V9" s="85"/>
      <c r="W9" s="85"/>
      <c r="X9" s="85"/>
      <c r="Y9" s="85"/>
      <c r="Z9" s="85"/>
      <c r="AA9" s="85"/>
      <c r="AB9" s="85"/>
      <c r="AC9" s="85"/>
      <c r="AD9" s="85"/>
      <c r="AE9" s="85"/>
      <c r="AF9" s="85"/>
      <c r="AG9" s="85"/>
      <c r="AH9" s="107"/>
      <c r="AI9" s="107"/>
      <c r="AJ9" s="107"/>
      <c r="AK9" s="107"/>
      <c r="AL9" s="107"/>
      <c r="AM9" s="107"/>
      <c r="AN9" s="114"/>
      <c r="AO9" s="74"/>
      <c r="AP9" s="107"/>
      <c r="AQ9" s="107"/>
      <c r="AR9" s="107"/>
      <c r="AS9" s="107"/>
      <c r="AT9" s="107"/>
      <c r="AU9" s="107"/>
      <c r="AV9" s="107"/>
      <c r="AW9" s="107"/>
      <c r="AX9" s="107"/>
      <c r="AY9" s="107"/>
      <c r="AZ9" s="107"/>
      <c r="BA9" s="107"/>
      <c r="BB9" s="107"/>
      <c r="BC9" s="107"/>
      <c r="BD9" s="107"/>
      <c r="BE9" s="114"/>
      <c r="BF9" s="157"/>
      <c r="BG9" s="157"/>
      <c r="BH9" s="157"/>
      <c r="BI9" s="157"/>
      <c r="BJ9" s="157"/>
      <c r="BK9" s="157"/>
      <c r="BL9" s="157"/>
      <c r="BM9" s="157"/>
      <c r="BN9" s="157"/>
      <c r="BO9" s="157"/>
      <c r="BP9" s="157"/>
      <c r="BQ9" s="173"/>
    </row>
    <row r="10" spans="3:70" ht="15.6" customHeight="1">
      <c r="C10" s="3"/>
      <c r="D10" s="3"/>
      <c r="E10" s="3"/>
      <c r="F10" s="3"/>
      <c r="G10" s="3"/>
      <c r="H10" s="3"/>
      <c r="I10" s="3"/>
      <c r="J10" s="3"/>
      <c r="K10" s="3"/>
      <c r="L10" s="3"/>
      <c r="M10" s="3"/>
      <c r="N10" s="3"/>
      <c r="O10" s="3"/>
      <c r="P10" s="3"/>
      <c r="Q10" s="3"/>
      <c r="R10" s="3"/>
      <c r="S10" s="3"/>
      <c r="T10" s="3"/>
      <c r="U10" s="75"/>
      <c r="V10" s="86"/>
      <c r="W10" s="86"/>
      <c r="X10" s="86"/>
      <c r="Y10" s="86"/>
      <c r="Z10" s="86"/>
      <c r="AA10" s="86"/>
      <c r="AB10" s="86"/>
      <c r="AC10" s="86"/>
      <c r="AD10" s="86"/>
      <c r="AE10" s="86"/>
      <c r="AF10" s="86"/>
      <c r="AG10" s="86"/>
      <c r="AH10" s="86"/>
      <c r="AI10" s="86"/>
      <c r="AJ10" s="86"/>
      <c r="AK10" s="86"/>
      <c r="AL10" s="86"/>
      <c r="AM10" s="86"/>
      <c r="AN10" s="115"/>
      <c r="AO10" s="75"/>
      <c r="AP10" s="86"/>
      <c r="AQ10" s="86"/>
      <c r="AR10" s="86"/>
      <c r="AS10" s="86"/>
      <c r="AT10" s="86"/>
      <c r="AU10" s="86"/>
      <c r="AV10" s="86"/>
      <c r="AW10" s="86"/>
      <c r="AX10" s="86"/>
      <c r="AY10" s="86"/>
      <c r="AZ10" s="86"/>
      <c r="BA10" s="86"/>
      <c r="BB10" s="86"/>
      <c r="BC10" s="86"/>
      <c r="BD10" s="86"/>
      <c r="BE10" s="115"/>
      <c r="BF10" s="157"/>
      <c r="BG10" s="157"/>
      <c r="BH10" s="157"/>
      <c r="BI10" s="157"/>
      <c r="BJ10" s="157"/>
      <c r="BK10" s="157"/>
      <c r="BL10" s="157"/>
      <c r="BM10" s="157"/>
      <c r="BN10" s="157"/>
      <c r="BO10" s="157"/>
      <c r="BP10" s="157"/>
      <c r="BQ10" s="173"/>
    </row>
    <row r="11" spans="3:70" ht="15.6" customHeight="1">
      <c r="C11" s="4" t="str">
        <f>IF(COUNTIF([4]回答表!F22,"*")&gt;0,[4]回答表!F22,"")</f>
        <v>湯沢市</v>
      </c>
      <c r="D11" s="3"/>
      <c r="E11" s="3"/>
      <c r="F11" s="3"/>
      <c r="G11" s="3"/>
      <c r="H11" s="3"/>
      <c r="I11" s="3"/>
      <c r="J11" s="3"/>
      <c r="K11" s="3"/>
      <c r="L11" s="3"/>
      <c r="M11" s="3"/>
      <c r="N11" s="3"/>
      <c r="O11" s="3"/>
      <c r="P11" s="3"/>
      <c r="Q11" s="3"/>
      <c r="R11" s="3"/>
      <c r="S11" s="3"/>
      <c r="T11" s="3"/>
      <c r="U11" s="76" t="str">
        <f>IF(COUNTIF([4]回答表!F24,"*")&gt;0,[4]回答表!F24,"")</f>
        <v>下水道事業</v>
      </c>
      <c r="V11" s="87"/>
      <c r="W11" s="87"/>
      <c r="X11" s="87"/>
      <c r="Y11" s="87"/>
      <c r="Z11" s="87"/>
      <c r="AA11" s="87"/>
      <c r="AB11" s="87"/>
      <c r="AC11" s="87"/>
      <c r="AD11" s="87"/>
      <c r="AE11" s="87"/>
      <c r="AF11" s="84"/>
      <c r="AG11" s="84"/>
      <c r="AH11" s="84"/>
      <c r="AI11" s="84"/>
      <c r="AJ11" s="84"/>
      <c r="AK11" s="84"/>
      <c r="AL11" s="84"/>
      <c r="AM11" s="84"/>
      <c r="AN11" s="113"/>
      <c r="AO11" s="120" t="str">
        <f>IF(COUNTIF([4]回答表!W24,"*")&gt;0,[4]回答表!W24,"")</f>
        <v>農業集落排水</v>
      </c>
      <c r="AP11" s="84"/>
      <c r="AQ11" s="84"/>
      <c r="AR11" s="84"/>
      <c r="AS11" s="84"/>
      <c r="AT11" s="84"/>
      <c r="AU11" s="84"/>
      <c r="AV11" s="84"/>
      <c r="AW11" s="84"/>
      <c r="AX11" s="84"/>
      <c r="AY11" s="84"/>
      <c r="AZ11" s="84"/>
      <c r="BA11" s="84"/>
      <c r="BB11" s="84"/>
      <c r="BC11" s="84"/>
      <c r="BD11" s="84"/>
      <c r="BE11" s="113"/>
      <c r="BF11" s="4" t="str">
        <f>IF(COUNTIF([4]回答表!F26,"*")&gt;0,[4]回答表!F26,"")</f>
        <v>―</v>
      </c>
      <c r="BG11" s="157"/>
      <c r="BH11" s="157"/>
      <c r="BI11" s="157"/>
      <c r="BJ11" s="157"/>
      <c r="BK11" s="157"/>
      <c r="BL11" s="157"/>
      <c r="BM11" s="157"/>
      <c r="BN11" s="157"/>
      <c r="BO11" s="157"/>
      <c r="BP11" s="157"/>
      <c r="BQ11" s="11"/>
    </row>
    <row r="12" spans="3:70" ht="15.6" customHeight="1">
      <c r="C12" s="3"/>
      <c r="D12" s="3"/>
      <c r="E12" s="3"/>
      <c r="F12" s="3"/>
      <c r="G12" s="3"/>
      <c r="H12" s="3"/>
      <c r="I12" s="3"/>
      <c r="J12" s="3"/>
      <c r="K12" s="3"/>
      <c r="L12" s="3"/>
      <c r="M12" s="3"/>
      <c r="N12" s="3"/>
      <c r="O12" s="3"/>
      <c r="P12" s="3"/>
      <c r="Q12" s="3"/>
      <c r="R12" s="3"/>
      <c r="S12" s="3"/>
      <c r="T12" s="3"/>
      <c r="U12" s="77"/>
      <c r="V12" s="88"/>
      <c r="W12" s="88"/>
      <c r="X12" s="88"/>
      <c r="Y12" s="88"/>
      <c r="Z12" s="88"/>
      <c r="AA12" s="88"/>
      <c r="AB12" s="88"/>
      <c r="AC12" s="88"/>
      <c r="AD12" s="88"/>
      <c r="AE12" s="88"/>
      <c r="AF12" s="85"/>
      <c r="AG12" s="85"/>
      <c r="AH12" s="107"/>
      <c r="AI12" s="107"/>
      <c r="AJ12" s="107"/>
      <c r="AK12" s="107"/>
      <c r="AL12" s="107"/>
      <c r="AM12" s="107"/>
      <c r="AN12" s="114"/>
      <c r="AO12" s="74"/>
      <c r="AP12" s="107"/>
      <c r="AQ12" s="107"/>
      <c r="AR12" s="107"/>
      <c r="AS12" s="107"/>
      <c r="AT12" s="107"/>
      <c r="AU12" s="107"/>
      <c r="AV12" s="107"/>
      <c r="AW12" s="107"/>
      <c r="AX12" s="107"/>
      <c r="AY12" s="107"/>
      <c r="AZ12" s="107"/>
      <c r="BA12" s="107"/>
      <c r="BB12" s="107"/>
      <c r="BC12" s="107"/>
      <c r="BD12" s="107"/>
      <c r="BE12" s="114"/>
      <c r="BF12" s="157"/>
      <c r="BG12" s="157"/>
      <c r="BH12" s="157"/>
      <c r="BI12" s="157"/>
      <c r="BJ12" s="157"/>
      <c r="BK12" s="157"/>
      <c r="BL12" s="157"/>
      <c r="BM12" s="157"/>
      <c r="BN12" s="157"/>
      <c r="BO12" s="157"/>
      <c r="BP12" s="157"/>
      <c r="BQ12" s="11"/>
    </row>
    <row r="13" spans="3:70" ht="15.6" customHeight="1">
      <c r="C13" s="3"/>
      <c r="D13" s="3"/>
      <c r="E13" s="3"/>
      <c r="F13" s="3"/>
      <c r="G13" s="3"/>
      <c r="H13" s="3"/>
      <c r="I13" s="3"/>
      <c r="J13" s="3"/>
      <c r="K13" s="3"/>
      <c r="L13" s="3"/>
      <c r="M13" s="3"/>
      <c r="N13" s="3"/>
      <c r="O13" s="3"/>
      <c r="P13" s="3"/>
      <c r="Q13" s="3"/>
      <c r="R13" s="3"/>
      <c r="S13" s="3"/>
      <c r="T13" s="3"/>
      <c r="U13" s="78"/>
      <c r="V13" s="89"/>
      <c r="W13" s="89"/>
      <c r="X13" s="89"/>
      <c r="Y13" s="89"/>
      <c r="Z13" s="89"/>
      <c r="AA13" s="89"/>
      <c r="AB13" s="89"/>
      <c r="AC13" s="89"/>
      <c r="AD13" s="89"/>
      <c r="AE13" s="89"/>
      <c r="AF13" s="86"/>
      <c r="AG13" s="86"/>
      <c r="AH13" s="86"/>
      <c r="AI13" s="86"/>
      <c r="AJ13" s="86"/>
      <c r="AK13" s="86"/>
      <c r="AL13" s="86"/>
      <c r="AM13" s="86"/>
      <c r="AN13" s="115"/>
      <c r="AO13" s="75"/>
      <c r="AP13" s="86"/>
      <c r="AQ13" s="86"/>
      <c r="AR13" s="86"/>
      <c r="AS13" s="86"/>
      <c r="AT13" s="86"/>
      <c r="AU13" s="86"/>
      <c r="AV13" s="86"/>
      <c r="AW13" s="86"/>
      <c r="AX13" s="86"/>
      <c r="AY13" s="86"/>
      <c r="AZ13" s="86"/>
      <c r="BA13" s="86"/>
      <c r="BB13" s="86"/>
      <c r="BC13" s="86"/>
      <c r="BD13" s="86"/>
      <c r="BE13" s="115"/>
      <c r="BF13" s="157"/>
      <c r="BG13" s="157"/>
      <c r="BH13" s="157"/>
      <c r="BI13" s="157"/>
      <c r="BJ13" s="157"/>
      <c r="BK13" s="157"/>
      <c r="BL13" s="157"/>
      <c r="BM13" s="157"/>
      <c r="BN13" s="157"/>
      <c r="BO13" s="157"/>
      <c r="BP13" s="157"/>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67"/>
      <c r="BR17" s="177"/>
    </row>
    <row r="18" spans="3:70" ht="15.6" customHeight="1">
      <c r="C18" s="6"/>
      <c r="D18" s="14" t="s">
        <v>2</v>
      </c>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130"/>
      <c r="BA18" s="102"/>
      <c r="BB18" s="102"/>
      <c r="BC18" s="102"/>
      <c r="BD18" s="102"/>
      <c r="BE18" s="102"/>
      <c r="BF18" s="102"/>
      <c r="BG18" s="102"/>
      <c r="BH18" s="102"/>
      <c r="BI18" s="102"/>
      <c r="BJ18" s="102"/>
      <c r="BK18" s="168"/>
      <c r="BR18" s="177"/>
    </row>
    <row r="19" spans="3:70" ht="15.6" customHeight="1">
      <c r="C19" s="6"/>
      <c r="D19" s="1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131"/>
      <c r="BA19" s="102"/>
      <c r="BB19" s="102"/>
      <c r="BC19" s="102"/>
      <c r="BD19" s="102"/>
      <c r="BE19" s="102"/>
      <c r="BF19" s="102"/>
      <c r="BG19" s="102"/>
      <c r="BH19" s="102"/>
      <c r="BI19" s="102"/>
      <c r="BJ19" s="102"/>
      <c r="BK19" s="168"/>
      <c r="BR19" s="177"/>
    </row>
    <row r="20" spans="3:70" ht="13.15" customHeight="1">
      <c r="C20" s="6"/>
      <c r="D20" s="16" t="s">
        <v>4</v>
      </c>
      <c r="E20" s="36"/>
      <c r="F20" s="36"/>
      <c r="G20" s="36"/>
      <c r="H20" s="36"/>
      <c r="I20" s="36"/>
      <c r="J20" s="50"/>
      <c r="K20" s="16" t="s">
        <v>11</v>
      </c>
      <c r="L20" s="36"/>
      <c r="M20" s="36"/>
      <c r="N20" s="36"/>
      <c r="O20" s="36"/>
      <c r="P20" s="36"/>
      <c r="Q20" s="50"/>
      <c r="R20" s="16" t="s">
        <v>13</v>
      </c>
      <c r="S20" s="36"/>
      <c r="T20" s="36"/>
      <c r="U20" s="36"/>
      <c r="V20" s="36"/>
      <c r="W20" s="36"/>
      <c r="X20" s="50"/>
      <c r="Y20" s="94" t="s">
        <v>25</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132"/>
      <c r="BA20" s="135"/>
      <c r="BB20" s="138" t="s">
        <v>23</v>
      </c>
      <c r="BC20" s="145"/>
      <c r="BD20" s="145"/>
      <c r="BE20" s="145"/>
      <c r="BF20" s="145"/>
      <c r="BG20" s="145"/>
      <c r="BH20" s="145"/>
      <c r="BI20" s="162"/>
      <c r="BJ20" s="164"/>
      <c r="BK20" s="168"/>
      <c r="BR20" s="177"/>
    </row>
    <row r="21" spans="3:70" ht="13.15" customHeight="1">
      <c r="C21" s="6"/>
      <c r="D21" s="17"/>
      <c r="E21" s="37"/>
      <c r="F21" s="37"/>
      <c r="G21" s="37"/>
      <c r="H21" s="37"/>
      <c r="I21" s="37"/>
      <c r="J21" s="51"/>
      <c r="K21" s="17"/>
      <c r="L21" s="37"/>
      <c r="M21" s="37"/>
      <c r="N21" s="37"/>
      <c r="O21" s="37"/>
      <c r="P21" s="37"/>
      <c r="Q21" s="51"/>
      <c r="R21" s="17"/>
      <c r="S21" s="37"/>
      <c r="T21" s="37"/>
      <c r="U21" s="37"/>
      <c r="V21" s="37"/>
      <c r="W21" s="37"/>
      <c r="X21" s="51"/>
      <c r="Y21" s="95"/>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133"/>
      <c r="BA21" s="135"/>
      <c r="BB21" s="139"/>
      <c r="BC21" s="146"/>
      <c r="BD21" s="146"/>
      <c r="BE21" s="146"/>
      <c r="BF21" s="146"/>
      <c r="BG21" s="146"/>
      <c r="BH21" s="146"/>
      <c r="BJ21" s="165"/>
      <c r="BK21" s="168"/>
      <c r="BR21" s="177"/>
    </row>
    <row r="22" spans="3:70" ht="13.15" customHeight="1">
      <c r="C22" s="6"/>
      <c r="D22" s="17"/>
      <c r="E22" s="37"/>
      <c r="F22" s="37"/>
      <c r="G22" s="37"/>
      <c r="H22" s="37"/>
      <c r="I22" s="37"/>
      <c r="J22" s="51"/>
      <c r="K22" s="17"/>
      <c r="L22" s="37"/>
      <c r="M22" s="37"/>
      <c r="N22" s="37"/>
      <c r="O22" s="37"/>
      <c r="P22" s="37"/>
      <c r="Q22" s="51"/>
      <c r="R22" s="17"/>
      <c r="S22" s="37"/>
      <c r="T22" s="37"/>
      <c r="U22" s="37"/>
      <c r="V22" s="37"/>
      <c r="W22" s="37"/>
      <c r="X22" s="51"/>
      <c r="Y22" s="96"/>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34"/>
      <c r="BA22" s="93"/>
      <c r="BB22" s="139"/>
      <c r="BC22" s="146"/>
      <c r="BD22" s="146"/>
      <c r="BE22" s="146"/>
      <c r="BF22" s="146"/>
      <c r="BG22" s="146"/>
      <c r="BH22" s="146"/>
      <c r="BJ22" s="165"/>
      <c r="BK22" s="168"/>
      <c r="BR22" s="177"/>
    </row>
    <row r="23" spans="3:70" ht="31.15" customHeight="1">
      <c r="C23" s="6"/>
      <c r="D23" s="18"/>
      <c r="E23" s="38"/>
      <c r="F23" s="38"/>
      <c r="G23" s="38"/>
      <c r="H23" s="38"/>
      <c r="I23" s="38"/>
      <c r="J23" s="52"/>
      <c r="K23" s="18"/>
      <c r="L23" s="38"/>
      <c r="M23" s="38"/>
      <c r="N23" s="38"/>
      <c r="O23" s="38"/>
      <c r="P23" s="38"/>
      <c r="Q23" s="52"/>
      <c r="R23" s="18"/>
      <c r="S23" s="38"/>
      <c r="T23" s="38"/>
      <c r="U23" s="38"/>
      <c r="V23" s="38"/>
      <c r="W23" s="38"/>
      <c r="X23" s="52"/>
      <c r="Y23" s="97" t="s">
        <v>14</v>
      </c>
      <c r="Z23" s="101"/>
      <c r="AA23" s="101"/>
      <c r="AB23" s="101"/>
      <c r="AC23" s="101"/>
      <c r="AD23" s="101"/>
      <c r="AE23" s="106"/>
      <c r="AF23" s="97" t="s">
        <v>26</v>
      </c>
      <c r="AG23" s="101"/>
      <c r="AH23" s="101"/>
      <c r="AI23" s="101"/>
      <c r="AJ23" s="101"/>
      <c r="AK23" s="101"/>
      <c r="AL23" s="106"/>
      <c r="AM23" s="97" t="s">
        <v>16</v>
      </c>
      <c r="AN23" s="101"/>
      <c r="AO23" s="101"/>
      <c r="AP23" s="101"/>
      <c r="AQ23" s="101"/>
      <c r="AR23" s="101"/>
      <c r="AS23" s="106"/>
      <c r="AT23" s="97" t="s">
        <v>32</v>
      </c>
      <c r="AU23" s="101"/>
      <c r="AV23" s="101"/>
      <c r="AW23" s="101"/>
      <c r="AX23" s="101"/>
      <c r="AY23" s="101"/>
      <c r="AZ23" s="106"/>
      <c r="BA23" s="93"/>
      <c r="BB23" s="140"/>
      <c r="BC23" s="147"/>
      <c r="BD23" s="147"/>
      <c r="BE23" s="147"/>
      <c r="BF23" s="147"/>
      <c r="BG23" s="147"/>
      <c r="BH23" s="147"/>
      <c r="BI23" s="163"/>
      <c r="BJ23" s="166"/>
      <c r="BK23" s="168"/>
      <c r="BR23" s="177"/>
    </row>
    <row r="24" spans="3:70" ht="15.6" customHeight="1">
      <c r="C24" s="6"/>
      <c r="D24" s="19" t="str">
        <f>IF([4]回答表!R49="○","○","")</f>
        <v/>
      </c>
      <c r="E24" s="39"/>
      <c r="F24" s="39"/>
      <c r="G24" s="39"/>
      <c r="H24" s="39"/>
      <c r="I24" s="39"/>
      <c r="J24" s="53"/>
      <c r="K24" s="19" t="str">
        <f>IF([4]回答表!R50="○","○","")</f>
        <v/>
      </c>
      <c r="L24" s="39"/>
      <c r="M24" s="39"/>
      <c r="N24" s="39"/>
      <c r="O24" s="39"/>
      <c r="P24" s="39"/>
      <c r="Q24" s="53"/>
      <c r="R24" s="19" t="str">
        <f>IF([4]回答表!R51="○","○","")</f>
        <v/>
      </c>
      <c r="S24" s="39"/>
      <c r="T24" s="39"/>
      <c r="U24" s="39"/>
      <c r="V24" s="39"/>
      <c r="W24" s="39"/>
      <c r="X24" s="53"/>
      <c r="Y24" s="19" t="str">
        <f>IF([4]回答表!R52="○","○","")</f>
        <v/>
      </c>
      <c r="Z24" s="39"/>
      <c r="AA24" s="39"/>
      <c r="AB24" s="39"/>
      <c r="AC24" s="39"/>
      <c r="AD24" s="39"/>
      <c r="AE24" s="53"/>
      <c r="AF24" s="19" t="str">
        <f>IF([4]回答表!R53="○","○","")</f>
        <v>○</v>
      </c>
      <c r="AG24" s="39"/>
      <c r="AH24" s="39"/>
      <c r="AI24" s="39"/>
      <c r="AJ24" s="39"/>
      <c r="AK24" s="39"/>
      <c r="AL24" s="53"/>
      <c r="AM24" s="19" t="str">
        <f>IF([4]回答表!R54="○","○","")</f>
        <v/>
      </c>
      <c r="AN24" s="39"/>
      <c r="AO24" s="39"/>
      <c r="AP24" s="39"/>
      <c r="AQ24" s="39"/>
      <c r="AR24" s="39"/>
      <c r="AS24" s="53"/>
      <c r="AT24" s="19" t="str">
        <f>IF([4]回答表!R55="○","○","")</f>
        <v/>
      </c>
      <c r="AU24" s="39"/>
      <c r="AV24" s="39"/>
      <c r="AW24" s="39"/>
      <c r="AX24" s="39"/>
      <c r="AY24" s="39"/>
      <c r="AZ24" s="53"/>
      <c r="BA24" s="93"/>
      <c r="BB24" s="141" t="str">
        <f>IF([4]回答表!R56="○","○","")</f>
        <v/>
      </c>
      <c r="BC24" s="148"/>
      <c r="BD24" s="148"/>
      <c r="BE24" s="148"/>
      <c r="BF24" s="148"/>
      <c r="BG24" s="148"/>
      <c r="BH24" s="148"/>
      <c r="BI24" s="162"/>
      <c r="BJ24" s="164"/>
      <c r="BK24" s="168"/>
      <c r="BR24" s="177"/>
    </row>
    <row r="25" spans="3:70" ht="15.6" customHeight="1">
      <c r="C25" s="6"/>
      <c r="D25" s="19"/>
      <c r="E25" s="39"/>
      <c r="F25" s="39"/>
      <c r="G25" s="39"/>
      <c r="H25" s="39"/>
      <c r="I25" s="39"/>
      <c r="J25" s="53"/>
      <c r="K25" s="19"/>
      <c r="L25" s="39"/>
      <c r="M25" s="39"/>
      <c r="N25" s="39"/>
      <c r="O25" s="39"/>
      <c r="P25" s="39"/>
      <c r="Q25" s="53"/>
      <c r="R25" s="19"/>
      <c r="S25" s="39"/>
      <c r="T25" s="39"/>
      <c r="U25" s="39"/>
      <c r="V25" s="39"/>
      <c r="W25" s="39"/>
      <c r="X25" s="53"/>
      <c r="Y25" s="19"/>
      <c r="Z25" s="39"/>
      <c r="AA25" s="39"/>
      <c r="AB25" s="39"/>
      <c r="AC25" s="39"/>
      <c r="AD25" s="39"/>
      <c r="AE25" s="53"/>
      <c r="AF25" s="19"/>
      <c r="AG25" s="39"/>
      <c r="AH25" s="39"/>
      <c r="AI25" s="39"/>
      <c r="AJ25" s="39"/>
      <c r="AK25" s="39"/>
      <c r="AL25" s="53"/>
      <c r="AM25" s="19"/>
      <c r="AN25" s="39"/>
      <c r="AO25" s="39"/>
      <c r="AP25" s="39"/>
      <c r="AQ25" s="39"/>
      <c r="AR25" s="39"/>
      <c r="AS25" s="53"/>
      <c r="AT25" s="19"/>
      <c r="AU25" s="39"/>
      <c r="AV25" s="39"/>
      <c r="AW25" s="39"/>
      <c r="AX25" s="39"/>
      <c r="AY25" s="39"/>
      <c r="AZ25" s="53"/>
      <c r="BA25" s="136"/>
      <c r="BB25" s="19"/>
      <c r="BC25" s="39"/>
      <c r="BD25" s="39"/>
      <c r="BE25" s="39"/>
      <c r="BF25" s="39"/>
      <c r="BG25" s="39"/>
      <c r="BH25" s="39"/>
      <c r="BJ25" s="165"/>
      <c r="BK25" s="168"/>
      <c r="BR25" s="177"/>
    </row>
    <row r="26" spans="3:70" ht="15.6" customHeight="1">
      <c r="C26" s="6"/>
      <c r="D26" s="20"/>
      <c r="E26" s="40"/>
      <c r="F26" s="40"/>
      <c r="G26" s="40"/>
      <c r="H26" s="40"/>
      <c r="I26" s="40"/>
      <c r="J26" s="54"/>
      <c r="K26" s="20"/>
      <c r="L26" s="40"/>
      <c r="M26" s="40"/>
      <c r="N26" s="40"/>
      <c r="O26" s="40"/>
      <c r="P26" s="40"/>
      <c r="Q26" s="54"/>
      <c r="R26" s="20"/>
      <c r="S26" s="40"/>
      <c r="T26" s="40"/>
      <c r="U26" s="40"/>
      <c r="V26" s="40"/>
      <c r="W26" s="40"/>
      <c r="X26" s="54"/>
      <c r="Y26" s="20"/>
      <c r="Z26" s="40"/>
      <c r="AA26" s="40"/>
      <c r="AB26" s="40"/>
      <c r="AC26" s="40"/>
      <c r="AD26" s="40"/>
      <c r="AE26" s="54"/>
      <c r="AF26" s="20"/>
      <c r="AG26" s="40"/>
      <c r="AH26" s="40"/>
      <c r="AI26" s="40"/>
      <c r="AJ26" s="40"/>
      <c r="AK26" s="40"/>
      <c r="AL26" s="54"/>
      <c r="AM26" s="20"/>
      <c r="AN26" s="40"/>
      <c r="AO26" s="40"/>
      <c r="AP26" s="40"/>
      <c r="AQ26" s="40"/>
      <c r="AR26" s="40"/>
      <c r="AS26" s="54"/>
      <c r="AT26" s="20"/>
      <c r="AU26" s="40"/>
      <c r="AV26" s="40"/>
      <c r="AW26" s="40"/>
      <c r="AX26" s="40"/>
      <c r="AY26" s="40"/>
      <c r="AZ26" s="54"/>
      <c r="BA26" s="136"/>
      <c r="BB26" s="20"/>
      <c r="BC26" s="40"/>
      <c r="BD26" s="40"/>
      <c r="BE26" s="40"/>
      <c r="BF26" s="40"/>
      <c r="BG26" s="40"/>
      <c r="BH26" s="40"/>
      <c r="BI26" s="163"/>
      <c r="BJ26" s="166"/>
      <c r="BK26" s="168"/>
      <c r="BR26" s="177"/>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69"/>
      <c r="BR27" s="177"/>
    </row>
    <row r="28" spans="3:70" ht="15.6" customHeight="1"/>
    <row r="29" spans="3:70" ht="15.6" customHeight="1">
      <c r="BR29" s="178"/>
    </row>
    <row r="30" spans="3:70" ht="15.6" customHeight="1">
      <c r="D30" s="12"/>
      <c r="E30" s="12"/>
      <c r="F30" s="12"/>
      <c r="G30" s="12"/>
      <c r="H30" s="12"/>
      <c r="I30" s="12"/>
      <c r="J30" s="12"/>
      <c r="K30" s="12"/>
      <c r="L30" s="12"/>
      <c r="M30" s="12"/>
      <c r="N30" s="12"/>
      <c r="O30" s="12"/>
      <c r="P30" s="12"/>
      <c r="Q30" s="12"/>
      <c r="R30" s="12"/>
      <c r="S30" s="12"/>
      <c r="T30" s="12"/>
      <c r="U30" s="12"/>
      <c r="V30" s="12"/>
      <c r="W30" s="12"/>
    </row>
    <row r="31" spans="3:70" ht="15.6" customHeight="1"/>
    <row r="32" spans="3:70" ht="15.6" customHeight="1">
      <c r="C32" s="8"/>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126"/>
      <c r="AS32" s="126"/>
      <c r="AT32" s="126"/>
      <c r="AU32" s="126"/>
      <c r="AV32" s="126"/>
      <c r="AW32" s="126"/>
      <c r="AX32" s="126"/>
      <c r="AY32" s="126"/>
      <c r="AZ32" s="126"/>
      <c r="BA32" s="126"/>
      <c r="BB32" s="126"/>
      <c r="BC32" s="149"/>
      <c r="BD32" s="151"/>
      <c r="BE32" s="151"/>
      <c r="BF32" s="151"/>
      <c r="BG32" s="151"/>
      <c r="BH32" s="151"/>
      <c r="BI32" s="151"/>
      <c r="BJ32" s="151"/>
      <c r="BK32" s="151"/>
      <c r="BL32" s="151"/>
      <c r="BM32" s="151"/>
      <c r="BN32" s="151"/>
      <c r="BO32" s="151"/>
      <c r="BP32" s="151"/>
      <c r="BQ32" s="174"/>
    </row>
    <row r="33" spans="3:69" ht="15.6" customHeight="1">
      <c r="C33" s="9"/>
      <c r="D33" s="23"/>
      <c r="E33" s="23"/>
      <c r="F33" s="23"/>
      <c r="G33" s="23"/>
      <c r="H33" s="23"/>
      <c r="I33" s="23"/>
      <c r="J33" s="23"/>
      <c r="K33" s="23"/>
      <c r="L33" s="23"/>
      <c r="M33" s="23"/>
      <c r="N33" s="23"/>
      <c r="O33" s="23"/>
      <c r="P33" s="23"/>
      <c r="Q33" s="23"/>
      <c r="R33" s="23"/>
      <c r="S33" s="23"/>
      <c r="T33" s="23"/>
      <c r="U33" s="23"/>
      <c r="V33" s="23"/>
      <c r="W33" s="23"/>
      <c r="X33" s="93"/>
      <c r="Y33" s="93"/>
      <c r="Z33" s="93"/>
      <c r="AA33" s="102"/>
      <c r="AB33" s="104"/>
      <c r="AC33" s="104"/>
      <c r="AD33" s="104"/>
      <c r="AE33" s="104"/>
      <c r="AF33" s="104"/>
      <c r="AG33" s="104"/>
      <c r="AH33" s="104"/>
      <c r="AI33" s="104"/>
      <c r="AJ33" s="104"/>
      <c r="AK33" s="104"/>
      <c r="AL33" s="104"/>
      <c r="AM33" s="104"/>
      <c r="AN33" s="116"/>
      <c r="AO33" s="104"/>
      <c r="AP33" s="124"/>
      <c r="AQ33" s="124"/>
      <c r="AR33" s="127"/>
      <c r="AS33" s="127"/>
      <c r="AT33" s="127"/>
      <c r="AU33" s="127"/>
      <c r="AV33" s="127"/>
      <c r="AW33" s="127"/>
      <c r="AX33" s="127"/>
      <c r="AY33" s="127"/>
      <c r="AZ33" s="127"/>
      <c r="BA33" s="127"/>
      <c r="BB33" s="127"/>
      <c r="BC33" s="150"/>
      <c r="BD33" s="102"/>
      <c r="BE33" s="102"/>
      <c r="BF33" s="102"/>
      <c r="BG33" s="102"/>
      <c r="BH33" s="102"/>
      <c r="BI33" s="102"/>
      <c r="BJ33" s="102"/>
      <c r="BK33" s="102"/>
      <c r="BL33" s="102"/>
      <c r="BM33" s="103"/>
      <c r="BN33" s="103"/>
      <c r="BO33" s="103"/>
      <c r="BP33" s="116"/>
      <c r="BQ33" s="175"/>
    </row>
    <row r="34" spans="3:69" ht="15.6" customHeight="1">
      <c r="C34" s="9"/>
      <c r="D34" s="24" t="s">
        <v>6</v>
      </c>
      <c r="E34" s="41"/>
      <c r="F34" s="41"/>
      <c r="G34" s="41"/>
      <c r="H34" s="41"/>
      <c r="I34" s="41"/>
      <c r="J34" s="41"/>
      <c r="K34" s="41"/>
      <c r="L34" s="41"/>
      <c r="M34" s="41"/>
      <c r="N34" s="41"/>
      <c r="O34" s="41"/>
      <c r="P34" s="41"/>
      <c r="Q34" s="68"/>
      <c r="R34" s="26" t="s">
        <v>18</v>
      </c>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55"/>
      <c r="BC34" s="150"/>
      <c r="BD34" s="102"/>
      <c r="BE34" s="102"/>
      <c r="BF34" s="102"/>
      <c r="BG34" s="102"/>
      <c r="BH34" s="102"/>
      <c r="BI34" s="102"/>
      <c r="BJ34" s="102"/>
      <c r="BK34" s="102"/>
      <c r="BL34" s="102"/>
      <c r="BM34" s="103"/>
      <c r="BN34" s="103"/>
      <c r="BO34" s="103"/>
      <c r="BP34" s="116"/>
      <c r="BQ34" s="175"/>
    </row>
    <row r="35" spans="3:69" ht="15.6" customHeight="1">
      <c r="C35" s="9"/>
      <c r="D35" s="25"/>
      <c r="E35" s="42"/>
      <c r="F35" s="42"/>
      <c r="G35" s="42"/>
      <c r="H35" s="42"/>
      <c r="I35" s="42"/>
      <c r="J35" s="42"/>
      <c r="K35" s="42"/>
      <c r="L35" s="42"/>
      <c r="M35" s="42"/>
      <c r="N35" s="42"/>
      <c r="O35" s="42"/>
      <c r="P35" s="42"/>
      <c r="Q35" s="69"/>
      <c r="R35" s="28"/>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57"/>
      <c r="BC35" s="150"/>
      <c r="BD35" s="102"/>
      <c r="BE35" s="102"/>
      <c r="BF35" s="102"/>
      <c r="BG35" s="102"/>
      <c r="BH35" s="102"/>
      <c r="BI35" s="102"/>
      <c r="BJ35" s="102"/>
      <c r="BK35" s="102"/>
      <c r="BL35" s="102"/>
      <c r="BM35" s="103"/>
      <c r="BN35" s="103"/>
      <c r="BO35" s="103"/>
      <c r="BP35" s="116"/>
      <c r="BQ35" s="175"/>
    </row>
    <row r="36" spans="3:69" ht="15.6" customHeight="1">
      <c r="C36" s="9"/>
      <c r="D36" s="23"/>
      <c r="E36" s="23"/>
      <c r="F36" s="23"/>
      <c r="G36" s="23"/>
      <c r="H36" s="23"/>
      <c r="I36" s="23"/>
      <c r="J36" s="23"/>
      <c r="K36" s="23"/>
      <c r="L36" s="23"/>
      <c r="M36" s="23"/>
      <c r="N36" s="23"/>
      <c r="O36" s="23"/>
      <c r="P36" s="23"/>
      <c r="Q36" s="23"/>
      <c r="R36" s="23"/>
      <c r="S36" s="23"/>
      <c r="T36" s="23"/>
      <c r="U36" s="23"/>
      <c r="V36" s="23"/>
      <c r="W36" s="23"/>
      <c r="X36" s="93"/>
      <c r="Y36" s="93"/>
      <c r="Z36" s="93"/>
      <c r="AA36" s="102"/>
      <c r="AB36" s="104"/>
      <c r="AC36" s="104"/>
      <c r="AD36" s="104"/>
      <c r="AE36" s="104"/>
      <c r="AF36" s="104"/>
      <c r="AG36" s="104"/>
      <c r="AH36" s="104"/>
      <c r="AI36" s="104"/>
      <c r="AJ36" s="104"/>
      <c r="AK36" s="104"/>
      <c r="AL36" s="104"/>
      <c r="AM36" s="104"/>
      <c r="AN36" s="116"/>
      <c r="AO36" s="104"/>
      <c r="AP36" s="124"/>
      <c r="AQ36" s="124"/>
      <c r="AR36" s="128"/>
      <c r="AS36" s="128"/>
      <c r="AT36" s="128"/>
      <c r="AU36" s="128"/>
      <c r="AV36" s="128"/>
      <c r="AW36" s="128"/>
      <c r="AX36" s="128"/>
      <c r="AY36" s="128"/>
      <c r="AZ36" s="128"/>
      <c r="BA36" s="128"/>
      <c r="BB36" s="128"/>
      <c r="BC36" s="150"/>
      <c r="BD36" s="102"/>
      <c r="BE36" s="102"/>
      <c r="BF36" s="102"/>
      <c r="BG36" s="102"/>
      <c r="BH36" s="102"/>
      <c r="BI36" s="102"/>
      <c r="BJ36" s="102"/>
      <c r="BK36" s="102"/>
      <c r="BL36" s="102"/>
      <c r="BM36" s="103"/>
      <c r="BN36" s="103"/>
      <c r="BO36" s="103"/>
      <c r="BP36" s="116"/>
      <c r="BQ36" s="175"/>
    </row>
    <row r="37" spans="3:69" ht="19.149999999999999" customHeight="1">
      <c r="C37" s="9"/>
      <c r="D37" s="23"/>
      <c r="E37" s="23"/>
      <c r="F37" s="23"/>
      <c r="G37" s="23"/>
      <c r="H37" s="23"/>
      <c r="I37" s="23"/>
      <c r="J37" s="23"/>
      <c r="K37" s="23"/>
      <c r="L37" s="23"/>
      <c r="M37" s="23"/>
      <c r="N37" s="23"/>
      <c r="O37" s="23"/>
      <c r="P37" s="23"/>
      <c r="Q37" s="23"/>
      <c r="R37" s="23"/>
      <c r="S37" s="23"/>
      <c r="T37" s="23"/>
      <c r="U37" s="79" t="s">
        <v>24</v>
      </c>
      <c r="V37" s="23"/>
      <c r="W37" s="23"/>
      <c r="X37" s="23"/>
      <c r="Y37" s="23"/>
      <c r="Z37" s="23"/>
      <c r="AA37" s="103"/>
      <c r="AB37" s="105"/>
      <c r="AC37" s="105"/>
      <c r="AD37" s="105"/>
      <c r="AE37" s="105"/>
      <c r="AF37" s="105"/>
      <c r="AG37" s="105"/>
      <c r="AH37" s="105"/>
      <c r="AI37" s="105"/>
      <c r="AJ37" s="105"/>
      <c r="AK37" s="105"/>
      <c r="AL37" s="105"/>
      <c r="AM37" s="105"/>
      <c r="AN37" s="117" t="s">
        <v>8</v>
      </c>
      <c r="AO37" s="103"/>
      <c r="AP37" s="103"/>
      <c r="AQ37" s="103"/>
      <c r="AR37" s="103"/>
      <c r="AS37" s="103"/>
      <c r="AT37" s="103"/>
      <c r="AU37" s="103"/>
      <c r="AV37" s="103"/>
      <c r="AW37" s="103"/>
      <c r="AX37" s="129"/>
      <c r="AY37" s="79"/>
      <c r="AZ37" s="79"/>
      <c r="BA37" s="137"/>
      <c r="BB37" s="137"/>
      <c r="BC37" s="150"/>
      <c r="BD37" s="102"/>
      <c r="BE37" s="153" t="s">
        <v>20</v>
      </c>
      <c r="BF37" s="158"/>
      <c r="BG37" s="158"/>
      <c r="BH37" s="158"/>
      <c r="BI37" s="158"/>
      <c r="BJ37" s="158"/>
      <c r="BK37" s="158"/>
      <c r="BL37" s="103"/>
      <c r="BM37" s="103"/>
      <c r="BN37" s="103"/>
      <c r="BO37" s="103"/>
      <c r="BP37" s="129"/>
      <c r="BQ37" s="175"/>
    </row>
    <row r="38" spans="3:69" ht="15.6" customHeight="1">
      <c r="C38" s="9"/>
      <c r="D38" s="26" t="s">
        <v>7</v>
      </c>
      <c r="E38" s="43"/>
      <c r="F38" s="43"/>
      <c r="G38" s="43"/>
      <c r="H38" s="43"/>
      <c r="I38" s="43"/>
      <c r="J38" s="43"/>
      <c r="K38" s="43"/>
      <c r="L38" s="43"/>
      <c r="M38" s="55"/>
      <c r="N38" s="61" t="str">
        <f>IF([4]回答表!X53="○","○","")</f>
        <v/>
      </c>
      <c r="O38" s="65"/>
      <c r="P38" s="65"/>
      <c r="Q38" s="70"/>
      <c r="R38" s="23"/>
      <c r="S38" s="23"/>
      <c r="T38" s="23"/>
      <c r="U38" s="80" t="str">
        <f>IF([4]回答表!X53="○",[4]回答表!B359,IF([4]回答表!AA53="○",[4]回答表!B379,""))</f>
        <v/>
      </c>
      <c r="V38" s="90"/>
      <c r="W38" s="90"/>
      <c r="X38" s="90"/>
      <c r="Y38" s="90"/>
      <c r="Z38" s="90"/>
      <c r="AA38" s="90"/>
      <c r="AB38" s="90"/>
      <c r="AC38" s="90"/>
      <c r="AD38" s="90"/>
      <c r="AE38" s="90"/>
      <c r="AF38" s="90"/>
      <c r="AG38" s="90"/>
      <c r="AH38" s="90"/>
      <c r="AI38" s="90"/>
      <c r="AJ38" s="108"/>
      <c r="AK38" s="111"/>
      <c r="AL38" s="111"/>
      <c r="AM38" s="111"/>
      <c r="AN38" s="80" t="str">
        <f>IF([4]回答表!X53="○",[4]回答表!B365,"")</f>
        <v/>
      </c>
      <c r="AO38" s="121"/>
      <c r="AP38" s="121"/>
      <c r="AQ38" s="121"/>
      <c r="AR38" s="121"/>
      <c r="AS38" s="121"/>
      <c r="AT38" s="121"/>
      <c r="AU38" s="121"/>
      <c r="AV38" s="121"/>
      <c r="AW38" s="121"/>
      <c r="AX38" s="121"/>
      <c r="AY38" s="121"/>
      <c r="AZ38" s="121"/>
      <c r="BA38" s="121"/>
      <c r="BB38" s="142"/>
      <c r="BC38" s="104"/>
      <c r="BD38" s="102"/>
      <c r="BE38" s="154" t="s">
        <v>28</v>
      </c>
      <c r="BF38" s="159"/>
      <c r="BG38" s="159"/>
      <c r="BH38" s="159"/>
      <c r="BI38" s="154"/>
      <c r="BJ38" s="159"/>
      <c r="BK38" s="159"/>
      <c r="BL38" s="159"/>
      <c r="BM38" s="154"/>
      <c r="BN38" s="159"/>
      <c r="BO38" s="159"/>
      <c r="BP38" s="171"/>
      <c r="BQ38" s="175"/>
    </row>
    <row r="39" spans="3:69" ht="15.6" customHeight="1">
      <c r="C39" s="9"/>
      <c r="D39" s="27"/>
      <c r="E39" s="44"/>
      <c r="F39" s="44"/>
      <c r="G39" s="44"/>
      <c r="H39" s="44"/>
      <c r="I39" s="44"/>
      <c r="J39" s="44"/>
      <c r="K39" s="44"/>
      <c r="L39" s="44"/>
      <c r="M39" s="56"/>
      <c r="N39" s="62"/>
      <c r="O39" s="66"/>
      <c r="P39" s="66"/>
      <c r="Q39" s="71"/>
      <c r="R39" s="23"/>
      <c r="S39" s="23"/>
      <c r="T39" s="23"/>
      <c r="U39" s="81"/>
      <c r="V39" s="91"/>
      <c r="W39" s="91"/>
      <c r="X39" s="91"/>
      <c r="Y39" s="91"/>
      <c r="Z39" s="91"/>
      <c r="AA39" s="91"/>
      <c r="AB39" s="91"/>
      <c r="AC39" s="91"/>
      <c r="AD39" s="91"/>
      <c r="AE39" s="91"/>
      <c r="AF39" s="91"/>
      <c r="AG39" s="91"/>
      <c r="AH39" s="91"/>
      <c r="AI39" s="91"/>
      <c r="AJ39" s="109"/>
      <c r="AK39" s="111"/>
      <c r="AL39" s="111"/>
      <c r="AM39" s="111"/>
      <c r="AN39" s="118"/>
      <c r="AO39" s="122"/>
      <c r="AP39" s="122"/>
      <c r="AQ39" s="122"/>
      <c r="AR39" s="122"/>
      <c r="AS39" s="122"/>
      <c r="AT39" s="122"/>
      <c r="AU39" s="122"/>
      <c r="AV39" s="122"/>
      <c r="AW39" s="122"/>
      <c r="AX39" s="122"/>
      <c r="AY39" s="122"/>
      <c r="AZ39" s="122"/>
      <c r="BA39" s="122"/>
      <c r="BB39" s="143"/>
      <c r="BC39" s="104"/>
      <c r="BD39" s="102"/>
      <c r="BE39" s="155"/>
      <c r="BF39" s="160"/>
      <c r="BG39" s="160"/>
      <c r="BH39" s="160"/>
      <c r="BI39" s="155"/>
      <c r="BJ39" s="160"/>
      <c r="BK39" s="160"/>
      <c r="BL39" s="160"/>
      <c r="BM39" s="155"/>
      <c r="BN39" s="160"/>
      <c r="BO39" s="160"/>
      <c r="BP39" s="170"/>
      <c r="BQ39" s="175"/>
    </row>
    <row r="40" spans="3:69" ht="15.6" customHeight="1">
      <c r="C40" s="9"/>
      <c r="D40" s="27"/>
      <c r="E40" s="44"/>
      <c r="F40" s="44"/>
      <c r="G40" s="44"/>
      <c r="H40" s="44"/>
      <c r="I40" s="44"/>
      <c r="J40" s="44"/>
      <c r="K40" s="44"/>
      <c r="L40" s="44"/>
      <c r="M40" s="56"/>
      <c r="N40" s="62"/>
      <c r="O40" s="66"/>
      <c r="P40" s="66"/>
      <c r="Q40" s="71"/>
      <c r="R40" s="23"/>
      <c r="S40" s="23"/>
      <c r="T40" s="23"/>
      <c r="U40" s="81"/>
      <c r="V40" s="91"/>
      <c r="W40" s="91"/>
      <c r="X40" s="91"/>
      <c r="Y40" s="91"/>
      <c r="Z40" s="91"/>
      <c r="AA40" s="91"/>
      <c r="AB40" s="91"/>
      <c r="AC40" s="91"/>
      <c r="AD40" s="91"/>
      <c r="AE40" s="91"/>
      <c r="AF40" s="91"/>
      <c r="AG40" s="91"/>
      <c r="AH40" s="91"/>
      <c r="AI40" s="91"/>
      <c r="AJ40" s="109"/>
      <c r="AK40" s="111"/>
      <c r="AL40" s="111"/>
      <c r="AM40" s="111"/>
      <c r="AN40" s="118"/>
      <c r="AO40" s="122"/>
      <c r="AP40" s="122"/>
      <c r="AQ40" s="122"/>
      <c r="AR40" s="122"/>
      <c r="AS40" s="122"/>
      <c r="AT40" s="122"/>
      <c r="AU40" s="122"/>
      <c r="AV40" s="122"/>
      <c r="AW40" s="122"/>
      <c r="AX40" s="122"/>
      <c r="AY40" s="122"/>
      <c r="AZ40" s="122"/>
      <c r="BA40" s="122"/>
      <c r="BB40" s="143"/>
      <c r="BC40" s="104"/>
      <c r="BD40" s="102"/>
      <c r="BE40" s="155"/>
      <c r="BF40" s="160"/>
      <c r="BG40" s="160"/>
      <c r="BH40" s="160"/>
      <c r="BI40" s="155"/>
      <c r="BJ40" s="160"/>
      <c r="BK40" s="160"/>
      <c r="BL40" s="160"/>
      <c r="BM40" s="155"/>
      <c r="BN40" s="160"/>
      <c r="BO40" s="160"/>
      <c r="BP40" s="170"/>
      <c r="BQ40" s="175"/>
    </row>
    <row r="41" spans="3:69" ht="15.6" customHeight="1">
      <c r="C41" s="9"/>
      <c r="D41" s="28"/>
      <c r="E41" s="45"/>
      <c r="F41" s="45"/>
      <c r="G41" s="45"/>
      <c r="H41" s="45"/>
      <c r="I41" s="45"/>
      <c r="J41" s="45"/>
      <c r="K41" s="45"/>
      <c r="L41" s="45"/>
      <c r="M41" s="57"/>
      <c r="N41" s="63"/>
      <c r="O41" s="67"/>
      <c r="P41" s="67"/>
      <c r="Q41" s="72"/>
      <c r="R41" s="23"/>
      <c r="S41" s="23"/>
      <c r="T41" s="23"/>
      <c r="U41" s="81"/>
      <c r="V41" s="91"/>
      <c r="W41" s="91"/>
      <c r="X41" s="91"/>
      <c r="Y41" s="91"/>
      <c r="Z41" s="91"/>
      <c r="AA41" s="91"/>
      <c r="AB41" s="91"/>
      <c r="AC41" s="91"/>
      <c r="AD41" s="91"/>
      <c r="AE41" s="91"/>
      <c r="AF41" s="91"/>
      <c r="AG41" s="91"/>
      <c r="AH41" s="91"/>
      <c r="AI41" s="91"/>
      <c r="AJ41" s="109"/>
      <c r="AK41" s="111"/>
      <c r="AL41" s="111"/>
      <c r="AM41" s="111"/>
      <c r="AN41" s="118"/>
      <c r="AO41" s="122"/>
      <c r="AP41" s="122"/>
      <c r="AQ41" s="122"/>
      <c r="AR41" s="122"/>
      <c r="AS41" s="122"/>
      <c r="AT41" s="122"/>
      <c r="AU41" s="122"/>
      <c r="AV41" s="122"/>
      <c r="AW41" s="122"/>
      <c r="AX41" s="122"/>
      <c r="AY41" s="122"/>
      <c r="AZ41" s="122"/>
      <c r="BA41" s="122"/>
      <c r="BB41" s="143"/>
      <c r="BC41" s="104"/>
      <c r="BD41" s="102"/>
      <c r="BE41" s="155" t="str">
        <f>IF([4]回答表!X53="○",[4]回答表!E371,IF([4]回答表!AA53="○",[4]回答表!E385,""))</f>
        <v/>
      </c>
      <c r="BF41" s="160"/>
      <c r="BG41" s="160"/>
      <c r="BH41" s="160"/>
      <c r="BI41" s="155" t="str">
        <f>IF([4]回答表!X53="○",[4]回答表!E372,IF([4]回答表!AA53="○",[4]回答表!E386,""))</f>
        <v/>
      </c>
      <c r="BJ41" s="160"/>
      <c r="BK41" s="160"/>
      <c r="BL41" s="170"/>
      <c r="BM41" s="155" t="str">
        <f>IF([4]回答表!X53="○",[4]回答表!E373,IF([4]回答表!AA53="○",[4]回答表!E387,""))</f>
        <v/>
      </c>
      <c r="BN41" s="160"/>
      <c r="BO41" s="160"/>
      <c r="BP41" s="170"/>
      <c r="BQ41" s="175"/>
    </row>
    <row r="42" spans="3:69" ht="15.6" customHeight="1">
      <c r="C42" s="9"/>
      <c r="D42" s="29"/>
      <c r="E42" s="29"/>
      <c r="F42" s="29"/>
      <c r="G42" s="29"/>
      <c r="H42" s="29"/>
      <c r="I42" s="29"/>
      <c r="J42" s="29"/>
      <c r="K42" s="29"/>
      <c r="L42" s="29"/>
      <c r="M42" s="29"/>
      <c r="N42" s="64"/>
      <c r="O42" s="64"/>
      <c r="P42" s="64"/>
      <c r="Q42" s="64"/>
      <c r="R42" s="64"/>
      <c r="S42" s="64"/>
      <c r="T42" s="64"/>
      <c r="U42" s="81"/>
      <c r="V42" s="91"/>
      <c r="W42" s="91"/>
      <c r="X42" s="91"/>
      <c r="Y42" s="91"/>
      <c r="Z42" s="91"/>
      <c r="AA42" s="91"/>
      <c r="AB42" s="91"/>
      <c r="AC42" s="91"/>
      <c r="AD42" s="91"/>
      <c r="AE42" s="91"/>
      <c r="AF42" s="91"/>
      <c r="AG42" s="91"/>
      <c r="AH42" s="91"/>
      <c r="AI42" s="91"/>
      <c r="AJ42" s="109"/>
      <c r="AK42" s="111"/>
      <c r="AL42" s="111"/>
      <c r="AM42" s="111"/>
      <c r="AN42" s="118"/>
      <c r="AO42" s="122"/>
      <c r="AP42" s="122"/>
      <c r="AQ42" s="122"/>
      <c r="AR42" s="122"/>
      <c r="AS42" s="122"/>
      <c r="AT42" s="122"/>
      <c r="AU42" s="122"/>
      <c r="AV42" s="122"/>
      <c r="AW42" s="122"/>
      <c r="AX42" s="122"/>
      <c r="AY42" s="122"/>
      <c r="AZ42" s="122"/>
      <c r="BA42" s="122"/>
      <c r="BB42" s="143"/>
      <c r="BC42" s="104"/>
      <c r="BD42" s="104"/>
      <c r="BE42" s="155"/>
      <c r="BF42" s="160"/>
      <c r="BG42" s="160"/>
      <c r="BH42" s="160"/>
      <c r="BI42" s="155"/>
      <c r="BJ42" s="160"/>
      <c r="BK42" s="160"/>
      <c r="BL42" s="170"/>
      <c r="BM42" s="155"/>
      <c r="BN42" s="160"/>
      <c r="BO42" s="160"/>
      <c r="BP42" s="170"/>
      <c r="BQ42" s="175"/>
    </row>
    <row r="43" spans="3:69" ht="15.6" customHeight="1">
      <c r="C43" s="9"/>
      <c r="D43" s="29"/>
      <c r="E43" s="29"/>
      <c r="F43" s="29"/>
      <c r="G43" s="29"/>
      <c r="H43" s="29"/>
      <c r="I43" s="29"/>
      <c r="J43" s="29"/>
      <c r="K43" s="29"/>
      <c r="L43" s="29"/>
      <c r="M43" s="29"/>
      <c r="N43" s="64"/>
      <c r="O43" s="64"/>
      <c r="P43" s="64"/>
      <c r="Q43" s="64"/>
      <c r="R43" s="64"/>
      <c r="S43" s="64"/>
      <c r="T43" s="64"/>
      <c r="U43" s="81"/>
      <c r="V43" s="91"/>
      <c r="W43" s="91"/>
      <c r="X43" s="91"/>
      <c r="Y43" s="91"/>
      <c r="Z43" s="91"/>
      <c r="AA43" s="91"/>
      <c r="AB43" s="91"/>
      <c r="AC43" s="91"/>
      <c r="AD43" s="91"/>
      <c r="AE43" s="91"/>
      <c r="AF43" s="91"/>
      <c r="AG43" s="91"/>
      <c r="AH43" s="91"/>
      <c r="AI43" s="91"/>
      <c r="AJ43" s="109"/>
      <c r="AK43" s="111"/>
      <c r="AL43" s="111"/>
      <c r="AM43" s="111"/>
      <c r="AN43" s="118"/>
      <c r="AO43" s="122"/>
      <c r="AP43" s="122"/>
      <c r="AQ43" s="122"/>
      <c r="AR43" s="122"/>
      <c r="AS43" s="122"/>
      <c r="AT43" s="122"/>
      <c r="AU43" s="122"/>
      <c r="AV43" s="122"/>
      <c r="AW43" s="122"/>
      <c r="AX43" s="122"/>
      <c r="AY43" s="122"/>
      <c r="AZ43" s="122"/>
      <c r="BA43" s="122"/>
      <c r="BB43" s="143"/>
      <c r="BC43" s="104"/>
      <c r="BD43" s="102"/>
      <c r="BE43" s="155"/>
      <c r="BF43" s="160"/>
      <c r="BG43" s="160"/>
      <c r="BH43" s="160"/>
      <c r="BI43" s="155"/>
      <c r="BJ43" s="160"/>
      <c r="BK43" s="160"/>
      <c r="BL43" s="170"/>
      <c r="BM43" s="155"/>
      <c r="BN43" s="160"/>
      <c r="BO43" s="160"/>
      <c r="BP43" s="170"/>
      <c r="BQ43" s="175"/>
    </row>
    <row r="44" spans="3:69" ht="15.6" customHeight="1">
      <c r="C44" s="9"/>
      <c r="D44" s="30" t="s">
        <v>9</v>
      </c>
      <c r="E44" s="46"/>
      <c r="F44" s="46"/>
      <c r="G44" s="46"/>
      <c r="H44" s="46"/>
      <c r="I44" s="46"/>
      <c r="J44" s="46"/>
      <c r="K44" s="46"/>
      <c r="L44" s="46"/>
      <c r="M44" s="58"/>
      <c r="N44" s="61" t="str">
        <f>IF([4]回答表!AA53="○","○","")</f>
        <v/>
      </c>
      <c r="O44" s="65"/>
      <c r="P44" s="65"/>
      <c r="Q44" s="70"/>
      <c r="R44" s="23"/>
      <c r="S44" s="23"/>
      <c r="T44" s="23"/>
      <c r="U44" s="81"/>
      <c r="V44" s="91"/>
      <c r="W44" s="91"/>
      <c r="X44" s="91"/>
      <c r="Y44" s="91"/>
      <c r="Z44" s="91"/>
      <c r="AA44" s="91"/>
      <c r="AB44" s="91"/>
      <c r="AC44" s="91"/>
      <c r="AD44" s="91"/>
      <c r="AE44" s="91"/>
      <c r="AF44" s="91"/>
      <c r="AG44" s="91"/>
      <c r="AH44" s="91"/>
      <c r="AI44" s="91"/>
      <c r="AJ44" s="109"/>
      <c r="AK44" s="111"/>
      <c r="AL44" s="111"/>
      <c r="AM44" s="111"/>
      <c r="AN44" s="118"/>
      <c r="AO44" s="122"/>
      <c r="AP44" s="122"/>
      <c r="AQ44" s="122"/>
      <c r="AR44" s="122"/>
      <c r="AS44" s="122"/>
      <c r="AT44" s="122"/>
      <c r="AU44" s="122"/>
      <c r="AV44" s="122"/>
      <c r="AW44" s="122"/>
      <c r="AX44" s="122"/>
      <c r="AY44" s="122"/>
      <c r="AZ44" s="122"/>
      <c r="BA44" s="122"/>
      <c r="BB44" s="143"/>
      <c r="BC44" s="104"/>
      <c r="BD44" s="152"/>
      <c r="BE44" s="155"/>
      <c r="BF44" s="160"/>
      <c r="BG44" s="160"/>
      <c r="BH44" s="160"/>
      <c r="BI44" s="155"/>
      <c r="BJ44" s="160"/>
      <c r="BK44" s="160"/>
      <c r="BL44" s="170"/>
      <c r="BM44" s="155"/>
      <c r="BN44" s="160"/>
      <c r="BO44" s="160"/>
      <c r="BP44" s="170"/>
      <c r="BQ44" s="175"/>
    </row>
    <row r="45" spans="3:69" ht="15.6" customHeight="1">
      <c r="C45" s="9"/>
      <c r="D45" s="31"/>
      <c r="E45" s="47"/>
      <c r="F45" s="47"/>
      <c r="G45" s="47"/>
      <c r="H45" s="47"/>
      <c r="I45" s="47"/>
      <c r="J45" s="47"/>
      <c r="K45" s="47"/>
      <c r="L45" s="47"/>
      <c r="M45" s="59"/>
      <c r="N45" s="62"/>
      <c r="O45" s="66"/>
      <c r="P45" s="66"/>
      <c r="Q45" s="71"/>
      <c r="R45" s="23"/>
      <c r="S45" s="23"/>
      <c r="T45" s="23"/>
      <c r="U45" s="81"/>
      <c r="V45" s="91"/>
      <c r="W45" s="91"/>
      <c r="X45" s="91"/>
      <c r="Y45" s="91"/>
      <c r="Z45" s="91"/>
      <c r="AA45" s="91"/>
      <c r="AB45" s="91"/>
      <c r="AC45" s="91"/>
      <c r="AD45" s="91"/>
      <c r="AE45" s="91"/>
      <c r="AF45" s="91"/>
      <c r="AG45" s="91"/>
      <c r="AH45" s="91"/>
      <c r="AI45" s="91"/>
      <c r="AJ45" s="109"/>
      <c r="AK45" s="111"/>
      <c r="AL45" s="111"/>
      <c r="AM45" s="111"/>
      <c r="AN45" s="118"/>
      <c r="AO45" s="122"/>
      <c r="AP45" s="122"/>
      <c r="AQ45" s="122"/>
      <c r="AR45" s="122"/>
      <c r="AS45" s="122"/>
      <c r="AT45" s="122"/>
      <c r="AU45" s="122"/>
      <c r="AV45" s="122"/>
      <c r="AW45" s="122"/>
      <c r="AX45" s="122"/>
      <c r="AY45" s="122"/>
      <c r="AZ45" s="122"/>
      <c r="BA45" s="122"/>
      <c r="BB45" s="143"/>
      <c r="BC45" s="104"/>
      <c r="BD45" s="152"/>
      <c r="BE45" s="155" t="s">
        <v>10</v>
      </c>
      <c r="BF45" s="160"/>
      <c r="BG45" s="160"/>
      <c r="BH45" s="160"/>
      <c r="BI45" s="155" t="s">
        <v>31</v>
      </c>
      <c r="BJ45" s="160"/>
      <c r="BK45" s="160"/>
      <c r="BL45" s="160"/>
      <c r="BM45" s="155" t="s">
        <v>1</v>
      </c>
      <c r="BN45" s="160"/>
      <c r="BO45" s="160"/>
      <c r="BP45" s="170"/>
      <c r="BQ45" s="175"/>
    </row>
    <row r="46" spans="3:69" ht="15.6" customHeight="1">
      <c r="C46" s="9"/>
      <c r="D46" s="31"/>
      <c r="E46" s="47"/>
      <c r="F46" s="47"/>
      <c r="G46" s="47"/>
      <c r="H46" s="47"/>
      <c r="I46" s="47"/>
      <c r="J46" s="47"/>
      <c r="K46" s="47"/>
      <c r="L46" s="47"/>
      <c r="M46" s="59"/>
      <c r="N46" s="62"/>
      <c r="O46" s="66"/>
      <c r="P46" s="66"/>
      <c r="Q46" s="71"/>
      <c r="R46" s="23"/>
      <c r="S46" s="23"/>
      <c r="T46" s="23"/>
      <c r="U46" s="81"/>
      <c r="V46" s="91"/>
      <c r="W46" s="91"/>
      <c r="X46" s="91"/>
      <c r="Y46" s="91"/>
      <c r="Z46" s="91"/>
      <c r="AA46" s="91"/>
      <c r="AB46" s="91"/>
      <c r="AC46" s="91"/>
      <c r="AD46" s="91"/>
      <c r="AE46" s="91"/>
      <c r="AF46" s="91"/>
      <c r="AG46" s="91"/>
      <c r="AH46" s="91"/>
      <c r="AI46" s="91"/>
      <c r="AJ46" s="109"/>
      <c r="AK46" s="111"/>
      <c r="AL46" s="111"/>
      <c r="AM46" s="111"/>
      <c r="AN46" s="118"/>
      <c r="AO46" s="122"/>
      <c r="AP46" s="122"/>
      <c r="AQ46" s="122"/>
      <c r="AR46" s="122"/>
      <c r="AS46" s="122"/>
      <c r="AT46" s="122"/>
      <c r="AU46" s="122"/>
      <c r="AV46" s="122"/>
      <c r="AW46" s="122"/>
      <c r="AX46" s="122"/>
      <c r="AY46" s="122"/>
      <c r="AZ46" s="122"/>
      <c r="BA46" s="122"/>
      <c r="BB46" s="143"/>
      <c r="BC46" s="104"/>
      <c r="BD46" s="152"/>
      <c r="BE46" s="155"/>
      <c r="BF46" s="160"/>
      <c r="BG46" s="160"/>
      <c r="BH46" s="160"/>
      <c r="BI46" s="155"/>
      <c r="BJ46" s="160"/>
      <c r="BK46" s="160"/>
      <c r="BL46" s="160"/>
      <c r="BM46" s="155"/>
      <c r="BN46" s="160"/>
      <c r="BO46" s="160"/>
      <c r="BP46" s="170"/>
      <c r="BQ46" s="175"/>
    </row>
    <row r="47" spans="3:69" ht="15.6" customHeight="1">
      <c r="C47" s="9"/>
      <c r="D47" s="32"/>
      <c r="E47" s="48"/>
      <c r="F47" s="48"/>
      <c r="G47" s="48"/>
      <c r="H47" s="48"/>
      <c r="I47" s="48"/>
      <c r="J47" s="48"/>
      <c r="K47" s="48"/>
      <c r="L47" s="48"/>
      <c r="M47" s="60"/>
      <c r="N47" s="63"/>
      <c r="O47" s="67"/>
      <c r="P47" s="67"/>
      <c r="Q47" s="72"/>
      <c r="R47" s="23"/>
      <c r="S47" s="23"/>
      <c r="T47" s="23"/>
      <c r="U47" s="82"/>
      <c r="V47" s="92"/>
      <c r="W47" s="92"/>
      <c r="X47" s="92"/>
      <c r="Y47" s="92"/>
      <c r="Z47" s="92"/>
      <c r="AA47" s="92"/>
      <c r="AB47" s="92"/>
      <c r="AC47" s="92"/>
      <c r="AD47" s="92"/>
      <c r="AE47" s="92"/>
      <c r="AF47" s="92"/>
      <c r="AG47" s="92"/>
      <c r="AH47" s="92"/>
      <c r="AI47" s="92"/>
      <c r="AJ47" s="110"/>
      <c r="AK47" s="111"/>
      <c r="AL47" s="111"/>
      <c r="AM47" s="111"/>
      <c r="AN47" s="119"/>
      <c r="AO47" s="123"/>
      <c r="AP47" s="123"/>
      <c r="AQ47" s="123"/>
      <c r="AR47" s="123"/>
      <c r="AS47" s="123"/>
      <c r="AT47" s="123"/>
      <c r="AU47" s="123"/>
      <c r="AV47" s="123"/>
      <c r="AW47" s="123"/>
      <c r="AX47" s="123"/>
      <c r="AY47" s="123"/>
      <c r="AZ47" s="123"/>
      <c r="BA47" s="123"/>
      <c r="BB47" s="144"/>
      <c r="BC47" s="104"/>
      <c r="BD47" s="152"/>
      <c r="BE47" s="156"/>
      <c r="BF47" s="161"/>
      <c r="BG47" s="161"/>
      <c r="BH47" s="161"/>
      <c r="BI47" s="156"/>
      <c r="BJ47" s="161"/>
      <c r="BK47" s="161"/>
      <c r="BL47" s="161"/>
      <c r="BM47" s="156"/>
      <c r="BN47" s="161"/>
      <c r="BO47" s="161"/>
      <c r="BP47" s="172"/>
      <c r="BQ47" s="175"/>
    </row>
    <row r="48" spans="3:69" ht="15.6" customHeight="1">
      <c r="C48" s="9"/>
      <c r="D48" s="29"/>
      <c r="E48" s="29"/>
      <c r="F48" s="29"/>
      <c r="G48" s="29"/>
      <c r="H48" s="29"/>
      <c r="I48" s="29"/>
      <c r="J48" s="29"/>
      <c r="K48" s="29"/>
      <c r="L48" s="29"/>
      <c r="M48" s="29"/>
      <c r="N48" s="23"/>
      <c r="O48" s="23"/>
      <c r="P48" s="23"/>
      <c r="Q48" s="23"/>
      <c r="R48" s="23"/>
      <c r="S48" s="23"/>
      <c r="T48" s="23"/>
      <c r="U48" s="23"/>
      <c r="V48" s="23"/>
      <c r="W48" s="23"/>
      <c r="X48" s="93"/>
      <c r="Y48" s="93"/>
      <c r="Z48" s="93"/>
      <c r="AA48" s="103"/>
      <c r="AB48" s="103"/>
      <c r="AC48" s="103"/>
      <c r="AD48" s="103"/>
      <c r="AE48" s="103"/>
      <c r="AF48" s="103"/>
      <c r="AG48" s="103"/>
      <c r="AH48" s="103"/>
      <c r="AI48" s="103"/>
      <c r="AJ48" s="93"/>
      <c r="AK48" s="93"/>
      <c r="AL48" s="93"/>
      <c r="AM48" s="93"/>
      <c r="AN48" s="93"/>
      <c r="AO48" s="93"/>
      <c r="AP48" s="93"/>
      <c r="AQ48" s="93"/>
      <c r="AR48" s="93"/>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3"/>
      <c r="BQ48" s="175"/>
    </row>
    <row r="49" spans="3:69" ht="19.149999999999999" customHeight="1">
      <c r="C49" s="9"/>
      <c r="D49" s="29"/>
      <c r="E49" s="29"/>
      <c r="F49" s="29"/>
      <c r="G49" s="29"/>
      <c r="H49" s="29"/>
      <c r="I49" s="29"/>
      <c r="J49" s="29"/>
      <c r="K49" s="29"/>
      <c r="L49" s="29"/>
      <c r="M49" s="29"/>
      <c r="N49" s="23"/>
      <c r="O49" s="23"/>
      <c r="P49" s="23"/>
      <c r="Q49" s="23"/>
      <c r="R49" s="23"/>
      <c r="S49" s="23"/>
      <c r="T49" s="23"/>
      <c r="U49" s="79" t="s">
        <v>21</v>
      </c>
      <c r="V49" s="23"/>
      <c r="W49" s="23"/>
      <c r="X49" s="23"/>
      <c r="Y49" s="23"/>
      <c r="Z49" s="23"/>
      <c r="AA49" s="103"/>
      <c r="AB49" s="105"/>
      <c r="AC49" s="103"/>
      <c r="AD49" s="103"/>
      <c r="AE49" s="103"/>
      <c r="AF49" s="103"/>
      <c r="AG49" s="103"/>
      <c r="AH49" s="103"/>
      <c r="AI49" s="103"/>
      <c r="AJ49" s="103"/>
      <c r="AK49" s="103"/>
      <c r="AL49" s="103"/>
      <c r="AM49" s="79" t="s">
        <v>27</v>
      </c>
      <c r="AN49" s="103"/>
      <c r="AO49" s="103"/>
      <c r="AP49" s="103"/>
      <c r="AQ49" s="103"/>
      <c r="AR49" s="103"/>
      <c r="AS49" s="103"/>
      <c r="AT49" s="103"/>
      <c r="AU49" s="103"/>
      <c r="AV49" s="103"/>
      <c r="AW49" s="103"/>
      <c r="AX49" s="102"/>
      <c r="AY49" s="102"/>
      <c r="AZ49" s="102"/>
      <c r="BA49" s="102"/>
      <c r="BB49" s="102"/>
      <c r="BC49" s="102"/>
      <c r="BD49" s="102"/>
      <c r="BE49" s="102"/>
      <c r="BF49" s="102"/>
      <c r="BG49" s="102"/>
      <c r="BH49" s="102"/>
      <c r="BI49" s="102"/>
      <c r="BJ49" s="102"/>
      <c r="BK49" s="102"/>
      <c r="BL49" s="102"/>
      <c r="BM49" s="102"/>
      <c r="BN49" s="102"/>
      <c r="BO49" s="102"/>
      <c r="BP49" s="93"/>
      <c r="BQ49" s="175"/>
    </row>
    <row r="50" spans="3:69" ht="15.6" customHeight="1">
      <c r="C50" s="9"/>
      <c r="D50" s="26" t="s">
        <v>5</v>
      </c>
      <c r="E50" s="43"/>
      <c r="F50" s="43"/>
      <c r="G50" s="43"/>
      <c r="H50" s="43"/>
      <c r="I50" s="43"/>
      <c r="J50" s="43"/>
      <c r="K50" s="43"/>
      <c r="L50" s="43"/>
      <c r="M50" s="55"/>
      <c r="N50" s="61" t="str">
        <f>IF([4]回答表!AD53="○","○","")</f>
        <v>○</v>
      </c>
      <c r="O50" s="65"/>
      <c r="P50" s="65"/>
      <c r="Q50" s="70"/>
      <c r="R50" s="23"/>
      <c r="S50" s="23"/>
      <c r="T50" s="23"/>
      <c r="U50" s="80" t="str">
        <f>IF([4]回答表!AD53="○",[4]回答表!B393,"")</f>
        <v>　農集排施設の4処理場及びマンホールポンプ施設を対象とし、施設管理運営業務の外、ユーティリティの調達及び50万円未満の保守修繕業務を検討中。</v>
      </c>
      <c r="V50" s="90"/>
      <c r="W50" s="90"/>
      <c r="X50" s="90"/>
      <c r="Y50" s="90"/>
      <c r="Z50" s="90"/>
      <c r="AA50" s="90"/>
      <c r="AB50" s="90"/>
      <c r="AC50" s="90"/>
      <c r="AD50" s="90"/>
      <c r="AE50" s="90"/>
      <c r="AF50" s="90"/>
      <c r="AG50" s="90"/>
      <c r="AH50" s="90"/>
      <c r="AI50" s="90"/>
      <c r="AJ50" s="108"/>
      <c r="AK50" s="112"/>
      <c r="AL50" s="112"/>
      <c r="AM50" s="80" t="str">
        <f>IF([4]回答表!AD53="○",[4]回答表!B399,"")</f>
        <v>　　現在、一部業務を管理委託している任意組合の包括的民間委託制度に対する理解が必要不可欠である。</v>
      </c>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108"/>
      <c r="BQ50" s="175"/>
    </row>
    <row r="51" spans="3:69" ht="15.6" customHeight="1">
      <c r="C51" s="9"/>
      <c r="D51" s="27"/>
      <c r="E51" s="44"/>
      <c r="F51" s="44"/>
      <c r="G51" s="44"/>
      <c r="H51" s="44"/>
      <c r="I51" s="44"/>
      <c r="J51" s="44"/>
      <c r="K51" s="44"/>
      <c r="L51" s="44"/>
      <c r="M51" s="56"/>
      <c r="N51" s="62"/>
      <c r="O51" s="66"/>
      <c r="P51" s="66"/>
      <c r="Q51" s="71"/>
      <c r="R51" s="23"/>
      <c r="S51" s="23"/>
      <c r="T51" s="23"/>
      <c r="U51" s="81"/>
      <c r="V51" s="91"/>
      <c r="W51" s="91"/>
      <c r="X51" s="91"/>
      <c r="Y51" s="91"/>
      <c r="Z51" s="91"/>
      <c r="AA51" s="91"/>
      <c r="AB51" s="91"/>
      <c r="AC51" s="91"/>
      <c r="AD51" s="91"/>
      <c r="AE51" s="91"/>
      <c r="AF51" s="91"/>
      <c r="AG51" s="91"/>
      <c r="AH51" s="91"/>
      <c r="AI51" s="91"/>
      <c r="AJ51" s="109"/>
      <c r="AK51" s="112"/>
      <c r="AL51" s="112"/>
      <c r="AM51" s="81"/>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109"/>
      <c r="BQ51" s="175"/>
    </row>
    <row r="52" spans="3:69" ht="15.6" customHeight="1">
      <c r="C52" s="9"/>
      <c r="D52" s="27"/>
      <c r="E52" s="44"/>
      <c r="F52" s="44"/>
      <c r="G52" s="44"/>
      <c r="H52" s="44"/>
      <c r="I52" s="44"/>
      <c r="J52" s="44"/>
      <c r="K52" s="44"/>
      <c r="L52" s="44"/>
      <c r="M52" s="56"/>
      <c r="N52" s="62"/>
      <c r="O52" s="66"/>
      <c r="P52" s="66"/>
      <c r="Q52" s="71"/>
      <c r="R52" s="23"/>
      <c r="S52" s="23"/>
      <c r="T52" s="23"/>
      <c r="U52" s="81"/>
      <c r="V52" s="91"/>
      <c r="W52" s="91"/>
      <c r="X52" s="91"/>
      <c r="Y52" s="91"/>
      <c r="Z52" s="91"/>
      <c r="AA52" s="91"/>
      <c r="AB52" s="91"/>
      <c r="AC52" s="91"/>
      <c r="AD52" s="91"/>
      <c r="AE52" s="91"/>
      <c r="AF52" s="91"/>
      <c r="AG52" s="91"/>
      <c r="AH52" s="91"/>
      <c r="AI52" s="91"/>
      <c r="AJ52" s="109"/>
      <c r="AK52" s="112"/>
      <c r="AL52" s="112"/>
      <c r="AM52" s="81"/>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109"/>
      <c r="BQ52" s="175"/>
    </row>
    <row r="53" spans="3:69" ht="15.6" customHeight="1">
      <c r="C53" s="9"/>
      <c r="D53" s="28"/>
      <c r="E53" s="45"/>
      <c r="F53" s="45"/>
      <c r="G53" s="45"/>
      <c r="H53" s="45"/>
      <c r="I53" s="45"/>
      <c r="J53" s="45"/>
      <c r="K53" s="45"/>
      <c r="L53" s="45"/>
      <c r="M53" s="57"/>
      <c r="N53" s="63"/>
      <c r="O53" s="67"/>
      <c r="P53" s="67"/>
      <c r="Q53" s="72"/>
      <c r="R53" s="23"/>
      <c r="S53" s="23"/>
      <c r="T53" s="23"/>
      <c r="U53" s="82"/>
      <c r="V53" s="92"/>
      <c r="W53" s="92"/>
      <c r="X53" s="92"/>
      <c r="Y53" s="92"/>
      <c r="Z53" s="92"/>
      <c r="AA53" s="92"/>
      <c r="AB53" s="92"/>
      <c r="AC53" s="92"/>
      <c r="AD53" s="92"/>
      <c r="AE53" s="92"/>
      <c r="AF53" s="92"/>
      <c r="AG53" s="92"/>
      <c r="AH53" s="92"/>
      <c r="AI53" s="92"/>
      <c r="AJ53" s="110"/>
      <c r="AK53" s="112"/>
      <c r="AL53" s="112"/>
      <c r="AM53" s="82"/>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110"/>
      <c r="BQ53" s="175"/>
    </row>
    <row r="54" spans="3:69" ht="15.6" customHeight="1">
      <c r="C54" s="10"/>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176"/>
    </row>
    <row r="55" spans="3:69" ht="15.6" customHeight="1"/>
  </sheetData>
  <mergeCells count="48">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2:BB33"/>
    <mergeCell ref="D34:Q35"/>
    <mergeCell ref="R34:BB35"/>
    <mergeCell ref="D38:M41"/>
    <mergeCell ref="N38:Q41"/>
    <mergeCell ref="BE38:BH40"/>
    <mergeCell ref="BI38:BL40"/>
    <mergeCell ref="BM38:BP40"/>
    <mergeCell ref="BE41:BH44"/>
    <mergeCell ref="BI41:BL44"/>
    <mergeCell ref="BM41:BP44"/>
    <mergeCell ref="D44:M47"/>
    <mergeCell ref="N44:Q47"/>
    <mergeCell ref="BE45:BH47"/>
    <mergeCell ref="BI45:BL47"/>
    <mergeCell ref="BM45:BP47"/>
    <mergeCell ref="D50:M53"/>
    <mergeCell ref="N50:Q53"/>
    <mergeCell ref="U50:AJ53"/>
    <mergeCell ref="AM50:BP53"/>
    <mergeCell ref="U38:AJ47"/>
    <mergeCell ref="AN38:BB47"/>
  </mergeCells>
  <phoneticPr fontId="1" type="Hiragana"/>
  <conditionalFormatting sqref="BR28:XFD28 A28:BI28 A29:XFD30">
    <cfRule type="expression" dxfId="4" priority="1">
      <formula>$BB$25="○"</formula>
    </cfRule>
  </conditionalFormatting>
  <pageMargins left="0.78740157480314943" right="0.78740157480314943" top="0.98425196850393692" bottom="0.98425196850393692" header="0.51181102362204722" footer="0.51181102362204722"/>
  <pageSetup paperSize="9" fitToWidth="1" fitToHeight="1" orientation="portrait" usePrinterDefaults="1"/>
  <drawing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C2:BR54"/>
  <sheetViews>
    <sheetView topLeftCell="A23" workbookViewId="0">
      <selection activeCell="A56" sqref="A56:XFD126"/>
    </sheetView>
  </sheetViews>
  <sheetFormatPr defaultRowHeight="18.75"/>
  <cols>
    <col min="1" max="70" width="2.5" customWidth="1"/>
    <col min="71" max="16384" width="9" customWidth="1"/>
  </cols>
  <sheetData>
    <row r="1" spans="3:70" ht="15.6" customHeight="1"/>
    <row r="2" spans="3:70" ht="15.6" customHeight="1">
      <c r="C2" s="1"/>
      <c r="D2" s="1"/>
      <c r="E2" s="1"/>
      <c r="F2" s="1"/>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row>
    <row r="3" spans="3:70" ht="15.6" customHeight="1">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row>
    <row r="4" spans="3:70" ht="15.6" customHeight="1">
      <c r="H4" s="49"/>
      <c r="I4" s="49"/>
      <c r="J4" s="49"/>
      <c r="K4" s="49"/>
      <c r="L4" s="49"/>
      <c r="M4" s="49"/>
      <c r="N4" s="49"/>
      <c r="O4" s="49"/>
      <c r="P4" s="49"/>
      <c r="Q4" s="49"/>
      <c r="R4" s="49"/>
      <c r="S4" s="49"/>
      <c r="T4" s="49"/>
      <c r="U4" s="49"/>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row>
    <row r="5" spans="3:70" ht="15.6" customHeight="1">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25"/>
      <c r="AR6" s="125"/>
      <c r="AS6" s="125"/>
      <c r="AT6" s="125"/>
      <c r="AU6" s="125"/>
      <c r="AV6" s="125"/>
      <c r="AW6" s="125"/>
      <c r="AX6" s="125"/>
      <c r="AY6" s="125"/>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25"/>
      <c r="AR7" s="125"/>
      <c r="AS7" s="125"/>
      <c r="AT7" s="125"/>
      <c r="AU7" s="125"/>
      <c r="AV7" s="125"/>
      <c r="AW7" s="125"/>
      <c r="AX7" s="125"/>
      <c r="AY7" s="125"/>
    </row>
    <row r="8" spans="3:70" ht="15.6" customHeight="1">
      <c r="C8" s="2" t="s">
        <v>0</v>
      </c>
      <c r="D8" s="3"/>
      <c r="E8" s="3"/>
      <c r="F8" s="3"/>
      <c r="G8" s="3"/>
      <c r="H8" s="3"/>
      <c r="I8" s="3"/>
      <c r="J8" s="3"/>
      <c r="K8" s="3"/>
      <c r="L8" s="3"/>
      <c r="M8" s="3"/>
      <c r="N8" s="3"/>
      <c r="O8" s="3"/>
      <c r="P8" s="3"/>
      <c r="Q8" s="3"/>
      <c r="R8" s="3"/>
      <c r="S8" s="3"/>
      <c r="T8" s="3"/>
      <c r="U8" s="73" t="s">
        <v>19</v>
      </c>
      <c r="V8" s="84"/>
      <c r="W8" s="84"/>
      <c r="X8" s="84"/>
      <c r="Y8" s="84"/>
      <c r="Z8" s="84"/>
      <c r="AA8" s="84"/>
      <c r="AB8" s="84"/>
      <c r="AC8" s="84"/>
      <c r="AD8" s="84"/>
      <c r="AE8" s="84"/>
      <c r="AF8" s="84"/>
      <c r="AG8" s="84"/>
      <c r="AH8" s="84"/>
      <c r="AI8" s="84"/>
      <c r="AJ8" s="84"/>
      <c r="AK8" s="84"/>
      <c r="AL8" s="84"/>
      <c r="AM8" s="84"/>
      <c r="AN8" s="113"/>
      <c r="AO8" s="73" t="s">
        <v>29</v>
      </c>
      <c r="AP8" s="84"/>
      <c r="AQ8" s="84"/>
      <c r="AR8" s="84"/>
      <c r="AS8" s="84"/>
      <c r="AT8" s="84"/>
      <c r="AU8" s="84"/>
      <c r="AV8" s="84"/>
      <c r="AW8" s="84"/>
      <c r="AX8" s="84"/>
      <c r="AY8" s="84"/>
      <c r="AZ8" s="84"/>
      <c r="BA8" s="84"/>
      <c r="BB8" s="84"/>
      <c r="BC8" s="84"/>
      <c r="BD8" s="84"/>
      <c r="BE8" s="113"/>
      <c r="BF8" s="2" t="s">
        <v>30</v>
      </c>
      <c r="BG8" s="157"/>
      <c r="BH8" s="157"/>
      <c r="BI8" s="157"/>
      <c r="BJ8" s="157"/>
      <c r="BK8" s="157"/>
      <c r="BL8" s="157"/>
      <c r="BM8" s="157"/>
      <c r="BN8" s="157"/>
      <c r="BO8" s="157"/>
      <c r="BP8" s="157"/>
      <c r="BQ8" s="173"/>
    </row>
    <row r="9" spans="3:70" ht="15.6" customHeight="1">
      <c r="C9" s="3"/>
      <c r="D9" s="3"/>
      <c r="E9" s="3"/>
      <c r="F9" s="3"/>
      <c r="G9" s="3"/>
      <c r="H9" s="3"/>
      <c r="I9" s="3"/>
      <c r="J9" s="3"/>
      <c r="K9" s="3"/>
      <c r="L9" s="3"/>
      <c r="M9" s="3"/>
      <c r="N9" s="3"/>
      <c r="O9" s="3"/>
      <c r="P9" s="3"/>
      <c r="Q9" s="3"/>
      <c r="R9" s="3"/>
      <c r="S9" s="3"/>
      <c r="T9" s="3"/>
      <c r="U9" s="74"/>
      <c r="V9" s="85"/>
      <c r="W9" s="85"/>
      <c r="X9" s="85"/>
      <c r="Y9" s="85"/>
      <c r="Z9" s="85"/>
      <c r="AA9" s="85"/>
      <c r="AB9" s="85"/>
      <c r="AC9" s="85"/>
      <c r="AD9" s="85"/>
      <c r="AE9" s="85"/>
      <c r="AF9" s="85"/>
      <c r="AG9" s="85"/>
      <c r="AH9" s="107"/>
      <c r="AI9" s="107"/>
      <c r="AJ9" s="107"/>
      <c r="AK9" s="107"/>
      <c r="AL9" s="107"/>
      <c r="AM9" s="107"/>
      <c r="AN9" s="114"/>
      <c r="AO9" s="74"/>
      <c r="AP9" s="107"/>
      <c r="AQ9" s="107"/>
      <c r="AR9" s="107"/>
      <c r="AS9" s="107"/>
      <c r="AT9" s="107"/>
      <c r="AU9" s="107"/>
      <c r="AV9" s="107"/>
      <c r="AW9" s="107"/>
      <c r="AX9" s="107"/>
      <c r="AY9" s="107"/>
      <c r="AZ9" s="107"/>
      <c r="BA9" s="107"/>
      <c r="BB9" s="107"/>
      <c r="BC9" s="107"/>
      <c r="BD9" s="107"/>
      <c r="BE9" s="114"/>
      <c r="BF9" s="157"/>
      <c r="BG9" s="157"/>
      <c r="BH9" s="157"/>
      <c r="BI9" s="157"/>
      <c r="BJ9" s="157"/>
      <c r="BK9" s="157"/>
      <c r="BL9" s="157"/>
      <c r="BM9" s="157"/>
      <c r="BN9" s="157"/>
      <c r="BO9" s="157"/>
      <c r="BP9" s="157"/>
      <c r="BQ9" s="173"/>
    </row>
    <row r="10" spans="3:70" ht="15.6" customHeight="1">
      <c r="C10" s="3"/>
      <c r="D10" s="3"/>
      <c r="E10" s="3"/>
      <c r="F10" s="3"/>
      <c r="G10" s="3"/>
      <c r="H10" s="3"/>
      <c r="I10" s="3"/>
      <c r="J10" s="3"/>
      <c r="K10" s="3"/>
      <c r="L10" s="3"/>
      <c r="M10" s="3"/>
      <c r="N10" s="3"/>
      <c r="O10" s="3"/>
      <c r="P10" s="3"/>
      <c r="Q10" s="3"/>
      <c r="R10" s="3"/>
      <c r="S10" s="3"/>
      <c r="T10" s="3"/>
      <c r="U10" s="75"/>
      <c r="V10" s="86"/>
      <c r="W10" s="86"/>
      <c r="X10" s="86"/>
      <c r="Y10" s="86"/>
      <c r="Z10" s="86"/>
      <c r="AA10" s="86"/>
      <c r="AB10" s="86"/>
      <c r="AC10" s="86"/>
      <c r="AD10" s="86"/>
      <c r="AE10" s="86"/>
      <c r="AF10" s="86"/>
      <c r="AG10" s="86"/>
      <c r="AH10" s="86"/>
      <c r="AI10" s="86"/>
      <c r="AJ10" s="86"/>
      <c r="AK10" s="86"/>
      <c r="AL10" s="86"/>
      <c r="AM10" s="86"/>
      <c r="AN10" s="115"/>
      <c r="AO10" s="75"/>
      <c r="AP10" s="86"/>
      <c r="AQ10" s="86"/>
      <c r="AR10" s="86"/>
      <c r="AS10" s="86"/>
      <c r="AT10" s="86"/>
      <c r="AU10" s="86"/>
      <c r="AV10" s="86"/>
      <c r="AW10" s="86"/>
      <c r="AX10" s="86"/>
      <c r="AY10" s="86"/>
      <c r="AZ10" s="86"/>
      <c r="BA10" s="86"/>
      <c r="BB10" s="86"/>
      <c r="BC10" s="86"/>
      <c r="BD10" s="86"/>
      <c r="BE10" s="115"/>
      <c r="BF10" s="157"/>
      <c r="BG10" s="157"/>
      <c r="BH10" s="157"/>
      <c r="BI10" s="157"/>
      <c r="BJ10" s="157"/>
      <c r="BK10" s="157"/>
      <c r="BL10" s="157"/>
      <c r="BM10" s="157"/>
      <c r="BN10" s="157"/>
      <c r="BO10" s="157"/>
      <c r="BP10" s="157"/>
      <c r="BQ10" s="173"/>
    </row>
    <row r="11" spans="3:70" ht="15.6" customHeight="1">
      <c r="C11" s="4" t="str">
        <f>IF(COUNTIF([3]回答表!F22,"*")&gt;0,[3]回答表!F22,"")</f>
        <v>湯沢市</v>
      </c>
      <c r="D11" s="3"/>
      <c r="E11" s="3"/>
      <c r="F11" s="3"/>
      <c r="G11" s="3"/>
      <c r="H11" s="3"/>
      <c r="I11" s="3"/>
      <c r="J11" s="3"/>
      <c r="K11" s="3"/>
      <c r="L11" s="3"/>
      <c r="M11" s="3"/>
      <c r="N11" s="3"/>
      <c r="O11" s="3"/>
      <c r="P11" s="3"/>
      <c r="Q11" s="3"/>
      <c r="R11" s="3"/>
      <c r="S11" s="3"/>
      <c r="T11" s="3"/>
      <c r="U11" s="76" t="str">
        <f>IF(COUNTIF([3]回答表!F24,"*")&gt;0,[3]回答表!F24,"")</f>
        <v>下水道事業</v>
      </c>
      <c r="V11" s="87"/>
      <c r="W11" s="87"/>
      <c r="X11" s="87"/>
      <c r="Y11" s="87"/>
      <c r="Z11" s="87"/>
      <c r="AA11" s="87"/>
      <c r="AB11" s="87"/>
      <c r="AC11" s="87"/>
      <c r="AD11" s="87"/>
      <c r="AE11" s="87"/>
      <c r="AF11" s="84"/>
      <c r="AG11" s="84"/>
      <c r="AH11" s="84"/>
      <c r="AI11" s="84"/>
      <c r="AJ11" s="84"/>
      <c r="AK11" s="84"/>
      <c r="AL11" s="84"/>
      <c r="AM11" s="84"/>
      <c r="AN11" s="113"/>
      <c r="AO11" s="120" t="str">
        <f>IF(COUNTIF([3]回答表!W24,"*")&gt;0,[3]回答表!W24,"")</f>
        <v>特定地域排水処理</v>
      </c>
      <c r="AP11" s="84"/>
      <c r="AQ11" s="84"/>
      <c r="AR11" s="84"/>
      <c r="AS11" s="84"/>
      <c r="AT11" s="84"/>
      <c r="AU11" s="84"/>
      <c r="AV11" s="84"/>
      <c r="AW11" s="84"/>
      <c r="AX11" s="84"/>
      <c r="AY11" s="84"/>
      <c r="AZ11" s="84"/>
      <c r="BA11" s="84"/>
      <c r="BB11" s="84"/>
      <c r="BC11" s="84"/>
      <c r="BD11" s="84"/>
      <c r="BE11" s="113"/>
      <c r="BF11" s="4" t="str">
        <f>IF(COUNTIF([3]回答表!F26,"*")&gt;0,[3]回答表!F26,"")</f>
        <v>―</v>
      </c>
      <c r="BG11" s="157"/>
      <c r="BH11" s="157"/>
      <c r="BI11" s="157"/>
      <c r="BJ11" s="157"/>
      <c r="BK11" s="157"/>
      <c r="BL11" s="157"/>
      <c r="BM11" s="157"/>
      <c r="BN11" s="157"/>
      <c r="BO11" s="157"/>
      <c r="BP11" s="157"/>
      <c r="BQ11" s="11"/>
    </row>
    <row r="12" spans="3:70" ht="15.6" customHeight="1">
      <c r="C12" s="3"/>
      <c r="D12" s="3"/>
      <c r="E12" s="3"/>
      <c r="F12" s="3"/>
      <c r="G12" s="3"/>
      <c r="H12" s="3"/>
      <c r="I12" s="3"/>
      <c r="J12" s="3"/>
      <c r="K12" s="3"/>
      <c r="L12" s="3"/>
      <c r="M12" s="3"/>
      <c r="N12" s="3"/>
      <c r="O12" s="3"/>
      <c r="P12" s="3"/>
      <c r="Q12" s="3"/>
      <c r="R12" s="3"/>
      <c r="S12" s="3"/>
      <c r="T12" s="3"/>
      <c r="U12" s="77"/>
      <c r="V12" s="88"/>
      <c r="W12" s="88"/>
      <c r="X12" s="88"/>
      <c r="Y12" s="88"/>
      <c r="Z12" s="88"/>
      <c r="AA12" s="88"/>
      <c r="AB12" s="88"/>
      <c r="AC12" s="88"/>
      <c r="AD12" s="88"/>
      <c r="AE12" s="88"/>
      <c r="AF12" s="85"/>
      <c r="AG12" s="85"/>
      <c r="AH12" s="107"/>
      <c r="AI12" s="107"/>
      <c r="AJ12" s="107"/>
      <c r="AK12" s="107"/>
      <c r="AL12" s="107"/>
      <c r="AM12" s="107"/>
      <c r="AN12" s="114"/>
      <c r="AO12" s="74"/>
      <c r="AP12" s="107"/>
      <c r="AQ12" s="107"/>
      <c r="AR12" s="107"/>
      <c r="AS12" s="107"/>
      <c r="AT12" s="107"/>
      <c r="AU12" s="107"/>
      <c r="AV12" s="107"/>
      <c r="AW12" s="107"/>
      <c r="AX12" s="107"/>
      <c r="AY12" s="107"/>
      <c r="AZ12" s="107"/>
      <c r="BA12" s="107"/>
      <c r="BB12" s="107"/>
      <c r="BC12" s="107"/>
      <c r="BD12" s="107"/>
      <c r="BE12" s="114"/>
      <c r="BF12" s="157"/>
      <c r="BG12" s="157"/>
      <c r="BH12" s="157"/>
      <c r="BI12" s="157"/>
      <c r="BJ12" s="157"/>
      <c r="BK12" s="157"/>
      <c r="BL12" s="157"/>
      <c r="BM12" s="157"/>
      <c r="BN12" s="157"/>
      <c r="BO12" s="157"/>
      <c r="BP12" s="157"/>
      <c r="BQ12" s="11"/>
    </row>
    <row r="13" spans="3:70" ht="15.6" customHeight="1">
      <c r="C13" s="3"/>
      <c r="D13" s="3"/>
      <c r="E13" s="3"/>
      <c r="F13" s="3"/>
      <c r="G13" s="3"/>
      <c r="H13" s="3"/>
      <c r="I13" s="3"/>
      <c r="J13" s="3"/>
      <c r="K13" s="3"/>
      <c r="L13" s="3"/>
      <c r="M13" s="3"/>
      <c r="N13" s="3"/>
      <c r="O13" s="3"/>
      <c r="P13" s="3"/>
      <c r="Q13" s="3"/>
      <c r="R13" s="3"/>
      <c r="S13" s="3"/>
      <c r="T13" s="3"/>
      <c r="U13" s="78"/>
      <c r="V13" s="89"/>
      <c r="W13" s="89"/>
      <c r="X13" s="89"/>
      <c r="Y13" s="89"/>
      <c r="Z13" s="89"/>
      <c r="AA13" s="89"/>
      <c r="AB13" s="89"/>
      <c r="AC13" s="89"/>
      <c r="AD13" s="89"/>
      <c r="AE13" s="89"/>
      <c r="AF13" s="86"/>
      <c r="AG13" s="86"/>
      <c r="AH13" s="86"/>
      <c r="AI13" s="86"/>
      <c r="AJ13" s="86"/>
      <c r="AK13" s="86"/>
      <c r="AL13" s="86"/>
      <c r="AM13" s="86"/>
      <c r="AN13" s="115"/>
      <c r="AO13" s="75"/>
      <c r="AP13" s="86"/>
      <c r="AQ13" s="86"/>
      <c r="AR13" s="86"/>
      <c r="AS13" s="86"/>
      <c r="AT13" s="86"/>
      <c r="AU13" s="86"/>
      <c r="AV13" s="86"/>
      <c r="AW13" s="86"/>
      <c r="AX13" s="86"/>
      <c r="AY13" s="86"/>
      <c r="AZ13" s="86"/>
      <c r="BA13" s="86"/>
      <c r="BB13" s="86"/>
      <c r="BC13" s="86"/>
      <c r="BD13" s="86"/>
      <c r="BE13" s="115"/>
      <c r="BF13" s="157"/>
      <c r="BG13" s="157"/>
      <c r="BH13" s="157"/>
      <c r="BI13" s="157"/>
      <c r="BJ13" s="157"/>
      <c r="BK13" s="157"/>
      <c r="BL13" s="157"/>
      <c r="BM13" s="157"/>
      <c r="BN13" s="157"/>
      <c r="BO13" s="157"/>
      <c r="BP13" s="157"/>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67"/>
      <c r="BR17" s="177"/>
    </row>
    <row r="18" spans="3:70" ht="15.6" customHeight="1">
      <c r="C18" s="6"/>
      <c r="D18" s="14" t="s">
        <v>2</v>
      </c>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130"/>
      <c r="BA18" s="102"/>
      <c r="BB18" s="102"/>
      <c r="BC18" s="102"/>
      <c r="BD18" s="102"/>
      <c r="BE18" s="102"/>
      <c r="BF18" s="102"/>
      <c r="BG18" s="102"/>
      <c r="BH18" s="102"/>
      <c r="BI18" s="102"/>
      <c r="BJ18" s="102"/>
      <c r="BK18" s="168"/>
      <c r="BR18" s="177"/>
    </row>
    <row r="19" spans="3:70" ht="15.6" customHeight="1">
      <c r="C19" s="6"/>
      <c r="D19" s="1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131"/>
      <c r="BA19" s="102"/>
      <c r="BB19" s="102"/>
      <c r="BC19" s="102"/>
      <c r="BD19" s="102"/>
      <c r="BE19" s="102"/>
      <c r="BF19" s="102"/>
      <c r="BG19" s="102"/>
      <c r="BH19" s="102"/>
      <c r="BI19" s="102"/>
      <c r="BJ19" s="102"/>
      <c r="BK19" s="168"/>
      <c r="BR19" s="177"/>
    </row>
    <row r="20" spans="3:70" ht="13.15" customHeight="1">
      <c r="C20" s="6"/>
      <c r="D20" s="16" t="s">
        <v>4</v>
      </c>
      <c r="E20" s="36"/>
      <c r="F20" s="36"/>
      <c r="G20" s="36"/>
      <c r="H20" s="36"/>
      <c r="I20" s="36"/>
      <c r="J20" s="50"/>
      <c r="K20" s="16" t="s">
        <v>11</v>
      </c>
      <c r="L20" s="36"/>
      <c r="M20" s="36"/>
      <c r="N20" s="36"/>
      <c r="O20" s="36"/>
      <c r="P20" s="36"/>
      <c r="Q20" s="50"/>
      <c r="R20" s="16" t="s">
        <v>13</v>
      </c>
      <c r="S20" s="36"/>
      <c r="T20" s="36"/>
      <c r="U20" s="36"/>
      <c r="V20" s="36"/>
      <c r="W20" s="36"/>
      <c r="X20" s="50"/>
      <c r="Y20" s="94" t="s">
        <v>25</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132"/>
      <c r="BA20" s="135"/>
      <c r="BB20" s="138" t="s">
        <v>23</v>
      </c>
      <c r="BC20" s="145"/>
      <c r="BD20" s="145"/>
      <c r="BE20" s="145"/>
      <c r="BF20" s="145"/>
      <c r="BG20" s="145"/>
      <c r="BH20" s="145"/>
      <c r="BI20" s="162"/>
      <c r="BJ20" s="164"/>
      <c r="BK20" s="168"/>
      <c r="BR20" s="177"/>
    </row>
    <row r="21" spans="3:70" ht="13.15" customHeight="1">
      <c r="C21" s="6"/>
      <c r="D21" s="17"/>
      <c r="E21" s="37"/>
      <c r="F21" s="37"/>
      <c r="G21" s="37"/>
      <c r="H21" s="37"/>
      <c r="I21" s="37"/>
      <c r="J21" s="51"/>
      <c r="K21" s="17"/>
      <c r="L21" s="37"/>
      <c r="M21" s="37"/>
      <c r="N21" s="37"/>
      <c r="O21" s="37"/>
      <c r="P21" s="37"/>
      <c r="Q21" s="51"/>
      <c r="R21" s="17"/>
      <c r="S21" s="37"/>
      <c r="T21" s="37"/>
      <c r="U21" s="37"/>
      <c r="V21" s="37"/>
      <c r="W21" s="37"/>
      <c r="X21" s="51"/>
      <c r="Y21" s="95"/>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133"/>
      <c r="BA21" s="135"/>
      <c r="BB21" s="139"/>
      <c r="BC21" s="146"/>
      <c r="BD21" s="146"/>
      <c r="BE21" s="146"/>
      <c r="BF21" s="146"/>
      <c r="BG21" s="146"/>
      <c r="BH21" s="146"/>
      <c r="BJ21" s="165"/>
      <c r="BK21" s="168"/>
      <c r="BR21" s="177"/>
    </row>
    <row r="22" spans="3:70" ht="13.15" customHeight="1">
      <c r="C22" s="6"/>
      <c r="D22" s="17"/>
      <c r="E22" s="37"/>
      <c r="F22" s="37"/>
      <c r="G22" s="37"/>
      <c r="H22" s="37"/>
      <c r="I22" s="37"/>
      <c r="J22" s="51"/>
      <c r="K22" s="17"/>
      <c r="L22" s="37"/>
      <c r="M22" s="37"/>
      <c r="N22" s="37"/>
      <c r="O22" s="37"/>
      <c r="P22" s="37"/>
      <c r="Q22" s="51"/>
      <c r="R22" s="17"/>
      <c r="S22" s="37"/>
      <c r="T22" s="37"/>
      <c r="U22" s="37"/>
      <c r="V22" s="37"/>
      <c r="W22" s="37"/>
      <c r="X22" s="51"/>
      <c r="Y22" s="96"/>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34"/>
      <c r="BA22" s="93"/>
      <c r="BB22" s="139"/>
      <c r="BC22" s="146"/>
      <c r="BD22" s="146"/>
      <c r="BE22" s="146"/>
      <c r="BF22" s="146"/>
      <c r="BG22" s="146"/>
      <c r="BH22" s="146"/>
      <c r="BJ22" s="165"/>
      <c r="BK22" s="168"/>
      <c r="BR22" s="177"/>
    </row>
    <row r="23" spans="3:70" ht="31.15" customHeight="1">
      <c r="C23" s="6"/>
      <c r="D23" s="18"/>
      <c r="E23" s="38"/>
      <c r="F23" s="38"/>
      <c r="G23" s="38"/>
      <c r="H23" s="38"/>
      <c r="I23" s="38"/>
      <c r="J23" s="52"/>
      <c r="K23" s="18"/>
      <c r="L23" s="38"/>
      <c r="M23" s="38"/>
      <c r="N23" s="38"/>
      <c r="O23" s="38"/>
      <c r="P23" s="38"/>
      <c r="Q23" s="52"/>
      <c r="R23" s="18"/>
      <c r="S23" s="38"/>
      <c r="T23" s="38"/>
      <c r="U23" s="38"/>
      <c r="V23" s="38"/>
      <c r="W23" s="38"/>
      <c r="X23" s="52"/>
      <c r="Y23" s="97" t="s">
        <v>14</v>
      </c>
      <c r="Z23" s="101"/>
      <c r="AA23" s="101"/>
      <c r="AB23" s="101"/>
      <c r="AC23" s="101"/>
      <c r="AD23" s="101"/>
      <c r="AE23" s="106"/>
      <c r="AF23" s="97" t="s">
        <v>26</v>
      </c>
      <c r="AG23" s="101"/>
      <c r="AH23" s="101"/>
      <c r="AI23" s="101"/>
      <c r="AJ23" s="101"/>
      <c r="AK23" s="101"/>
      <c r="AL23" s="106"/>
      <c r="AM23" s="97" t="s">
        <v>16</v>
      </c>
      <c r="AN23" s="101"/>
      <c r="AO23" s="101"/>
      <c r="AP23" s="101"/>
      <c r="AQ23" s="101"/>
      <c r="AR23" s="101"/>
      <c r="AS23" s="106"/>
      <c r="AT23" s="97" t="s">
        <v>32</v>
      </c>
      <c r="AU23" s="101"/>
      <c r="AV23" s="101"/>
      <c r="AW23" s="101"/>
      <c r="AX23" s="101"/>
      <c r="AY23" s="101"/>
      <c r="AZ23" s="106"/>
      <c r="BA23" s="93"/>
      <c r="BB23" s="140"/>
      <c r="BC23" s="147"/>
      <c r="BD23" s="147"/>
      <c r="BE23" s="147"/>
      <c r="BF23" s="147"/>
      <c r="BG23" s="147"/>
      <c r="BH23" s="147"/>
      <c r="BI23" s="163"/>
      <c r="BJ23" s="166"/>
      <c r="BK23" s="168"/>
      <c r="BR23" s="177"/>
    </row>
    <row r="24" spans="3:70" ht="15.6" customHeight="1">
      <c r="C24" s="6"/>
      <c r="D24" s="19" t="str">
        <f>IF([3]回答表!R49="○","○","")</f>
        <v/>
      </c>
      <c r="E24" s="39"/>
      <c r="F24" s="39"/>
      <c r="G24" s="39"/>
      <c r="H24" s="39"/>
      <c r="I24" s="39"/>
      <c r="J24" s="53"/>
      <c r="K24" s="19" t="str">
        <f>IF([3]回答表!R50="○","○","")</f>
        <v/>
      </c>
      <c r="L24" s="39"/>
      <c r="M24" s="39"/>
      <c r="N24" s="39"/>
      <c r="O24" s="39"/>
      <c r="P24" s="39"/>
      <c r="Q24" s="53"/>
      <c r="R24" s="19" t="str">
        <f>IF([3]回答表!R51="○","○","")</f>
        <v/>
      </c>
      <c r="S24" s="39"/>
      <c r="T24" s="39"/>
      <c r="U24" s="39"/>
      <c r="V24" s="39"/>
      <c r="W24" s="39"/>
      <c r="X24" s="53"/>
      <c r="Y24" s="19" t="str">
        <f>IF([3]回答表!R52="○","○","")</f>
        <v/>
      </c>
      <c r="Z24" s="39"/>
      <c r="AA24" s="39"/>
      <c r="AB24" s="39"/>
      <c r="AC24" s="39"/>
      <c r="AD24" s="39"/>
      <c r="AE24" s="53"/>
      <c r="AF24" s="19" t="str">
        <f>IF([3]回答表!R53="○","○","")</f>
        <v>○</v>
      </c>
      <c r="AG24" s="39"/>
      <c r="AH24" s="39"/>
      <c r="AI24" s="39"/>
      <c r="AJ24" s="39"/>
      <c r="AK24" s="39"/>
      <c r="AL24" s="53"/>
      <c r="AM24" s="19" t="str">
        <f>IF([3]回答表!R54="○","○","")</f>
        <v/>
      </c>
      <c r="AN24" s="39"/>
      <c r="AO24" s="39"/>
      <c r="AP24" s="39"/>
      <c r="AQ24" s="39"/>
      <c r="AR24" s="39"/>
      <c r="AS24" s="53"/>
      <c r="AT24" s="19" t="str">
        <f>IF([3]回答表!R55="○","○","")</f>
        <v/>
      </c>
      <c r="AU24" s="39"/>
      <c r="AV24" s="39"/>
      <c r="AW24" s="39"/>
      <c r="AX24" s="39"/>
      <c r="AY24" s="39"/>
      <c r="AZ24" s="53"/>
      <c r="BA24" s="93"/>
      <c r="BB24" s="141" t="str">
        <f>IF([3]回答表!R56="○","○","")</f>
        <v/>
      </c>
      <c r="BC24" s="148"/>
      <c r="BD24" s="148"/>
      <c r="BE24" s="148"/>
      <c r="BF24" s="148"/>
      <c r="BG24" s="148"/>
      <c r="BH24" s="148"/>
      <c r="BI24" s="162"/>
      <c r="BJ24" s="164"/>
      <c r="BK24" s="168"/>
      <c r="BR24" s="177"/>
    </row>
    <row r="25" spans="3:70" ht="15.6" customHeight="1">
      <c r="C25" s="6"/>
      <c r="D25" s="19"/>
      <c r="E25" s="39"/>
      <c r="F25" s="39"/>
      <c r="G25" s="39"/>
      <c r="H25" s="39"/>
      <c r="I25" s="39"/>
      <c r="J25" s="53"/>
      <c r="K25" s="19"/>
      <c r="L25" s="39"/>
      <c r="M25" s="39"/>
      <c r="N25" s="39"/>
      <c r="O25" s="39"/>
      <c r="P25" s="39"/>
      <c r="Q25" s="53"/>
      <c r="R25" s="19"/>
      <c r="S25" s="39"/>
      <c r="T25" s="39"/>
      <c r="U25" s="39"/>
      <c r="V25" s="39"/>
      <c r="W25" s="39"/>
      <c r="X25" s="53"/>
      <c r="Y25" s="19"/>
      <c r="Z25" s="39"/>
      <c r="AA25" s="39"/>
      <c r="AB25" s="39"/>
      <c r="AC25" s="39"/>
      <c r="AD25" s="39"/>
      <c r="AE25" s="53"/>
      <c r="AF25" s="19"/>
      <c r="AG25" s="39"/>
      <c r="AH25" s="39"/>
      <c r="AI25" s="39"/>
      <c r="AJ25" s="39"/>
      <c r="AK25" s="39"/>
      <c r="AL25" s="53"/>
      <c r="AM25" s="19"/>
      <c r="AN25" s="39"/>
      <c r="AO25" s="39"/>
      <c r="AP25" s="39"/>
      <c r="AQ25" s="39"/>
      <c r="AR25" s="39"/>
      <c r="AS25" s="53"/>
      <c r="AT25" s="19"/>
      <c r="AU25" s="39"/>
      <c r="AV25" s="39"/>
      <c r="AW25" s="39"/>
      <c r="AX25" s="39"/>
      <c r="AY25" s="39"/>
      <c r="AZ25" s="53"/>
      <c r="BA25" s="136"/>
      <c r="BB25" s="19"/>
      <c r="BC25" s="39"/>
      <c r="BD25" s="39"/>
      <c r="BE25" s="39"/>
      <c r="BF25" s="39"/>
      <c r="BG25" s="39"/>
      <c r="BH25" s="39"/>
      <c r="BJ25" s="165"/>
      <c r="BK25" s="168"/>
      <c r="BR25" s="177"/>
    </row>
    <row r="26" spans="3:70" ht="15.6" customHeight="1">
      <c r="C26" s="6"/>
      <c r="D26" s="20"/>
      <c r="E26" s="40"/>
      <c r="F26" s="40"/>
      <c r="G26" s="40"/>
      <c r="H26" s="40"/>
      <c r="I26" s="40"/>
      <c r="J26" s="54"/>
      <c r="K26" s="20"/>
      <c r="L26" s="40"/>
      <c r="M26" s="40"/>
      <c r="N26" s="40"/>
      <c r="O26" s="40"/>
      <c r="P26" s="40"/>
      <c r="Q26" s="54"/>
      <c r="R26" s="20"/>
      <c r="S26" s="40"/>
      <c r="T26" s="40"/>
      <c r="U26" s="40"/>
      <c r="V26" s="40"/>
      <c r="W26" s="40"/>
      <c r="X26" s="54"/>
      <c r="Y26" s="20"/>
      <c r="Z26" s="40"/>
      <c r="AA26" s="40"/>
      <c r="AB26" s="40"/>
      <c r="AC26" s="40"/>
      <c r="AD26" s="40"/>
      <c r="AE26" s="54"/>
      <c r="AF26" s="20"/>
      <c r="AG26" s="40"/>
      <c r="AH26" s="40"/>
      <c r="AI26" s="40"/>
      <c r="AJ26" s="40"/>
      <c r="AK26" s="40"/>
      <c r="AL26" s="54"/>
      <c r="AM26" s="20"/>
      <c r="AN26" s="40"/>
      <c r="AO26" s="40"/>
      <c r="AP26" s="40"/>
      <c r="AQ26" s="40"/>
      <c r="AR26" s="40"/>
      <c r="AS26" s="54"/>
      <c r="AT26" s="20"/>
      <c r="AU26" s="40"/>
      <c r="AV26" s="40"/>
      <c r="AW26" s="40"/>
      <c r="AX26" s="40"/>
      <c r="AY26" s="40"/>
      <c r="AZ26" s="54"/>
      <c r="BA26" s="136"/>
      <c r="BB26" s="20"/>
      <c r="BC26" s="40"/>
      <c r="BD26" s="40"/>
      <c r="BE26" s="40"/>
      <c r="BF26" s="40"/>
      <c r="BG26" s="40"/>
      <c r="BH26" s="40"/>
      <c r="BI26" s="163"/>
      <c r="BJ26" s="166"/>
      <c r="BK26" s="168"/>
      <c r="BR26" s="177"/>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69"/>
      <c r="BR27" s="177"/>
    </row>
    <row r="28" spans="3:70" ht="15.6" customHeight="1"/>
    <row r="29" spans="3:70" ht="15.6" customHeight="1">
      <c r="BR29" s="178"/>
    </row>
    <row r="30" spans="3:70" ht="15.6" customHeight="1">
      <c r="D30" s="12"/>
      <c r="E30" s="12"/>
      <c r="F30" s="12"/>
      <c r="G30" s="12"/>
      <c r="H30" s="12"/>
      <c r="I30" s="12"/>
      <c r="J30" s="12"/>
      <c r="K30" s="12"/>
      <c r="L30" s="12"/>
      <c r="M30" s="12"/>
      <c r="N30" s="12"/>
      <c r="O30" s="12"/>
      <c r="P30" s="12"/>
      <c r="Q30" s="12"/>
      <c r="R30" s="12"/>
      <c r="S30" s="12"/>
      <c r="T30" s="12"/>
      <c r="U30" s="12"/>
      <c r="V30" s="12"/>
      <c r="W30" s="12"/>
    </row>
    <row r="31" spans="3:70" ht="15.6" customHeight="1"/>
    <row r="32" spans="3:70" ht="15.6" customHeight="1">
      <c r="C32" s="8"/>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126"/>
      <c r="AS32" s="126"/>
      <c r="AT32" s="126"/>
      <c r="AU32" s="126"/>
      <c r="AV32" s="126"/>
      <c r="AW32" s="126"/>
      <c r="AX32" s="126"/>
      <c r="AY32" s="126"/>
      <c r="AZ32" s="126"/>
      <c r="BA32" s="126"/>
      <c r="BB32" s="126"/>
      <c r="BC32" s="149"/>
      <c r="BD32" s="151"/>
      <c r="BE32" s="151"/>
      <c r="BF32" s="151"/>
      <c r="BG32" s="151"/>
      <c r="BH32" s="151"/>
      <c r="BI32" s="151"/>
      <c r="BJ32" s="151"/>
      <c r="BK32" s="151"/>
      <c r="BL32" s="151"/>
      <c r="BM32" s="151"/>
      <c r="BN32" s="151"/>
      <c r="BO32" s="151"/>
      <c r="BP32" s="151"/>
      <c r="BQ32" s="174"/>
    </row>
    <row r="33" spans="3:69" ht="15.6" customHeight="1">
      <c r="C33" s="9"/>
      <c r="D33" s="23"/>
      <c r="E33" s="23"/>
      <c r="F33" s="23"/>
      <c r="G33" s="23"/>
      <c r="H33" s="23"/>
      <c r="I33" s="23"/>
      <c r="J33" s="23"/>
      <c r="K33" s="23"/>
      <c r="L33" s="23"/>
      <c r="M33" s="23"/>
      <c r="N33" s="23"/>
      <c r="O33" s="23"/>
      <c r="P33" s="23"/>
      <c r="Q33" s="23"/>
      <c r="R33" s="23"/>
      <c r="S33" s="23"/>
      <c r="T33" s="23"/>
      <c r="U33" s="23"/>
      <c r="V33" s="23"/>
      <c r="W33" s="23"/>
      <c r="X33" s="93"/>
      <c r="Y33" s="93"/>
      <c r="Z33" s="93"/>
      <c r="AA33" s="102"/>
      <c r="AB33" s="104"/>
      <c r="AC33" s="104"/>
      <c r="AD33" s="104"/>
      <c r="AE33" s="104"/>
      <c r="AF33" s="104"/>
      <c r="AG33" s="104"/>
      <c r="AH33" s="104"/>
      <c r="AI33" s="104"/>
      <c r="AJ33" s="104"/>
      <c r="AK33" s="104"/>
      <c r="AL33" s="104"/>
      <c r="AM33" s="104"/>
      <c r="AN33" s="116"/>
      <c r="AO33" s="104"/>
      <c r="AP33" s="124"/>
      <c r="AQ33" s="124"/>
      <c r="AR33" s="127"/>
      <c r="AS33" s="127"/>
      <c r="AT33" s="127"/>
      <c r="AU33" s="127"/>
      <c r="AV33" s="127"/>
      <c r="AW33" s="127"/>
      <c r="AX33" s="127"/>
      <c r="AY33" s="127"/>
      <c r="AZ33" s="127"/>
      <c r="BA33" s="127"/>
      <c r="BB33" s="127"/>
      <c r="BC33" s="150"/>
      <c r="BD33" s="102"/>
      <c r="BE33" s="102"/>
      <c r="BF33" s="102"/>
      <c r="BG33" s="102"/>
      <c r="BH33" s="102"/>
      <c r="BI33" s="102"/>
      <c r="BJ33" s="102"/>
      <c r="BK33" s="102"/>
      <c r="BL33" s="102"/>
      <c r="BM33" s="103"/>
      <c r="BN33" s="103"/>
      <c r="BO33" s="103"/>
      <c r="BP33" s="116"/>
      <c r="BQ33" s="175"/>
    </row>
    <row r="34" spans="3:69" ht="15.6" customHeight="1">
      <c r="C34" s="9"/>
      <c r="D34" s="24" t="s">
        <v>6</v>
      </c>
      <c r="E34" s="41"/>
      <c r="F34" s="41"/>
      <c r="G34" s="41"/>
      <c r="H34" s="41"/>
      <c r="I34" s="41"/>
      <c r="J34" s="41"/>
      <c r="K34" s="41"/>
      <c r="L34" s="41"/>
      <c r="M34" s="41"/>
      <c r="N34" s="41"/>
      <c r="O34" s="41"/>
      <c r="P34" s="41"/>
      <c r="Q34" s="68"/>
      <c r="R34" s="26" t="s">
        <v>18</v>
      </c>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55"/>
      <c r="BC34" s="150"/>
      <c r="BD34" s="102"/>
      <c r="BE34" s="102"/>
      <c r="BF34" s="102"/>
      <c r="BG34" s="102"/>
      <c r="BH34" s="102"/>
      <c r="BI34" s="102"/>
      <c r="BJ34" s="102"/>
      <c r="BK34" s="102"/>
      <c r="BL34" s="102"/>
      <c r="BM34" s="103"/>
      <c r="BN34" s="103"/>
      <c r="BO34" s="103"/>
      <c r="BP34" s="116"/>
      <c r="BQ34" s="175"/>
    </row>
    <row r="35" spans="3:69" ht="15.6" customHeight="1">
      <c r="C35" s="9"/>
      <c r="D35" s="25"/>
      <c r="E35" s="42"/>
      <c r="F35" s="42"/>
      <c r="G35" s="42"/>
      <c r="H35" s="42"/>
      <c r="I35" s="42"/>
      <c r="J35" s="42"/>
      <c r="K35" s="42"/>
      <c r="L35" s="42"/>
      <c r="M35" s="42"/>
      <c r="N35" s="42"/>
      <c r="O35" s="42"/>
      <c r="P35" s="42"/>
      <c r="Q35" s="69"/>
      <c r="R35" s="28"/>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57"/>
      <c r="BC35" s="150"/>
      <c r="BD35" s="102"/>
      <c r="BE35" s="102"/>
      <c r="BF35" s="102"/>
      <c r="BG35" s="102"/>
      <c r="BH35" s="102"/>
      <c r="BI35" s="102"/>
      <c r="BJ35" s="102"/>
      <c r="BK35" s="102"/>
      <c r="BL35" s="102"/>
      <c r="BM35" s="103"/>
      <c r="BN35" s="103"/>
      <c r="BO35" s="103"/>
      <c r="BP35" s="116"/>
      <c r="BQ35" s="175"/>
    </row>
    <row r="36" spans="3:69" ht="15.6" customHeight="1">
      <c r="C36" s="9"/>
      <c r="D36" s="23"/>
      <c r="E36" s="23"/>
      <c r="F36" s="23"/>
      <c r="G36" s="23"/>
      <c r="H36" s="23"/>
      <c r="I36" s="23"/>
      <c r="J36" s="23"/>
      <c r="K36" s="23"/>
      <c r="L36" s="23"/>
      <c r="M36" s="23"/>
      <c r="N36" s="23"/>
      <c r="O36" s="23"/>
      <c r="P36" s="23"/>
      <c r="Q36" s="23"/>
      <c r="R36" s="23"/>
      <c r="S36" s="23"/>
      <c r="T36" s="23"/>
      <c r="U36" s="23"/>
      <c r="V36" s="23"/>
      <c r="W36" s="23"/>
      <c r="X36" s="93"/>
      <c r="Y36" s="93"/>
      <c r="Z36" s="93"/>
      <c r="AA36" s="102"/>
      <c r="AB36" s="104"/>
      <c r="AC36" s="104"/>
      <c r="AD36" s="104"/>
      <c r="AE36" s="104"/>
      <c r="AF36" s="104"/>
      <c r="AG36" s="104"/>
      <c r="AH36" s="104"/>
      <c r="AI36" s="104"/>
      <c r="AJ36" s="104"/>
      <c r="AK36" s="104"/>
      <c r="AL36" s="104"/>
      <c r="AM36" s="104"/>
      <c r="AN36" s="116"/>
      <c r="AO36" s="104"/>
      <c r="AP36" s="124"/>
      <c r="AQ36" s="124"/>
      <c r="AR36" s="128"/>
      <c r="AS36" s="128"/>
      <c r="AT36" s="128"/>
      <c r="AU36" s="128"/>
      <c r="AV36" s="128"/>
      <c r="AW36" s="128"/>
      <c r="AX36" s="128"/>
      <c r="AY36" s="128"/>
      <c r="AZ36" s="128"/>
      <c r="BA36" s="128"/>
      <c r="BB36" s="128"/>
      <c r="BC36" s="150"/>
      <c r="BD36" s="102"/>
      <c r="BE36" s="102"/>
      <c r="BF36" s="102"/>
      <c r="BG36" s="102"/>
      <c r="BH36" s="102"/>
      <c r="BI36" s="102"/>
      <c r="BJ36" s="102"/>
      <c r="BK36" s="102"/>
      <c r="BL36" s="102"/>
      <c r="BM36" s="103"/>
      <c r="BN36" s="103"/>
      <c r="BO36" s="103"/>
      <c r="BP36" s="116"/>
      <c r="BQ36" s="175"/>
    </row>
    <row r="37" spans="3:69" ht="19.149999999999999" customHeight="1">
      <c r="C37" s="9"/>
      <c r="D37" s="23"/>
      <c r="E37" s="23"/>
      <c r="F37" s="23"/>
      <c r="G37" s="23"/>
      <c r="H37" s="23"/>
      <c r="I37" s="23"/>
      <c r="J37" s="23"/>
      <c r="K37" s="23"/>
      <c r="L37" s="23"/>
      <c r="M37" s="23"/>
      <c r="N37" s="23"/>
      <c r="O37" s="23"/>
      <c r="P37" s="23"/>
      <c r="Q37" s="23"/>
      <c r="R37" s="23"/>
      <c r="S37" s="23"/>
      <c r="T37" s="23"/>
      <c r="U37" s="79" t="s">
        <v>24</v>
      </c>
      <c r="V37" s="23"/>
      <c r="W37" s="23"/>
      <c r="X37" s="23"/>
      <c r="Y37" s="23"/>
      <c r="Z37" s="23"/>
      <c r="AA37" s="103"/>
      <c r="AB37" s="105"/>
      <c r="AC37" s="105"/>
      <c r="AD37" s="105"/>
      <c r="AE37" s="105"/>
      <c r="AF37" s="105"/>
      <c r="AG37" s="105"/>
      <c r="AH37" s="105"/>
      <c r="AI37" s="105"/>
      <c r="AJ37" s="105"/>
      <c r="AK37" s="105"/>
      <c r="AL37" s="105"/>
      <c r="AM37" s="105"/>
      <c r="AN37" s="117" t="s">
        <v>8</v>
      </c>
      <c r="AO37" s="103"/>
      <c r="AP37" s="103"/>
      <c r="AQ37" s="103"/>
      <c r="AR37" s="103"/>
      <c r="AS37" s="103"/>
      <c r="AT37" s="103"/>
      <c r="AU37" s="103"/>
      <c r="AV37" s="103"/>
      <c r="AW37" s="103"/>
      <c r="AX37" s="129"/>
      <c r="AY37" s="79"/>
      <c r="AZ37" s="79"/>
      <c r="BA37" s="137"/>
      <c r="BB37" s="137"/>
      <c r="BC37" s="150"/>
      <c r="BD37" s="102"/>
      <c r="BE37" s="153" t="s">
        <v>20</v>
      </c>
      <c r="BF37" s="158"/>
      <c r="BG37" s="158"/>
      <c r="BH37" s="158"/>
      <c r="BI37" s="158"/>
      <c r="BJ37" s="158"/>
      <c r="BK37" s="158"/>
      <c r="BL37" s="103"/>
      <c r="BM37" s="103"/>
      <c r="BN37" s="103"/>
      <c r="BO37" s="103"/>
      <c r="BP37" s="129"/>
      <c r="BQ37" s="175"/>
    </row>
    <row r="38" spans="3:69" ht="15.6" customHeight="1">
      <c r="C38" s="9"/>
      <c r="D38" s="26" t="s">
        <v>7</v>
      </c>
      <c r="E38" s="43"/>
      <c r="F38" s="43"/>
      <c r="G38" s="43"/>
      <c r="H38" s="43"/>
      <c r="I38" s="43"/>
      <c r="J38" s="43"/>
      <c r="K38" s="43"/>
      <c r="L38" s="43"/>
      <c r="M38" s="55"/>
      <c r="N38" s="61" t="str">
        <f>IF([3]回答表!X53="○","○","")</f>
        <v/>
      </c>
      <c r="O38" s="65"/>
      <c r="P38" s="65"/>
      <c r="Q38" s="70"/>
      <c r="R38" s="23"/>
      <c r="S38" s="23"/>
      <c r="T38" s="23"/>
      <c r="U38" s="80" t="str">
        <f>IF([3]回答表!X53="○",[3]回答表!B359,IF([3]回答表!AA53="○",[3]回答表!B379,""))</f>
        <v/>
      </c>
      <c r="V38" s="90"/>
      <c r="W38" s="90"/>
      <c r="X38" s="90"/>
      <c r="Y38" s="90"/>
      <c r="Z38" s="90"/>
      <c r="AA38" s="90"/>
      <c r="AB38" s="90"/>
      <c r="AC38" s="90"/>
      <c r="AD38" s="90"/>
      <c r="AE38" s="90"/>
      <c r="AF38" s="90"/>
      <c r="AG38" s="90"/>
      <c r="AH38" s="90"/>
      <c r="AI38" s="90"/>
      <c r="AJ38" s="108"/>
      <c r="AK38" s="111"/>
      <c r="AL38" s="111"/>
      <c r="AM38" s="111"/>
      <c r="AN38" s="80" t="str">
        <f>IF([3]回答表!X53="○",[3]回答表!B365,"")</f>
        <v/>
      </c>
      <c r="AO38" s="121"/>
      <c r="AP38" s="121"/>
      <c r="AQ38" s="121"/>
      <c r="AR38" s="121"/>
      <c r="AS38" s="121"/>
      <c r="AT38" s="121"/>
      <c r="AU38" s="121"/>
      <c r="AV38" s="121"/>
      <c r="AW38" s="121"/>
      <c r="AX38" s="121"/>
      <c r="AY38" s="121"/>
      <c r="AZ38" s="121"/>
      <c r="BA38" s="121"/>
      <c r="BB38" s="142"/>
      <c r="BC38" s="104"/>
      <c r="BD38" s="102"/>
      <c r="BE38" s="154" t="s">
        <v>28</v>
      </c>
      <c r="BF38" s="159"/>
      <c r="BG38" s="159"/>
      <c r="BH38" s="159"/>
      <c r="BI38" s="154"/>
      <c r="BJ38" s="159"/>
      <c r="BK38" s="159"/>
      <c r="BL38" s="159"/>
      <c r="BM38" s="154"/>
      <c r="BN38" s="159"/>
      <c r="BO38" s="159"/>
      <c r="BP38" s="171"/>
      <c r="BQ38" s="175"/>
    </row>
    <row r="39" spans="3:69" ht="15.6" customHeight="1">
      <c r="C39" s="9"/>
      <c r="D39" s="27"/>
      <c r="E39" s="44"/>
      <c r="F39" s="44"/>
      <c r="G39" s="44"/>
      <c r="H39" s="44"/>
      <c r="I39" s="44"/>
      <c r="J39" s="44"/>
      <c r="K39" s="44"/>
      <c r="L39" s="44"/>
      <c r="M39" s="56"/>
      <c r="N39" s="62"/>
      <c r="O39" s="66"/>
      <c r="P39" s="66"/>
      <c r="Q39" s="71"/>
      <c r="R39" s="23"/>
      <c r="S39" s="23"/>
      <c r="T39" s="23"/>
      <c r="U39" s="81"/>
      <c r="V39" s="91"/>
      <c r="W39" s="91"/>
      <c r="X39" s="91"/>
      <c r="Y39" s="91"/>
      <c r="Z39" s="91"/>
      <c r="AA39" s="91"/>
      <c r="AB39" s="91"/>
      <c r="AC39" s="91"/>
      <c r="AD39" s="91"/>
      <c r="AE39" s="91"/>
      <c r="AF39" s="91"/>
      <c r="AG39" s="91"/>
      <c r="AH39" s="91"/>
      <c r="AI39" s="91"/>
      <c r="AJ39" s="109"/>
      <c r="AK39" s="111"/>
      <c r="AL39" s="111"/>
      <c r="AM39" s="111"/>
      <c r="AN39" s="118"/>
      <c r="AO39" s="122"/>
      <c r="AP39" s="122"/>
      <c r="AQ39" s="122"/>
      <c r="AR39" s="122"/>
      <c r="AS39" s="122"/>
      <c r="AT39" s="122"/>
      <c r="AU39" s="122"/>
      <c r="AV39" s="122"/>
      <c r="AW39" s="122"/>
      <c r="AX39" s="122"/>
      <c r="AY39" s="122"/>
      <c r="AZ39" s="122"/>
      <c r="BA39" s="122"/>
      <c r="BB39" s="143"/>
      <c r="BC39" s="104"/>
      <c r="BD39" s="102"/>
      <c r="BE39" s="155"/>
      <c r="BF39" s="160"/>
      <c r="BG39" s="160"/>
      <c r="BH39" s="160"/>
      <c r="BI39" s="155"/>
      <c r="BJ39" s="160"/>
      <c r="BK39" s="160"/>
      <c r="BL39" s="160"/>
      <c r="BM39" s="155"/>
      <c r="BN39" s="160"/>
      <c r="BO39" s="160"/>
      <c r="BP39" s="170"/>
      <c r="BQ39" s="175"/>
    </row>
    <row r="40" spans="3:69" ht="15.6" customHeight="1">
      <c r="C40" s="9"/>
      <c r="D40" s="27"/>
      <c r="E40" s="44"/>
      <c r="F40" s="44"/>
      <c r="G40" s="44"/>
      <c r="H40" s="44"/>
      <c r="I40" s="44"/>
      <c r="J40" s="44"/>
      <c r="K40" s="44"/>
      <c r="L40" s="44"/>
      <c r="M40" s="56"/>
      <c r="N40" s="62"/>
      <c r="O40" s="66"/>
      <c r="P40" s="66"/>
      <c r="Q40" s="71"/>
      <c r="R40" s="23"/>
      <c r="S40" s="23"/>
      <c r="T40" s="23"/>
      <c r="U40" s="81"/>
      <c r="V40" s="91"/>
      <c r="W40" s="91"/>
      <c r="X40" s="91"/>
      <c r="Y40" s="91"/>
      <c r="Z40" s="91"/>
      <c r="AA40" s="91"/>
      <c r="AB40" s="91"/>
      <c r="AC40" s="91"/>
      <c r="AD40" s="91"/>
      <c r="AE40" s="91"/>
      <c r="AF40" s="91"/>
      <c r="AG40" s="91"/>
      <c r="AH40" s="91"/>
      <c r="AI40" s="91"/>
      <c r="AJ40" s="109"/>
      <c r="AK40" s="111"/>
      <c r="AL40" s="111"/>
      <c r="AM40" s="111"/>
      <c r="AN40" s="118"/>
      <c r="AO40" s="122"/>
      <c r="AP40" s="122"/>
      <c r="AQ40" s="122"/>
      <c r="AR40" s="122"/>
      <c r="AS40" s="122"/>
      <c r="AT40" s="122"/>
      <c r="AU40" s="122"/>
      <c r="AV40" s="122"/>
      <c r="AW40" s="122"/>
      <c r="AX40" s="122"/>
      <c r="AY40" s="122"/>
      <c r="AZ40" s="122"/>
      <c r="BA40" s="122"/>
      <c r="BB40" s="143"/>
      <c r="BC40" s="104"/>
      <c r="BD40" s="102"/>
      <c r="BE40" s="155"/>
      <c r="BF40" s="160"/>
      <c r="BG40" s="160"/>
      <c r="BH40" s="160"/>
      <c r="BI40" s="155"/>
      <c r="BJ40" s="160"/>
      <c r="BK40" s="160"/>
      <c r="BL40" s="160"/>
      <c r="BM40" s="155"/>
      <c r="BN40" s="160"/>
      <c r="BO40" s="160"/>
      <c r="BP40" s="170"/>
      <c r="BQ40" s="175"/>
    </row>
    <row r="41" spans="3:69" ht="15.6" customHeight="1">
      <c r="C41" s="9"/>
      <c r="D41" s="28"/>
      <c r="E41" s="45"/>
      <c r="F41" s="45"/>
      <c r="G41" s="45"/>
      <c r="H41" s="45"/>
      <c r="I41" s="45"/>
      <c r="J41" s="45"/>
      <c r="K41" s="45"/>
      <c r="L41" s="45"/>
      <c r="M41" s="57"/>
      <c r="N41" s="63"/>
      <c r="O41" s="67"/>
      <c r="P41" s="67"/>
      <c r="Q41" s="72"/>
      <c r="R41" s="23"/>
      <c r="S41" s="23"/>
      <c r="T41" s="23"/>
      <c r="U41" s="81"/>
      <c r="V41" s="91"/>
      <c r="W41" s="91"/>
      <c r="X41" s="91"/>
      <c r="Y41" s="91"/>
      <c r="Z41" s="91"/>
      <c r="AA41" s="91"/>
      <c r="AB41" s="91"/>
      <c r="AC41" s="91"/>
      <c r="AD41" s="91"/>
      <c r="AE41" s="91"/>
      <c r="AF41" s="91"/>
      <c r="AG41" s="91"/>
      <c r="AH41" s="91"/>
      <c r="AI41" s="91"/>
      <c r="AJ41" s="109"/>
      <c r="AK41" s="111"/>
      <c r="AL41" s="111"/>
      <c r="AM41" s="111"/>
      <c r="AN41" s="118"/>
      <c r="AO41" s="122"/>
      <c r="AP41" s="122"/>
      <c r="AQ41" s="122"/>
      <c r="AR41" s="122"/>
      <c r="AS41" s="122"/>
      <c r="AT41" s="122"/>
      <c r="AU41" s="122"/>
      <c r="AV41" s="122"/>
      <c r="AW41" s="122"/>
      <c r="AX41" s="122"/>
      <c r="AY41" s="122"/>
      <c r="AZ41" s="122"/>
      <c r="BA41" s="122"/>
      <c r="BB41" s="143"/>
      <c r="BC41" s="104"/>
      <c r="BD41" s="102"/>
      <c r="BE41" s="155" t="str">
        <f>IF([3]回答表!X53="○",[3]回答表!E371,IF([3]回答表!AA53="○",[3]回答表!E385,""))</f>
        <v/>
      </c>
      <c r="BF41" s="160"/>
      <c r="BG41" s="160"/>
      <c r="BH41" s="160"/>
      <c r="BI41" s="155" t="str">
        <f>IF([3]回答表!X53="○",[3]回答表!E372,IF([3]回答表!AA53="○",[3]回答表!E386,""))</f>
        <v/>
      </c>
      <c r="BJ41" s="160"/>
      <c r="BK41" s="160"/>
      <c r="BL41" s="170"/>
      <c r="BM41" s="155" t="str">
        <f>IF([3]回答表!X53="○",[3]回答表!E373,IF([3]回答表!AA53="○",[3]回答表!E387,""))</f>
        <v/>
      </c>
      <c r="BN41" s="160"/>
      <c r="BO41" s="160"/>
      <c r="BP41" s="170"/>
      <c r="BQ41" s="175"/>
    </row>
    <row r="42" spans="3:69" ht="15.6" customHeight="1">
      <c r="C42" s="9"/>
      <c r="D42" s="29"/>
      <c r="E42" s="29"/>
      <c r="F42" s="29"/>
      <c r="G42" s="29"/>
      <c r="H42" s="29"/>
      <c r="I42" s="29"/>
      <c r="J42" s="29"/>
      <c r="K42" s="29"/>
      <c r="L42" s="29"/>
      <c r="M42" s="29"/>
      <c r="N42" s="64"/>
      <c r="O42" s="64"/>
      <c r="P42" s="64"/>
      <c r="Q42" s="64"/>
      <c r="R42" s="64"/>
      <c r="S42" s="64"/>
      <c r="T42" s="64"/>
      <c r="U42" s="81"/>
      <c r="V42" s="91"/>
      <c r="W42" s="91"/>
      <c r="X42" s="91"/>
      <c r="Y42" s="91"/>
      <c r="Z42" s="91"/>
      <c r="AA42" s="91"/>
      <c r="AB42" s="91"/>
      <c r="AC42" s="91"/>
      <c r="AD42" s="91"/>
      <c r="AE42" s="91"/>
      <c r="AF42" s="91"/>
      <c r="AG42" s="91"/>
      <c r="AH42" s="91"/>
      <c r="AI42" s="91"/>
      <c r="AJ42" s="109"/>
      <c r="AK42" s="111"/>
      <c r="AL42" s="111"/>
      <c r="AM42" s="111"/>
      <c r="AN42" s="118"/>
      <c r="AO42" s="122"/>
      <c r="AP42" s="122"/>
      <c r="AQ42" s="122"/>
      <c r="AR42" s="122"/>
      <c r="AS42" s="122"/>
      <c r="AT42" s="122"/>
      <c r="AU42" s="122"/>
      <c r="AV42" s="122"/>
      <c r="AW42" s="122"/>
      <c r="AX42" s="122"/>
      <c r="AY42" s="122"/>
      <c r="AZ42" s="122"/>
      <c r="BA42" s="122"/>
      <c r="BB42" s="143"/>
      <c r="BC42" s="104"/>
      <c r="BD42" s="104"/>
      <c r="BE42" s="155"/>
      <c r="BF42" s="160"/>
      <c r="BG42" s="160"/>
      <c r="BH42" s="160"/>
      <c r="BI42" s="155"/>
      <c r="BJ42" s="160"/>
      <c r="BK42" s="160"/>
      <c r="BL42" s="170"/>
      <c r="BM42" s="155"/>
      <c r="BN42" s="160"/>
      <c r="BO42" s="160"/>
      <c r="BP42" s="170"/>
      <c r="BQ42" s="175"/>
    </row>
    <row r="43" spans="3:69" ht="15.6" customHeight="1">
      <c r="C43" s="9"/>
      <c r="D43" s="29"/>
      <c r="E43" s="29"/>
      <c r="F43" s="29"/>
      <c r="G43" s="29"/>
      <c r="H43" s="29"/>
      <c r="I43" s="29"/>
      <c r="J43" s="29"/>
      <c r="K43" s="29"/>
      <c r="L43" s="29"/>
      <c r="M43" s="29"/>
      <c r="N43" s="64"/>
      <c r="O43" s="64"/>
      <c r="P43" s="64"/>
      <c r="Q43" s="64"/>
      <c r="R43" s="64"/>
      <c r="S43" s="64"/>
      <c r="T43" s="64"/>
      <c r="U43" s="81"/>
      <c r="V43" s="91"/>
      <c r="W43" s="91"/>
      <c r="X43" s="91"/>
      <c r="Y43" s="91"/>
      <c r="Z43" s="91"/>
      <c r="AA43" s="91"/>
      <c r="AB43" s="91"/>
      <c r="AC43" s="91"/>
      <c r="AD43" s="91"/>
      <c r="AE43" s="91"/>
      <c r="AF43" s="91"/>
      <c r="AG43" s="91"/>
      <c r="AH43" s="91"/>
      <c r="AI43" s="91"/>
      <c r="AJ43" s="109"/>
      <c r="AK43" s="111"/>
      <c r="AL43" s="111"/>
      <c r="AM43" s="111"/>
      <c r="AN43" s="118"/>
      <c r="AO43" s="122"/>
      <c r="AP43" s="122"/>
      <c r="AQ43" s="122"/>
      <c r="AR43" s="122"/>
      <c r="AS43" s="122"/>
      <c r="AT43" s="122"/>
      <c r="AU43" s="122"/>
      <c r="AV43" s="122"/>
      <c r="AW43" s="122"/>
      <c r="AX43" s="122"/>
      <c r="AY43" s="122"/>
      <c r="AZ43" s="122"/>
      <c r="BA43" s="122"/>
      <c r="BB43" s="143"/>
      <c r="BC43" s="104"/>
      <c r="BD43" s="102"/>
      <c r="BE43" s="155"/>
      <c r="BF43" s="160"/>
      <c r="BG43" s="160"/>
      <c r="BH43" s="160"/>
      <c r="BI43" s="155"/>
      <c r="BJ43" s="160"/>
      <c r="BK43" s="160"/>
      <c r="BL43" s="170"/>
      <c r="BM43" s="155"/>
      <c r="BN43" s="160"/>
      <c r="BO43" s="160"/>
      <c r="BP43" s="170"/>
      <c r="BQ43" s="175"/>
    </row>
    <row r="44" spans="3:69" ht="15.6" customHeight="1">
      <c r="C44" s="9"/>
      <c r="D44" s="30" t="s">
        <v>9</v>
      </c>
      <c r="E44" s="46"/>
      <c r="F44" s="46"/>
      <c r="G44" s="46"/>
      <c r="H44" s="46"/>
      <c r="I44" s="46"/>
      <c r="J44" s="46"/>
      <c r="K44" s="46"/>
      <c r="L44" s="46"/>
      <c r="M44" s="58"/>
      <c r="N44" s="61" t="str">
        <f>IF([3]回答表!AA53="○","○","")</f>
        <v/>
      </c>
      <c r="O44" s="65"/>
      <c r="P44" s="65"/>
      <c r="Q44" s="70"/>
      <c r="R44" s="23"/>
      <c r="S44" s="23"/>
      <c r="T44" s="23"/>
      <c r="U44" s="81"/>
      <c r="V44" s="91"/>
      <c r="W44" s="91"/>
      <c r="X44" s="91"/>
      <c r="Y44" s="91"/>
      <c r="Z44" s="91"/>
      <c r="AA44" s="91"/>
      <c r="AB44" s="91"/>
      <c r="AC44" s="91"/>
      <c r="AD44" s="91"/>
      <c r="AE44" s="91"/>
      <c r="AF44" s="91"/>
      <c r="AG44" s="91"/>
      <c r="AH44" s="91"/>
      <c r="AI44" s="91"/>
      <c r="AJ44" s="109"/>
      <c r="AK44" s="111"/>
      <c r="AL44" s="111"/>
      <c r="AM44" s="111"/>
      <c r="AN44" s="118"/>
      <c r="AO44" s="122"/>
      <c r="AP44" s="122"/>
      <c r="AQ44" s="122"/>
      <c r="AR44" s="122"/>
      <c r="AS44" s="122"/>
      <c r="AT44" s="122"/>
      <c r="AU44" s="122"/>
      <c r="AV44" s="122"/>
      <c r="AW44" s="122"/>
      <c r="AX44" s="122"/>
      <c r="AY44" s="122"/>
      <c r="AZ44" s="122"/>
      <c r="BA44" s="122"/>
      <c r="BB44" s="143"/>
      <c r="BC44" s="104"/>
      <c r="BD44" s="152"/>
      <c r="BE44" s="155"/>
      <c r="BF44" s="160"/>
      <c r="BG44" s="160"/>
      <c r="BH44" s="160"/>
      <c r="BI44" s="155"/>
      <c r="BJ44" s="160"/>
      <c r="BK44" s="160"/>
      <c r="BL44" s="170"/>
      <c r="BM44" s="155"/>
      <c r="BN44" s="160"/>
      <c r="BO44" s="160"/>
      <c r="BP44" s="170"/>
      <c r="BQ44" s="175"/>
    </row>
    <row r="45" spans="3:69" ht="15.6" customHeight="1">
      <c r="C45" s="9"/>
      <c r="D45" s="31"/>
      <c r="E45" s="47"/>
      <c r="F45" s="47"/>
      <c r="G45" s="47"/>
      <c r="H45" s="47"/>
      <c r="I45" s="47"/>
      <c r="J45" s="47"/>
      <c r="K45" s="47"/>
      <c r="L45" s="47"/>
      <c r="M45" s="59"/>
      <c r="N45" s="62"/>
      <c r="O45" s="66"/>
      <c r="P45" s="66"/>
      <c r="Q45" s="71"/>
      <c r="R45" s="23"/>
      <c r="S45" s="23"/>
      <c r="T45" s="23"/>
      <c r="U45" s="81"/>
      <c r="V45" s="91"/>
      <c r="W45" s="91"/>
      <c r="X45" s="91"/>
      <c r="Y45" s="91"/>
      <c r="Z45" s="91"/>
      <c r="AA45" s="91"/>
      <c r="AB45" s="91"/>
      <c r="AC45" s="91"/>
      <c r="AD45" s="91"/>
      <c r="AE45" s="91"/>
      <c r="AF45" s="91"/>
      <c r="AG45" s="91"/>
      <c r="AH45" s="91"/>
      <c r="AI45" s="91"/>
      <c r="AJ45" s="109"/>
      <c r="AK45" s="111"/>
      <c r="AL45" s="111"/>
      <c r="AM45" s="111"/>
      <c r="AN45" s="118"/>
      <c r="AO45" s="122"/>
      <c r="AP45" s="122"/>
      <c r="AQ45" s="122"/>
      <c r="AR45" s="122"/>
      <c r="AS45" s="122"/>
      <c r="AT45" s="122"/>
      <c r="AU45" s="122"/>
      <c r="AV45" s="122"/>
      <c r="AW45" s="122"/>
      <c r="AX45" s="122"/>
      <c r="AY45" s="122"/>
      <c r="AZ45" s="122"/>
      <c r="BA45" s="122"/>
      <c r="BB45" s="143"/>
      <c r="BC45" s="104"/>
      <c r="BD45" s="152"/>
      <c r="BE45" s="155" t="s">
        <v>10</v>
      </c>
      <c r="BF45" s="160"/>
      <c r="BG45" s="160"/>
      <c r="BH45" s="160"/>
      <c r="BI45" s="155" t="s">
        <v>31</v>
      </c>
      <c r="BJ45" s="160"/>
      <c r="BK45" s="160"/>
      <c r="BL45" s="160"/>
      <c r="BM45" s="155" t="s">
        <v>1</v>
      </c>
      <c r="BN45" s="160"/>
      <c r="BO45" s="160"/>
      <c r="BP45" s="170"/>
      <c r="BQ45" s="175"/>
    </row>
    <row r="46" spans="3:69" ht="15.6" customHeight="1">
      <c r="C46" s="9"/>
      <c r="D46" s="31"/>
      <c r="E46" s="47"/>
      <c r="F46" s="47"/>
      <c r="G46" s="47"/>
      <c r="H46" s="47"/>
      <c r="I46" s="47"/>
      <c r="J46" s="47"/>
      <c r="K46" s="47"/>
      <c r="L46" s="47"/>
      <c r="M46" s="59"/>
      <c r="N46" s="62"/>
      <c r="O46" s="66"/>
      <c r="P46" s="66"/>
      <c r="Q46" s="71"/>
      <c r="R46" s="23"/>
      <c r="S46" s="23"/>
      <c r="T46" s="23"/>
      <c r="U46" s="81"/>
      <c r="V46" s="91"/>
      <c r="W46" s="91"/>
      <c r="X46" s="91"/>
      <c r="Y46" s="91"/>
      <c r="Z46" s="91"/>
      <c r="AA46" s="91"/>
      <c r="AB46" s="91"/>
      <c r="AC46" s="91"/>
      <c r="AD46" s="91"/>
      <c r="AE46" s="91"/>
      <c r="AF46" s="91"/>
      <c r="AG46" s="91"/>
      <c r="AH46" s="91"/>
      <c r="AI46" s="91"/>
      <c r="AJ46" s="109"/>
      <c r="AK46" s="111"/>
      <c r="AL46" s="111"/>
      <c r="AM46" s="111"/>
      <c r="AN46" s="118"/>
      <c r="AO46" s="122"/>
      <c r="AP46" s="122"/>
      <c r="AQ46" s="122"/>
      <c r="AR46" s="122"/>
      <c r="AS46" s="122"/>
      <c r="AT46" s="122"/>
      <c r="AU46" s="122"/>
      <c r="AV46" s="122"/>
      <c r="AW46" s="122"/>
      <c r="AX46" s="122"/>
      <c r="AY46" s="122"/>
      <c r="AZ46" s="122"/>
      <c r="BA46" s="122"/>
      <c r="BB46" s="143"/>
      <c r="BC46" s="104"/>
      <c r="BD46" s="152"/>
      <c r="BE46" s="155"/>
      <c r="BF46" s="160"/>
      <c r="BG46" s="160"/>
      <c r="BH46" s="160"/>
      <c r="BI46" s="155"/>
      <c r="BJ46" s="160"/>
      <c r="BK46" s="160"/>
      <c r="BL46" s="160"/>
      <c r="BM46" s="155"/>
      <c r="BN46" s="160"/>
      <c r="BO46" s="160"/>
      <c r="BP46" s="170"/>
      <c r="BQ46" s="175"/>
    </row>
    <row r="47" spans="3:69" ht="15.6" customHeight="1">
      <c r="C47" s="9"/>
      <c r="D47" s="32"/>
      <c r="E47" s="48"/>
      <c r="F47" s="48"/>
      <c r="G47" s="48"/>
      <c r="H47" s="48"/>
      <c r="I47" s="48"/>
      <c r="J47" s="48"/>
      <c r="K47" s="48"/>
      <c r="L47" s="48"/>
      <c r="M47" s="60"/>
      <c r="N47" s="63"/>
      <c r="O47" s="67"/>
      <c r="P47" s="67"/>
      <c r="Q47" s="72"/>
      <c r="R47" s="23"/>
      <c r="S47" s="23"/>
      <c r="T47" s="23"/>
      <c r="U47" s="82"/>
      <c r="V47" s="92"/>
      <c r="W47" s="92"/>
      <c r="X47" s="92"/>
      <c r="Y47" s="92"/>
      <c r="Z47" s="92"/>
      <c r="AA47" s="92"/>
      <c r="AB47" s="92"/>
      <c r="AC47" s="92"/>
      <c r="AD47" s="92"/>
      <c r="AE47" s="92"/>
      <c r="AF47" s="92"/>
      <c r="AG47" s="92"/>
      <c r="AH47" s="92"/>
      <c r="AI47" s="92"/>
      <c r="AJ47" s="110"/>
      <c r="AK47" s="111"/>
      <c r="AL47" s="111"/>
      <c r="AM47" s="111"/>
      <c r="AN47" s="119"/>
      <c r="AO47" s="123"/>
      <c r="AP47" s="123"/>
      <c r="AQ47" s="123"/>
      <c r="AR47" s="123"/>
      <c r="AS47" s="123"/>
      <c r="AT47" s="123"/>
      <c r="AU47" s="123"/>
      <c r="AV47" s="123"/>
      <c r="AW47" s="123"/>
      <c r="AX47" s="123"/>
      <c r="AY47" s="123"/>
      <c r="AZ47" s="123"/>
      <c r="BA47" s="123"/>
      <c r="BB47" s="144"/>
      <c r="BC47" s="104"/>
      <c r="BD47" s="152"/>
      <c r="BE47" s="156"/>
      <c r="BF47" s="161"/>
      <c r="BG47" s="161"/>
      <c r="BH47" s="161"/>
      <c r="BI47" s="156"/>
      <c r="BJ47" s="161"/>
      <c r="BK47" s="161"/>
      <c r="BL47" s="161"/>
      <c r="BM47" s="156"/>
      <c r="BN47" s="161"/>
      <c r="BO47" s="161"/>
      <c r="BP47" s="172"/>
      <c r="BQ47" s="175"/>
    </row>
    <row r="48" spans="3:69" ht="15.6" customHeight="1">
      <c r="C48" s="9"/>
      <c r="D48" s="29"/>
      <c r="E48" s="29"/>
      <c r="F48" s="29"/>
      <c r="G48" s="29"/>
      <c r="H48" s="29"/>
      <c r="I48" s="29"/>
      <c r="J48" s="29"/>
      <c r="K48" s="29"/>
      <c r="L48" s="29"/>
      <c r="M48" s="29"/>
      <c r="N48" s="23"/>
      <c r="O48" s="23"/>
      <c r="P48" s="23"/>
      <c r="Q48" s="23"/>
      <c r="R48" s="23"/>
      <c r="S48" s="23"/>
      <c r="T48" s="23"/>
      <c r="U48" s="23"/>
      <c r="V48" s="23"/>
      <c r="W48" s="23"/>
      <c r="X48" s="93"/>
      <c r="Y48" s="93"/>
      <c r="Z48" s="93"/>
      <c r="AA48" s="103"/>
      <c r="AB48" s="103"/>
      <c r="AC48" s="103"/>
      <c r="AD48" s="103"/>
      <c r="AE48" s="103"/>
      <c r="AF48" s="103"/>
      <c r="AG48" s="103"/>
      <c r="AH48" s="103"/>
      <c r="AI48" s="103"/>
      <c r="AJ48" s="93"/>
      <c r="AK48" s="93"/>
      <c r="AL48" s="93"/>
      <c r="AM48" s="93"/>
      <c r="AN48" s="93"/>
      <c r="AO48" s="93"/>
      <c r="AP48" s="93"/>
      <c r="AQ48" s="93"/>
      <c r="AR48" s="93"/>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3"/>
      <c r="BQ48" s="175"/>
    </row>
    <row r="49" spans="3:69" ht="19.149999999999999" customHeight="1">
      <c r="C49" s="9"/>
      <c r="D49" s="29"/>
      <c r="E49" s="29"/>
      <c r="F49" s="29"/>
      <c r="G49" s="29"/>
      <c r="H49" s="29"/>
      <c r="I49" s="29"/>
      <c r="J49" s="29"/>
      <c r="K49" s="29"/>
      <c r="L49" s="29"/>
      <c r="M49" s="29"/>
      <c r="N49" s="23"/>
      <c r="O49" s="23"/>
      <c r="P49" s="23"/>
      <c r="Q49" s="23"/>
      <c r="R49" s="23"/>
      <c r="S49" s="23"/>
      <c r="T49" s="23"/>
      <c r="U49" s="79" t="s">
        <v>21</v>
      </c>
      <c r="V49" s="23"/>
      <c r="W49" s="23"/>
      <c r="X49" s="23"/>
      <c r="Y49" s="23"/>
      <c r="Z49" s="23"/>
      <c r="AA49" s="103"/>
      <c r="AB49" s="105"/>
      <c r="AC49" s="103"/>
      <c r="AD49" s="103"/>
      <c r="AE49" s="103"/>
      <c r="AF49" s="103"/>
      <c r="AG49" s="103"/>
      <c r="AH49" s="103"/>
      <c r="AI49" s="103"/>
      <c r="AJ49" s="103"/>
      <c r="AK49" s="103"/>
      <c r="AL49" s="103"/>
      <c r="AM49" s="79" t="s">
        <v>27</v>
      </c>
      <c r="AN49" s="103"/>
      <c r="AO49" s="103"/>
      <c r="AP49" s="103"/>
      <c r="AQ49" s="103"/>
      <c r="AR49" s="103"/>
      <c r="AS49" s="103"/>
      <c r="AT49" s="103"/>
      <c r="AU49" s="103"/>
      <c r="AV49" s="103"/>
      <c r="AW49" s="103"/>
      <c r="AX49" s="102"/>
      <c r="AY49" s="102"/>
      <c r="AZ49" s="102"/>
      <c r="BA49" s="102"/>
      <c r="BB49" s="102"/>
      <c r="BC49" s="102"/>
      <c r="BD49" s="102"/>
      <c r="BE49" s="102"/>
      <c r="BF49" s="102"/>
      <c r="BG49" s="102"/>
      <c r="BH49" s="102"/>
      <c r="BI49" s="102"/>
      <c r="BJ49" s="102"/>
      <c r="BK49" s="102"/>
      <c r="BL49" s="102"/>
      <c r="BM49" s="102"/>
      <c r="BN49" s="102"/>
      <c r="BO49" s="102"/>
      <c r="BP49" s="93"/>
      <c r="BQ49" s="175"/>
    </row>
    <row r="50" spans="3:69" ht="15.6" customHeight="1">
      <c r="C50" s="9"/>
      <c r="D50" s="26" t="s">
        <v>5</v>
      </c>
      <c r="E50" s="43"/>
      <c r="F50" s="43"/>
      <c r="G50" s="43"/>
      <c r="H50" s="43"/>
      <c r="I50" s="43"/>
      <c r="J50" s="43"/>
      <c r="K50" s="43"/>
      <c r="L50" s="43"/>
      <c r="M50" s="55"/>
      <c r="N50" s="61" t="str">
        <f>IF([3]回答表!AD53="○","○","")</f>
        <v>○</v>
      </c>
      <c r="O50" s="65"/>
      <c r="P50" s="65"/>
      <c r="Q50" s="70"/>
      <c r="R50" s="23"/>
      <c r="S50" s="23"/>
      <c r="T50" s="23"/>
      <c r="U50" s="80" t="str">
        <f>IF([3]回答表!AD53="○",[3]回答表!B393,"")</f>
        <v>　特排の施設管理運営業務の外、ユーティリティの調達及び50万円未満の保守修繕業務を検討中。</v>
      </c>
      <c r="V50" s="90"/>
      <c r="W50" s="90"/>
      <c r="X50" s="90"/>
      <c r="Y50" s="90"/>
      <c r="Z50" s="90"/>
      <c r="AA50" s="90"/>
      <c r="AB50" s="90"/>
      <c r="AC50" s="90"/>
      <c r="AD50" s="90"/>
      <c r="AE50" s="90"/>
      <c r="AF50" s="90"/>
      <c r="AG50" s="90"/>
      <c r="AH50" s="90"/>
      <c r="AI50" s="90"/>
      <c r="AJ50" s="108"/>
      <c r="AK50" s="112"/>
      <c r="AL50" s="112"/>
      <c r="AM50" s="80" t="str">
        <f>IF([3]回答表!AD53="○",[3]回答表!B399,"")</f>
        <v>　　現在、浄化槽清掃事業者の包括的民間委託制度に対する理解が必要不可欠である。</v>
      </c>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108"/>
      <c r="BQ50" s="175"/>
    </row>
    <row r="51" spans="3:69" ht="15.6" customHeight="1">
      <c r="C51" s="9"/>
      <c r="D51" s="27"/>
      <c r="E51" s="44"/>
      <c r="F51" s="44"/>
      <c r="G51" s="44"/>
      <c r="H51" s="44"/>
      <c r="I51" s="44"/>
      <c r="J51" s="44"/>
      <c r="K51" s="44"/>
      <c r="L51" s="44"/>
      <c r="M51" s="56"/>
      <c r="N51" s="62"/>
      <c r="O51" s="66"/>
      <c r="P51" s="66"/>
      <c r="Q51" s="71"/>
      <c r="R51" s="23"/>
      <c r="S51" s="23"/>
      <c r="T51" s="23"/>
      <c r="U51" s="81"/>
      <c r="V51" s="91"/>
      <c r="W51" s="91"/>
      <c r="X51" s="91"/>
      <c r="Y51" s="91"/>
      <c r="Z51" s="91"/>
      <c r="AA51" s="91"/>
      <c r="AB51" s="91"/>
      <c r="AC51" s="91"/>
      <c r="AD51" s="91"/>
      <c r="AE51" s="91"/>
      <c r="AF51" s="91"/>
      <c r="AG51" s="91"/>
      <c r="AH51" s="91"/>
      <c r="AI51" s="91"/>
      <c r="AJ51" s="109"/>
      <c r="AK51" s="112"/>
      <c r="AL51" s="112"/>
      <c r="AM51" s="81"/>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109"/>
      <c r="BQ51" s="175"/>
    </row>
    <row r="52" spans="3:69" ht="15.6" customHeight="1">
      <c r="C52" s="9"/>
      <c r="D52" s="27"/>
      <c r="E52" s="44"/>
      <c r="F52" s="44"/>
      <c r="G52" s="44"/>
      <c r="H52" s="44"/>
      <c r="I52" s="44"/>
      <c r="J52" s="44"/>
      <c r="K52" s="44"/>
      <c r="L52" s="44"/>
      <c r="M52" s="56"/>
      <c r="N52" s="62"/>
      <c r="O52" s="66"/>
      <c r="P52" s="66"/>
      <c r="Q52" s="71"/>
      <c r="R52" s="23"/>
      <c r="S52" s="23"/>
      <c r="T52" s="23"/>
      <c r="U52" s="81"/>
      <c r="V52" s="91"/>
      <c r="W52" s="91"/>
      <c r="X52" s="91"/>
      <c r="Y52" s="91"/>
      <c r="Z52" s="91"/>
      <c r="AA52" s="91"/>
      <c r="AB52" s="91"/>
      <c r="AC52" s="91"/>
      <c r="AD52" s="91"/>
      <c r="AE52" s="91"/>
      <c r="AF52" s="91"/>
      <c r="AG52" s="91"/>
      <c r="AH52" s="91"/>
      <c r="AI52" s="91"/>
      <c r="AJ52" s="109"/>
      <c r="AK52" s="112"/>
      <c r="AL52" s="112"/>
      <c r="AM52" s="81"/>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109"/>
      <c r="BQ52" s="175"/>
    </row>
    <row r="53" spans="3:69" ht="15.6" customHeight="1">
      <c r="C53" s="9"/>
      <c r="D53" s="28"/>
      <c r="E53" s="45"/>
      <c r="F53" s="45"/>
      <c r="G53" s="45"/>
      <c r="H53" s="45"/>
      <c r="I53" s="45"/>
      <c r="J53" s="45"/>
      <c r="K53" s="45"/>
      <c r="L53" s="45"/>
      <c r="M53" s="57"/>
      <c r="N53" s="63"/>
      <c r="O53" s="67"/>
      <c r="P53" s="67"/>
      <c r="Q53" s="72"/>
      <c r="R53" s="23"/>
      <c r="S53" s="23"/>
      <c r="T53" s="23"/>
      <c r="U53" s="82"/>
      <c r="V53" s="92"/>
      <c r="W53" s="92"/>
      <c r="X53" s="92"/>
      <c r="Y53" s="92"/>
      <c r="Z53" s="92"/>
      <c r="AA53" s="92"/>
      <c r="AB53" s="92"/>
      <c r="AC53" s="92"/>
      <c r="AD53" s="92"/>
      <c r="AE53" s="92"/>
      <c r="AF53" s="92"/>
      <c r="AG53" s="92"/>
      <c r="AH53" s="92"/>
      <c r="AI53" s="92"/>
      <c r="AJ53" s="110"/>
      <c r="AK53" s="112"/>
      <c r="AL53" s="112"/>
      <c r="AM53" s="82"/>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110"/>
      <c r="BQ53" s="175"/>
    </row>
    <row r="54" spans="3:69" ht="15.6" customHeight="1">
      <c r="C54" s="10"/>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176"/>
    </row>
    <row r="55" spans="3:69" ht="15.6" customHeight="1"/>
  </sheetData>
  <mergeCells count="48">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2:BB33"/>
    <mergeCell ref="D34:Q35"/>
    <mergeCell ref="R34:BB35"/>
    <mergeCell ref="D38:M41"/>
    <mergeCell ref="N38:Q41"/>
    <mergeCell ref="BE38:BH40"/>
    <mergeCell ref="BI38:BL40"/>
    <mergeCell ref="BM38:BP40"/>
    <mergeCell ref="BE41:BH44"/>
    <mergeCell ref="BI41:BL44"/>
    <mergeCell ref="BM41:BP44"/>
    <mergeCell ref="D44:M47"/>
    <mergeCell ref="N44:Q47"/>
    <mergeCell ref="BE45:BH47"/>
    <mergeCell ref="BI45:BL47"/>
    <mergeCell ref="BM45:BP47"/>
    <mergeCell ref="D50:M53"/>
    <mergeCell ref="N50:Q53"/>
    <mergeCell ref="U50:AJ53"/>
    <mergeCell ref="AM50:BP53"/>
    <mergeCell ref="U38:AJ47"/>
    <mergeCell ref="AN38:BB47"/>
  </mergeCells>
  <phoneticPr fontId="1" type="Hiragana"/>
  <conditionalFormatting sqref="BR28:XFD28 A28:BI28 A29:XFD30">
    <cfRule type="expression" dxfId="3" priority="1">
      <formula>$BB$25="○"</formula>
    </cfRule>
  </conditionalFormatting>
  <pageMargins left="0.78740157480314943" right="0.78740157480314943" top="0.98425196850393692" bottom="0.98425196850393692" header="0.51181102362204722" footer="0.51181102362204722"/>
  <pageSetup paperSize="9" fitToWidth="1" fitToHeight="1" orientation="portrait" usePrinterDefaults="1"/>
  <drawing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C2:BR53"/>
  <sheetViews>
    <sheetView topLeftCell="A22" workbookViewId="0">
      <selection activeCell="A55" sqref="A55:XFD245"/>
    </sheetView>
  </sheetViews>
  <sheetFormatPr defaultRowHeight="18.75"/>
  <cols>
    <col min="1" max="70" width="2.5" customWidth="1"/>
    <col min="71" max="16384" width="9" customWidth="1"/>
  </cols>
  <sheetData>
    <row r="1" spans="3:70" ht="15.6" customHeight="1"/>
    <row r="2" spans="3:70" ht="15.6" customHeight="1">
      <c r="C2" s="1"/>
      <c r="D2" s="1"/>
      <c r="E2" s="1"/>
      <c r="F2" s="1"/>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row>
    <row r="3" spans="3:70" ht="15.6" customHeight="1">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row>
    <row r="4" spans="3:70" ht="15.6" customHeight="1">
      <c r="H4" s="49"/>
      <c r="I4" s="49"/>
      <c r="J4" s="49"/>
      <c r="K4" s="49"/>
      <c r="L4" s="49"/>
      <c r="M4" s="49"/>
      <c r="N4" s="49"/>
      <c r="O4" s="49"/>
      <c r="P4" s="49"/>
      <c r="Q4" s="49"/>
      <c r="R4" s="49"/>
      <c r="S4" s="49"/>
      <c r="T4" s="49"/>
      <c r="U4" s="49"/>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row>
    <row r="5" spans="3:70" ht="15.6" customHeight="1">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25"/>
      <c r="AR6" s="125"/>
      <c r="AS6" s="125"/>
      <c r="AT6" s="125"/>
      <c r="AU6" s="125"/>
      <c r="AV6" s="125"/>
      <c r="AW6" s="125"/>
      <c r="AX6" s="125"/>
      <c r="AY6" s="125"/>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25"/>
      <c r="AR7" s="125"/>
      <c r="AS7" s="125"/>
      <c r="AT7" s="125"/>
      <c r="AU7" s="125"/>
      <c r="AV7" s="125"/>
      <c r="AW7" s="125"/>
      <c r="AX7" s="125"/>
      <c r="AY7" s="125"/>
    </row>
    <row r="8" spans="3:70" ht="15.6" customHeight="1">
      <c r="C8" s="2" t="s">
        <v>0</v>
      </c>
      <c r="D8" s="3"/>
      <c r="E8" s="3"/>
      <c r="F8" s="3"/>
      <c r="G8" s="3"/>
      <c r="H8" s="3"/>
      <c r="I8" s="3"/>
      <c r="J8" s="3"/>
      <c r="K8" s="3"/>
      <c r="L8" s="3"/>
      <c r="M8" s="3"/>
      <c r="N8" s="3"/>
      <c r="O8" s="3"/>
      <c r="P8" s="3"/>
      <c r="Q8" s="3"/>
      <c r="R8" s="3"/>
      <c r="S8" s="3"/>
      <c r="T8" s="3"/>
      <c r="U8" s="73" t="s">
        <v>19</v>
      </c>
      <c r="V8" s="84"/>
      <c r="W8" s="84"/>
      <c r="X8" s="84"/>
      <c r="Y8" s="84"/>
      <c r="Z8" s="84"/>
      <c r="AA8" s="84"/>
      <c r="AB8" s="84"/>
      <c r="AC8" s="84"/>
      <c r="AD8" s="84"/>
      <c r="AE8" s="84"/>
      <c r="AF8" s="84"/>
      <c r="AG8" s="84"/>
      <c r="AH8" s="84"/>
      <c r="AI8" s="84"/>
      <c r="AJ8" s="84"/>
      <c r="AK8" s="84"/>
      <c r="AL8" s="84"/>
      <c r="AM8" s="84"/>
      <c r="AN8" s="113"/>
      <c r="AO8" s="73" t="s">
        <v>29</v>
      </c>
      <c r="AP8" s="84"/>
      <c r="AQ8" s="84"/>
      <c r="AR8" s="84"/>
      <c r="AS8" s="84"/>
      <c r="AT8" s="84"/>
      <c r="AU8" s="84"/>
      <c r="AV8" s="84"/>
      <c r="AW8" s="84"/>
      <c r="AX8" s="84"/>
      <c r="AY8" s="84"/>
      <c r="AZ8" s="84"/>
      <c r="BA8" s="84"/>
      <c r="BB8" s="84"/>
      <c r="BC8" s="84"/>
      <c r="BD8" s="84"/>
      <c r="BE8" s="113"/>
      <c r="BF8" s="2" t="s">
        <v>30</v>
      </c>
      <c r="BG8" s="157"/>
      <c r="BH8" s="157"/>
      <c r="BI8" s="157"/>
      <c r="BJ8" s="157"/>
      <c r="BK8" s="157"/>
      <c r="BL8" s="157"/>
      <c r="BM8" s="157"/>
      <c r="BN8" s="157"/>
      <c r="BO8" s="157"/>
      <c r="BP8" s="157"/>
      <c r="BQ8" s="173"/>
    </row>
    <row r="9" spans="3:70" ht="15.6" customHeight="1">
      <c r="C9" s="3"/>
      <c r="D9" s="3"/>
      <c r="E9" s="3"/>
      <c r="F9" s="3"/>
      <c r="G9" s="3"/>
      <c r="H9" s="3"/>
      <c r="I9" s="3"/>
      <c r="J9" s="3"/>
      <c r="K9" s="3"/>
      <c r="L9" s="3"/>
      <c r="M9" s="3"/>
      <c r="N9" s="3"/>
      <c r="O9" s="3"/>
      <c r="P9" s="3"/>
      <c r="Q9" s="3"/>
      <c r="R9" s="3"/>
      <c r="S9" s="3"/>
      <c r="T9" s="3"/>
      <c r="U9" s="74"/>
      <c r="V9" s="85"/>
      <c r="W9" s="85"/>
      <c r="X9" s="85"/>
      <c r="Y9" s="85"/>
      <c r="Z9" s="85"/>
      <c r="AA9" s="85"/>
      <c r="AB9" s="85"/>
      <c r="AC9" s="85"/>
      <c r="AD9" s="85"/>
      <c r="AE9" s="85"/>
      <c r="AF9" s="85"/>
      <c r="AG9" s="85"/>
      <c r="AH9" s="107"/>
      <c r="AI9" s="107"/>
      <c r="AJ9" s="107"/>
      <c r="AK9" s="107"/>
      <c r="AL9" s="107"/>
      <c r="AM9" s="107"/>
      <c r="AN9" s="114"/>
      <c r="AO9" s="74"/>
      <c r="AP9" s="107"/>
      <c r="AQ9" s="107"/>
      <c r="AR9" s="107"/>
      <c r="AS9" s="107"/>
      <c r="AT9" s="107"/>
      <c r="AU9" s="107"/>
      <c r="AV9" s="107"/>
      <c r="AW9" s="107"/>
      <c r="AX9" s="107"/>
      <c r="AY9" s="107"/>
      <c r="AZ9" s="107"/>
      <c r="BA9" s="107"/>
      <c r="BB9" s="107"/>
      <c r="BC9" s="107"/>
      <c r="BD9" s="107"/>
      <c r="BE9" s="114"/>
      <c r="BF9" s="157"/>
      <c r="BG9" s="157"/>
      <c r="BH9" s="157"/>
      <c r="BI9" s="157"/>
      <c r="BJ9" s="157"/>
      <c r="BK9" s="157"/>
      <c r="BL9" s="157"/>
      <c r="BM9" s="157"/>
      <c r="BN9" s="157"/>
      <c r="BO9" s="157"/>
      <c r="BP9" s="157"/>
      <c r="BQ9" s="173"/>
    </row>
    <row r="10" spans="3:70" ht="15.6" customHeight="1">
      <c r="C10" s="3"/>
      <c r="D10" s="3"/>
      <c r="E10" s="3"/>
      <c r="F10" s="3"/>
      <c r="G10" s="3"/>
      <c r="H10" s="3"/>
      <c r="I10" s="3"/>
      <c r="J10" s="3"/>
      <c r="K10" s="3"/>
      <c r="L10" s="3"/>
      <c r="M10" s="3"/>
      <c r="N10" s="3"/>
      <c r="O10" s="3"/>
      <c r="P10" s="3"/>
      <c r="Q10" s="3"/>
      <c r="R10" s="3"/>
      <c r="S10" s="3"/>
      <c r="T10" s="3"/>
      <c r="U10" s="75"/>
      <c r="V10" s="86"/>
      <c r="W10" s="86"/>
      <c r="X10" s="86"/>
      <c r="Y10" s="86"/>
      <c r="Z10" s="86"/>
      <c r="AA10" s="86"/>
      <c r="AB10" s="86"/>
      <c r="AC10" s="86"/>
      <c r="AD10" s="86"/>
      <c r="AE10" s="86"/>
      <c r="AF10" s="86"/>
      <c r="AG10" s="86"/>
      <c r="AH10" s="86"/>
      <c r="AI10" s="86"/>
      <c r="AJ10" s="86"/>
      <c r="AK10" s="86"/>
      <c r="AL10" s="86"/>
      <c r="AM10" s="86"/>
      <c r="AN10" s="115"/>
      <c r="AO10" s="75"/>
      <c r="AP10" s="86"/>
      <c r="AQ10" s="86"/>
      <c r="AR10" s="86"/>
      <c r="AS10" s="86"/>
      <c r="AT10" s="86"/>
      <c r="AU10" s="86"/>
      <c r="AV10" s="86"/>
      <c r="AW10" s="86"/>
      <c r="AX10" s="86"/>
      <c r="AY10" s="86"/>
      <c r="AZ10" s="86"/>
      <c r="BA10" s="86"/>
      <c r="BB10" s="86"/>
      <c r="BC10" s="86"/>
      <c r="BD10" s="86"/>
      <c r="BE10" s="115"/>
      <c r="BF10" s="157"/>
      <c r="BG10" s="157"/>
      <c r="BH10" s="157"/>
      <c r="BI10" s="157"/>
      <c r="BJ10" s="157"/>
      <c r="BK10" s="157"/>
      <c r="BL10" s="157"/>
      <c r="BM10" s="157"/>
      <c r="BN10" s="157"/>
      <c r="BO10" s="157"/>
      <c r="BP10" s="157"/>
      <c r="BQ10" s="173"/>
    </row>
    <row r="11" spans="3:70" ht="15.6" customHeight="1">
      <c r="C11" s="4" t="str">
        <f>IF(COUNTIF([5]回答表!F22,"*")&gt;0,[5]回答表!F22,"")</f>
        <v>湯沢市</v>
      </c>
      <c r="D11" s="3"/>
      <c r="E11" s="3"/>
      <c r="F11" s="3"/>
      <c r="G11" s="3"/>
      <c r="H11" s="3"/>
      <c r="I11" s="3"/>
      <c r="J11" s="3"/>
      <c r="K11" s="3"/>
      <c r="L11" s="3"/>
      <c r="M11" s="3"/>
      <c r="N11" s="3"/>
      <c r="O11" s="3"/>
      <c r="P11" s="3"/>
      <c r="Q11" s="3"/>
      <c r="R11" s="3"/>
      <c r="S11" s="3"/>
      <c r="T11" s="3"/>
      <c r="U11" s="76" t="str">
        <f>IF(COUNTIF([5]回答表!F24,"*")&gt;0,[5]回答表!F24,"")</f>
        <v>介護サービス事業</v>
      </c>
      <c r="V11" s="87"/>
      <c r="W11" s="87"/>
      <c r="X11" s="87"/>
      <c r="Y11" s="87"/>
      <c r="Z11" s="87"/>
      <c r="AA11" s="87"/>
      <c r="AB11" s="87"/>
      <c r="AC11" s="87"/>
      <c r="AD11" s="87"/>
      <c r="AE11" s="87"/>
      <c r="AF11" s="84"/>
      <c r="AG11" s="84"/>
      <c r="AH11" s="84"/>
      <c r="AI11" s="84"/>
      <c r="AJ11" s="84"/>
      <c r="AK11" s="84"/>
      <c r="AL11" s="84"/>
      <c r="AM11" s="84"/>
      <c r="AN11" s="113"/>
      <c r="AO11" s="120" t="str">
        <f>IF(COUNTIF([5]回答表!W24,"*")&gt;0,[5]回答表!W24,"")</f>
        <v>―</v>
      </c>
      <c r="AP11" s="84"/>
      <c r="AQ11" s="84"/>
      <c r="AR11" s="84"/>
      <c r="AS11" s="84"/>
      <c r="AT11" s="84"/>
      <c r="AU11" s="84"/>
      <c r="AV11" s="84"/>
      <c r="AW11" s="84"/>
      <c r="AX11" s="84"/>
      <c r="AY11" s="84"/>
      <c r="AZ11" s="84"/>
      <c r="BA11" s="84"/>
      <c r="BB11" s="84"/>
      <c r="BC11" s="84"/>
      <c r="BD11" s="84"/>
      <c r="BE11" s="113"/>
      <c r="BF11" s="4" t="str">
        <f>IF(COUNTIF([5]回答表!F26,"*")&gt;0,[5]回答表!F26,"")</f>
        <v>指定介護老人福祉施設</v>
      </c>
      <c r="BG11" s="157"/>
      <c r="BH11" s="157"/>
      <c r="BI11" s="157"/>
      <c r="BJ11" s="157"/>
      <c r="BK11" s="157"/>
      <c r="BL11" s="157"/>
      <c r="BM11" s="157"/>
      <c r="BN11" s="157"/>
      <c r="BO11" s="157"/>
      <c r="BP11" s="157"/>
      <c r="BQ11" s="11"/>
    </row>
    <row r="12" spans="3:70" ht="15.6" customHeight="1">
      <c r="C12" s="3"/>
      <c r="D12" s="3"/>
      <c r="E12" s="3"/>
      <c r="F12" s="3"/>
      <c r="G12" s="3"/>
      <c r="H12" s="3"/>
      <c r="I12" s="3"/>
      <c r="J12" s="3"/>
      <c r="K12" s="3"/>
      <c r="L12" s="3"/>
      <c r="M12" s="3"/>
      <c r="N12" s="3"/>
      <c r="O12" s="3"/>
      <c r="P12" s="3"/>
      <c r="Q12" s="3"/>
      <c r="R12" s="3"/>
      <c r="S12" s="3"/>
      <c r="T12" s="3"/>
      <c r="U12" s="77"/>
      <c r="V12" s="88"/>
      <c r="W12" s="88"/>
      <c r="X12" s="88"/>
      <c r="Y12" s="88"/>
      <c r="Z12" s="88"/>
      <c r="AA12" s="88"/>
      <c r="AB12" s="88"/>
      <c r="AC12" s="88"/>
      <c r="AD12" s="88"/>
      <c r="AE12" s="88"/>
      <c r="AF12" s="85"/>
      <c r="AG12" s="85"/>
      <c r="AH12" s="107"/>
      <c r="AI12" s="107"/>
      <c r="AJ12" s="107"/>
      <c r="AK12" s="107"/>
      <c r="AL12" s="107"/>
      <c r="AM12" s="107"/>
      <c r="AN12" s="114"/>
      <c r="AO12" s="74"/>
      <c r="AP12" s="107"/>
      <c r="AQ12" s="107"/>
      <c r="AR12" s="107"/>
      <c r="AS12" s="107"/>
      <c r="AT12" s="107"/>
      <c r="AU12" s="107"/>
      <c r="AV12" s="107"/>
      <c r="AW12" s="107"/>
      <c r="AX12" s="107"/>
      <c r="AY12" s="107"/>
      <c r="AZ12" s="107"/>
      <c r="BA12" s="107"/>
      <c r="BB12" s="107"/>
      <c r="BC12" s="107"/>
      <c r="BD12" s="107"/>
      <c r="BE12" s="114"/>
      <c r="BF12" s="157"/>
      <c r="BG12" s="157"/>
      <c r="BH12" s="157"/>
      <c r="BI12" s="157"/>
      <c r="BJ12" s="157"/>
      <c r="BK12" s="157"/>
      <c r="BL12" s="157"/>
      <c r="BM12" s="157"/>
      <c r="BN12" s="157"/>
      <c r="BO12" s="157"/>
      <c r="BP12" s="157"/>
      <c r="BQ12" s="11"/>
    </row>
    <row r="13" spans="3:70" ht="15.6" customHeight="1">
      <c r="C13" s="3"/>
      <c r="D13" s="3"/>
      <c r="E13" s="3"/>
      <c r="F13" s="3"/>
      <c r="G13" s="3"/>
      <c r="H13" s="3"/>
      <c r="I13" s="3"/>
      <c r="J13" s="3"/>
      <c r="K13" s="3"/>
      <c r="L13" s="3"/>
      <c r="M13" s="3"/>
      <c r="N13" s="3"/>
      <c r="O13" s="3"/>
      <c r="P13" s="3"/>
      <c r="Q13" s="3"/>
      <c r="R13" s="3"/>
      <c r="S13" s="3"/>
      <c r="T13" s="3"/>
      <c r="U13" s="78"/>
      <c r="V13" s="89"/>
      <c r="W13" s="89"/>
      <c r="X13" s="89"/>
      <c r="Y13" s="89"/>
      <c r="Z13" s="89"/>
      <c r="AA13" s="89"/>
      <c r="AB13" s="89"/>
      <c r="AC13" s="89"/>
      <c r="AD13" s="89"/>
      <c r="AE13" s="89"/>
      <c r="AF13" s="86"/>
      <c r="AG13" s="86"/>
      <c r="AH13" s="86"/>
      <c r="AI13" s="86"/>
      <c r="AJ13" s="86"/>
      <c r="AK13" s="86"/>
      <c r="AL13" s="86"/>
      <c r="AM13" s="86"/>
      <c r="AN13" s="115"/>
      <c r="AO13" s="75"/>
      <c r="AP13" s="86"/>
      <c r="AQ13" s="86"/>
      <c r="AR13" s="86"/>
      <c r="AS13" s="86"/>
      <c r="AT13" s="86"/>
      <c r="AU13" s="86"/>
      <c r="AV13" s="86"/>
      <c r="AW13" s="86"/>
      <c r="AX13" s="86"/>
      <c r="AY13" s="86"/>
      <c r="AZ13" s="86"/>
      <c r="BA13" s="86"/>
      <c r="BB13" s="86"/>
      <c r="BC13" s="86"/>
      <c r="BD13" s="86"/>
      <c r="BE13" s="115"/>
      <c r="BF13" s="157"/>
      <c r="BG13" s="157"/>
      <c r="BH13" s="157"/>
      <c r="BI13" s="157"/>
      <c r="BJ13" s="157"/>
      <c r="BK13" s="157"/>
      <c r="BL13" s="157"/>
      <c r="BM13" s="157"/>
      <c r="BN13" s="157"/>
      <c r="BO13" s="157"/>
      <c r="BP13" s="157"/>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67"/>
      <c r="BR17" s="177"/>
    </row>
    <row r="18" spans="3:70" ht="15.6" customHeight="1">
      <c r="C18" s="6"/>
      <c r="D18" s="14" t="s">
        <v>2</v>
      </c>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130"/>
      <c r="BA18" s="102"/>
      <c r="BB18" s="102"/>
      <c r="BC18" s="102"/>
      <c r="BD18" s="102"/>
      <c r="BE18" s="102"/>
      <c r="BF18" s="102"/>
      <c r="BG18" s="102"/>
      <c r="BH18" s="102"/>
      <c r="BI18" s="102"/>
      <c r="BJ18" s="102"/>
      <c r="BK18" s="168"/>
      <c r="BR18" s="177"/>
    </row>
    <row r="19" spans="3:70" ht="15.6" customHeight="1">
      <c r="C19" s="6"/>
      <c r="D19" s="1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131"/>
      <c r="BA19" s="102"/>
      <c r="BB19" s="102"/>
      <c r="BC19" s="102"/>
      <c r="BD19" s="102"/>
      <c r="BE19" s="102"/>
      <c r="BF19" s="102"/>
      <c r="BG19" s="102"/>
      <c r="BH19" s="102"/>
      <c r="BI19" s="102"/>
      <c r="BJ19" s="102"/>
      <c r="BK19" s="168"/>
      <c r="BR19" s="177"/>
    </row>
    <row r="20" spans="3:70" ht="13.15" customHeight="1">
      <c r="C20" s="6"/>
      <c r="D20" s="16" t="s">
        <v>4</v>
      </c>
      <c r="E20" s="36"/>
      <c r="F20" s="36"/>
      <c r="G20" s="36"/>
      <c r="H20" s="36"/>
      <c r="I20" s="36"/>
      <c r="J20" s="50"/>
      <c r="K20" s="16" t="s">
        <v>11</v>
      </c>
      <c r="L20" s="36"/>
      <c r="M20" s="36"/>
      <c r="N20" s="36"/>
      <c r="O20" s="36"/>
      <c r="P20" s="36"/>
      <c r="Q20" s="50"/>
      <c r="R20" s="16" t="s">
        <v>13</v>
      </c>
      <c r="S20" s="36"/>
      <c r="T20" s="36"/>
      <c r="U20" s="36"/>
      <c r="V20" s="36"/>
      <c r="W20" s="36"/>
      <c r="X20" s="50"/>
      <c r="Y20" s="94" t="s">
        <v>25</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132"/>
      <c r="BA20" s="135"/>
      <c r="BB20" s="138" t="s">
        <v>23</v>
      </c>
      <c r="BC20" s="145"/>
      <c r="BD20" s="145"/>
      <c r="BE20" s="145"/>
      <c r="BF20" s="145"/>
      <c r="BG20" s="145"/>
      <c r="BH20" s="145"/>
      <c r="BI20" s="162"/>
      <c r="BJ20" s="164"/>
      <c r="BK20" s="168"/>
      <c r="BR20" s="177"/>
    </row>
    <row r="21" spans="3:70" ht="13.15" customHeight="1">
      <c r="C21" s="6"/>
      <c r="D21" s="17"/>
      <c r="E21" s="37"/>
      <c r="F21" s="37"/>
      <c r="G21" s="37"/>
      <c r="H21" s="37"/>
      <c r="I21" s="37"/>
      <c r="J21" s="51"/>
      <c r="K21" s="17"/>
      <c r="L21" s="37"/>
      <c r="M21" s="37"/>
      <c r="N21" s="37"/>
      <c r="O21" s="37"/>
      <c r="P21" s="37"/>
      <c r="Q21" s="51"/>
      <c r="R21" s="17"/>
      <c r="S21" s="37"/>
      <c r="T21" s="37"/>
      <c r="U21" s="37"/>
      <c r="V21" s="37"/>
      <c r="W21" s="37"/>
      <c r="X21" s="51"/>
      <c r="Y21" s="95"/>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133"/>
      <c r="BA21" s="135"/>
      <c r="BB21" s="139"/>
      <c r="BC21" s="146"/>
      <c r="BD21" s="146"/>
      <c r="BE21" s="146"/>
      <c r="BF21" s="146"/>
      <c r="BG21" s="146"/>
      <c r="BH21" s="146"/>
      <c r="BJ21" s="165"/>
      <c r="BK21" s="168"/>
      <c r="BR21" s="177"/>
    </row>
    <row r="22" spans="3:70" ht="13.15" customHeight="1">
      <c r="C22" s="6"/>
      <c r="D22" s="17"/>
      <c r="E22" s="37"/>
      <c r="F22" s="37"/>
      <c r="G22" s="37"/>
      <c r="H22" s="37"/>
      <c r="I22" s="37"/>
      <c r="J22" s="51"/>
      <c r="K22" s="17"/>
      <c r="L22" s="37"/>
      <c r="M22" s="37"/>
      <c r="N22" s="37"/>
      <c r="O22" s="37"/>
      <c r="P22" s="37"/>
      <c r="Q22" s="51"/>
      <c r="R22" s="17"/>
      <c r="S22" s="37"/>
      <c r="T22" s="37"/>
      <c r="U22" s="37"/>
      <c r="V22" s="37"/>
      <c r="W22" s="37"/>
      <c r="X22" s="51"/>
      <c r="Y22" s="96"/>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34"/>
      <c r="BA22" s="93"/>
      <c r="BB22" s="139"/>
      <c r="BC22" s="146"/>
      <c r="BD22" s="146"/>
      <c r="BE22" s="146"/>
      <c r="BF22" s="146"/>
      <c r="BG22" s="146"/>
      <c r="BH22" s="146"/>
      <c r="BJ22" s="165"/>
      <c r="BK22" s="168"/>
      <c r="BR22" s="177"/>
    </row>
    <row r="23" spans="3:70" ht="31.15" customHeight="1">
      <c r="C23" s="6"/>
      <c r="D23" s="18"/>
      <c r="E23" s="38"/>
      <c r="F23" s="38"/>
      <c r="G23" s="38"/>
      <c r="H23" s="38"/>
      <c r="I23" s="38"/>
      <c r="J23" s="52"/>
      <c r="K23" s="18"/>
      <c r="L23" s="38"/>
      <c r="M23" s="38"/>
      <c r="N23" s="38"/>
      <c r="O23" s="38"/>
      <c r="P23" s="38"/>
      <c r="Q23" s="52"/>
      <c r="R23" s="18"/>
      <c r="S23" s="38"/>
      <c r="T23" s="38"/>
      <c r="U23" s="38"/>
      <c r="V23" s="38"/>
      <c r="W23" s="38"/>
      <c r="X23" s="52"/>
      <c r="Y23" s="97" t="s">
        <v>14</v>
      </c>
      <c r="Z23" s="101"/>
      <c r="AA23" s="101"/>
      <c r="AB23" s="101"/>
      <c r="AC23" s="101"/>
      <c r="AD23" s="101"/>
      <c r="AE23" s="106"/>
      <c r="AF23" s="97" t="s">
        <v>26</v>
      </c>
      <c r="AG23" s="101"/>
      <c r="AH23" s="101"/>
      <c r="AI23" s="101"/>
      <c r="AJ23" s="101"/>
      <c r="AK23" s="101"/>
      <c r="AL23" s="106"/>
      <c r="AM23" s="97" t="s">
        <v>16</v>
      </c>
      <c r="AN23" s="101"/>
      <c r="AO23" s="101"/>
      <c r="AP23" s="101"/>
      <c r="AQ23" s="101"/>
      <c r="AR23" s="101"/>
      <c r="AS23" s="106"/>
      <c r="AT23" s="97" t="s">
        <v>32</v>
      </c>
      <c r="AU23" s="101"/>
      <c r="AV23" s="101"/>
      <c r="AW23" s="101"/>
      <c r="AX23" s="101"/>
      <c r="AY23" s="101"/>
      <c r="AZ23" s="106"/>
      <c r="BA23" s="93"/>
      <c r="BB23" s="140"/>
      <c r="BC23" s="147"/>
      <c r="BD23" s="147"/>
      <c r="BE23" s="147"/>
      <c r="BF23" s="147"/>
      <c r="BG23" s="147"/>
      <c r="BH23" s="147"/>
      <c r="BI23" s="163"/>
      <c r="BJ23" s="166"/>
      <c r="BK23" s="168"/>
      <c r="BR23" s="177"/>
    </row>
    <row r="24" spans="3:70" ht="15.6" customHeight="1">
      <c r="C24" s="6"/>
      <c r="D24" s="19" t="str">
        <f>IF([5]回答表!R49="○","○","")</f>
        <v/>
      </c>
      <c r="E24" s="39"/>
      <c r="F24" s="39"/>
      <c r="G24" s="39"/>
      <c r="H24" s="39"/>
      <c r="I24" s="39"/>
      <c r="J24" s="53"/>
      <c r="K24" s="19" t="str">
        <f>IF([5]回答表!R50="○","○","")</f>
        <v>○</v>
      </c>
      <c r="L24" s="39"/>
      <c r="M24" s="39"/>
      <c r="N24" s="39"/>
      <c r="O24" s="39"/>
      <c r="P24" s="39"/>
      <c r="Q24" s="53"/>
      <c r="R24" s="19" t="str">
        <f>IF([5]回答表!R51="○","○","")</f>
        <v/>
      </c>
      <c r="S24" s="39"/>
      <c r="T24" s="39"/>
      <c r="U24" s="39"/>
      <c r="V24" s="39"/>
      <c r="W24" s="39"/>
      <c r="X24" s="53"/>
      <c r="Y24" s="19" t="str">
        <f>IF([5]回答表!R52="○","○","")</f>
        <v/>
      </c>
      <c r="Z24" s="39"/>
      <c r="AA24" s="39"/>
      <c r="AB24" s="39"/>
      <c r="AC24" s="39"/>
      <c r="AD24" s="39"/>
      <c r="AE24" s="53"/>
      <c r="AF24" s="19" t="str">
        <f>IF([5]回答表!R53="○","○","")</f>
        <v/>
      </c>
      <c r="AG24" s="39"/>
      <c r="AH24" s="39"/>
      <c r="AI24" s="39"/>
      <c r="AJ24" s="39"/>
      <c r="AK24" s="39"/>
      <c r="AL24" s="53"/>
      <c r="AM24" s="19" t="str">
        <f>IF([5]回答表!R54="○","○","")</f>
        <v/>
      </c>
      <c r="AN24" s="39"/>
      <c r="AO24" s="39"/>
      <c r="AP24" s="39"/>
      <c r="AQ24" s="39"/>
      <c r="AR24" s="39"/>
      <c r="AS24" s="53"/>
      <c r="AT24" s="19" t="str">
        <f>IF([5]回答表!R55="○","○","")</f>
        <v/>
      </c>
      <c r="AU24" s="39"/>
      <c r="AV24" s="39"/>
      <c r="AW24" s="39"/>
      <c r="AX24" s="39"/>
      <c r="AY24" s="39"/>
      <c r="AZ24" s="53"/>
      <c r="BA24" s="93"/>
      <c r="BB24" s="141" t="str">
        <f>IF([5]回答表!R56="○","○","")</f>
        <v/>
      </c>
      <c r="BC24" s="148"/>
      <c r="BD24" s="148"/>
      <c r="BE24" s="148"/>
      <c r="BF24" s="148"/>
      <c r="BG24" s="148"/>
      <c r="BH24" s="148"/>
      <c r="BI24" s="162"/>
      <c r="BJ24" s="164"/>
      <c r="BK24" s="168"/>
      <c r="BR24" s="177"/>
    </row>
    <row r="25" spans="3:70" ht="15.6" customHeight="1">
      <c r="C25" s="6"/>
      <c r="D25" s="19"/>
      <c r="E25" s="39"/>
      <c r="F25" s="39"/>
      <c r="G25" s="39"/>
      <c r="H25" s="39"/>
      <c r="I25" s="39"/>
      <c r="J25" s="53"/>
      <c r="K25" s="19"/>
      <c r="L25" s="39"/>
      <c r="M25" s="39"/>
      <c r="N25" s="39"/>
      <c r="O25" s="39"/>
      <c r="P25" s="39"/>
      <c r="Q25" s="53"/>
      <c r="R25" s="19"/>
      <c r="S25" s="39"/>
      <c r="T25" s="39"/>
      <c r="U25" s="39"/>
      <c r="V25" s="39"/>
      <c r="W25" s="39"/>
      <c r="X25" s="53"/>
      <c r="Y25" s="19"/>
      <c r="Z25" s="39"/>
      <c r="AA25" s="39"/>
      <c r="AB25" s="39"/>
      <c r="AC25" s="39"/>
      <c r="AD25" s="39"/>
      <c r="AE25" s="53"/>
      <c r="AF25" s="19"/>
      <c r="AG25" s="39"/>
      <c r="AH25" s="39"/>
      <c r="AI25" s="39"/>
      <c r="AJ25" s="39"/>
      <c r="AK25" s="39"/>
      <c r="AL25" s="53"/>
      <c r="AM25" s="19"/>
      <c r="AN25" s="39"/>
      <c r="AO25" s="39"/>
      <c r="AP25" s="39"/>
      <c r="AQ25" s="39"/>
      <c r="AR25" s="39"/>
      <c r="AS25" s="53"/>
      <c r="AT25" s="19"/>
      <c r="AU25" s="39"/>
      <c r="AV25" s="39"/>
      <c r="AW25" s="39"/>
      <c r="AX25" s="39"/>
      <c r="AY25" s="39"/>
      <c r="AZ25" s="53"/>
      <c r="BA25" s="136"/>
      <c r="BB25" s="19"/>
      <c r="BC25" s="39"/>
      <c r="BD25" s="39"/>
      <c r="BE25" s="39"/>
      <c r="BF25" s="39"/>
      <c r="BG25" s="39"/>
      <c r="BH25" s="39"/>
      <c r="BJ25" s="165"/>
      <c r="BK25" s="168"/>
      <c r="BR25" s="177"/>
    </row>
    <row r="26" spans="3:70" ht="15.6" customHeight="1">
      <c r="C26" s="6"/>
      <c r="D26" s="20"/>
      <c r="E26" s="40"/>
      <c r="F26" s="40"/>
      <c r="G26" s="40"/>
      <c r="H26" s="40"/>
      <c r="I26" s="40"/>
      <c r="J26" s="54"/>
      <c r="K26" s="20"/>
      <c r="L26" s="40"/>
      <c r="M26" s="40"/>
      <c r="N26" s="40"/>
      <c r="O26" s="40"/>
      <c r="P26" s="40"/>
      <c r="Q26" s="54"/>
      <c r="R26" s="20"/>
      <c r="S26" s="40"/>
      <c r="T26" s="40"/>
      <c r="U26" s="40"/>
      <c r="V26" s="40"/>
      <c r="W26" s="40"/>
      <c r="X26" s="54"/>
      <c r="Y26" s="20"/>
      <c r="Z26" s="40"/>
      <c r="AA26" s="40"/>
      <c r="AB26" s="40"/>
      <c r="AC26" s="40"/>
      <c r="AD26" s="40"/>
      <c r="AE26" s="54"/>
      <c r="AF26" s="20"/>
      <c r="AG26" s="40"/>
      <c r="AH26" s="40"/>
      <c r="AI26" s="40"/>
      <c r="AJ26" s="40"/>
      <c r="AK26" s="40"/>
      <c r="AL26" s="54"/>
      <c r="AM26" s="20"/>
      <c r="AN26" s="40"/>
      <c r="AO26" s="40"/>
      <c r="AP26" s="40"/>
      <c r="AQ26" s="40"/>
      <c r="AR26" s="40"/>
      <c r="AS26" s="54"/>
      <c r="AT26" s="20"/>
      <c r="AU26" s="40"/>
      <c r="AV26" s="40"/>
      <c r="AW26" s="40"/>
      <c r="AX26" s="40"/>
      <c r="AY26" s="40"/>
      <c r="AZ26" s="54"/>
      <c r="BA26" s="136"/>
      <c r="BB26" s="20"/>
      <c r="BC26" s="40"/>
      <c r="BD26" s="40"/>
      <c r="BE26" s="40"/>
      <c r="BF26" s="40"/>
      <c r="BG26" s="40"/>
      <c r="BH26" s="40"/>
      <c r="BI26" s="163"/>
      <c r="BJ26" s="166"/>
      <c r="BK26" s="168"/>
      <c r="BR26" s="177"/>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69"/>
      <c r="BR27" s="177"/>
    </row>
    <row r="28" spans="3:70" ht="15.6" customHeight="1"/>
    <row r="29" spans="3:70" ht="15.6" customHeight="1">
      <c r="BR29" s="178"/>
    </row>
    <row r="30" spans="3:70" ht="15.6" customHeight="1">
      <c r="D30" s="12"/>
      <c r="E30" s="12"/>
      <c r="F30" s="12"/>
      <c r="G30" s="12"/>
      <c r="H30" s="12"/>
      <c r="I30" s="12"/>
      <c r="J30" s="12"/>
      <c r="K30" s="12"/>
      <c r="L30" s="12"/>
      <c r="M30" s="12"/>
      <c r="N30" s="12"/>
      <c r="O30" s="12"/>
      <c r="P30" s="12"/>
      <c r="Q30" s="12"/>
      <c r="R30" s="12"/>
      <c r="S30" s="12"/>
      <c r="T30" s="12"/>
      <c r="U30" s="12"/>
      <c r="V30" s="12"/>
      <c r="W30" s="12"/>
    </row>
    <row r="31" spans="3:70" ht="15.6" customHeight="1"/>
    <row r="32" spans="3:70" ht="15.6" customHeight="1">
      <c r="C32" s="8"/>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183"/>
      <c r="AS32" s="183"/>
      <c r="AT32" s="183"/>
      <c r="AU32" s="183"/>
      <c r="AV32" s="183"/>
      <c r="AW32" s="183"/>
      <c r="AX32" s="183"/>
      <c r="AY32" s="183"/>
      <c r="AZ32" s="183"/>
      <c r="BA32" s="183"/>
      <c r="BB32" s="183"/>
      <c r="BC32" s="149"/>
      <c r="BD32" s="151"/>
      <c r="BE32" s="151"/>
      <c r="BF32" s="151"/>
      <c r="BG32" s="151"/>
      <c r="BH32" s="151"/>
      <c r="BI32" s="151"/>
      <c r="BJ32" s="151"/>
      <c r="BK32" s="151"/>
      <c r="BL32" s="151"/>
      <c r="BM32" s="151"/>
      <c r="BN32" s="151"/>
      <c r="BO32" s="151"/>
      <c r="BP32" s="151"/>
      <c r="BQ32" s="174"/>
    </row>
    <row r="33" spans="3:69" ht="15.6" customHeight="1">
      <c r="C33" s="9"/>
      <c r="D33" s="24" t="s">
        <v>6</v>
      </c>
      <c r="E33" s="41"/>
      <c r="F33" s="41"/>
      <c r="G33" s="41"/>
      <c r="H33" s="41"/>
      <c r="I33" s="41"/>
      <c r="J33" s="41"/>
      <c r="K33" s="41"/>
      <c r="L33" s="41"/>
      <c r="M33" s="41"/>
      <c r="N33" s="41"/>
      <c r="O33" s="41"/>
      <c r="P33" s="41"/>
      <c r="Q33" s="68"/>
      <c r="R33" s="26" t="s">
        <v>15</v>
      </c>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55"/>
      <c r="BC33" s="150"/>
      <c r="BD33" s="102"/>
      <c r="BE33" s="102"/>
      <c r="BF33" s="102"/>
      <c r="BG33" s="102"/>
      <c r="BH33" s="102"/>
      <c r="BI33" s="102"/>
      <c r="BJ33" s="102"/>
      <c r="BK33" s="102"/>
      <c r="BL33" s="102"/>
      <c r="BM33" s="103"/>
      <c r="BN33" s="103"/>
      <c r="BO33" s="103"/>
      <c r="BP33" s="116"/>
      <c r="BQ33" s="175"/>
    </row>
    <row r="34" spans="3:69" ht="15.6" customHeight="1">
      <c r="C34" s="9"/>
      <c r="D34" s="25"/>
      <c r="E34" s="42"/>
      <c r="F34" s="42"/>
      <c r="G34" s="42"/>
      <c r="H34" s="42"/>
      <c r="I34" s="42"/>
      <c r="J34" s="42"/>
      <c r="K34" s="42"/>
      <c r="L34" s="42"/>
      <c r="M34" s="42"/>
      <c r="N34" s="42"/>
      <c r="O34" s="42"/>
      <c r="P34" s="42"/>
      <c r="Q34" s="69"/>
      <c r="R34" s="28"/>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57"/>
      <c r="BC34" s="150"/>
      <c r="BD34" s="102"/>
      <c r="BE34" s="102"/>
      <c r="BF34" s="102"/>
      <c r="BG34" s="102"/>
      <c r="BH34" s="102"/>
      <c r="BI34" s="102"/>
      <c r="BJ34" s="102"/>
      <c r="BK34" s="102"/>
      <c r="BL34" s="102"/>
      <c r="BM34" s="103"/>
      <c r="BN34" s="103"/>
      <c r="BO34" s="103"/>
      <c r="BP34" s="116"/>
      <c r="BQ34" s="175"/>
    </row>
    <row r="35" spans="3:69" ht="15.6" customHeight="1">
      <c r="C35" s="9"/>
      <c r="D35" s="23"/>
      <c r="E35" s="23"/>
      <c r="F35" s="23"/>
      <c r="G35" s="23"/>
      <c r="H35" s="23"/>
      <c r="I35" s="23"/>
      <c r="J35" s="23"/>
      <c r="K35" s="23"/>
      <c r="L35" s="23"/>
      <c r="M35" s="23"/>
      <c r="N35" s="23"/>
      <c r="O35" s="23"/>
      <c r="P35" s="23"/>
      <c r="Q35" s="23"/>
      <c r="R35" s="23"/>
      <c r="S35" s="23"/>
      <c r="T35" s="23"/>
      <c r="U35" s="23"/>
      <c r="V35" s="23"/>
      <c r="W35" s="23"/>
      <c r="X35" s="93"/>
      <c r="Y35" s="93"/>
      <c r="Z35" s="93"/>
      <c r="AA35" s="102"/>
      <c r="AB35" s="104"/>
      <c r="AC35" s="104"/>
      <c r="AD35" s="104"/>
      <c r="AE35" s="104"/>
      <c r="AF35" s="104"/>
      <c r="AG35" s="104"/>
      <c r="AH35" s="104"/>
      <c r="AI35" s="104"/>
      <c r="AJ35" s="104"/>
      <c r="AK35" s="104"/>
      <c r="AL35" s="104"/>
      <c r="AM35" s="104"/>
      <c r="AN35" s="116"/>
      <c r="AO35" s="104"/>
      <c r="AP35" s="124"/>
      <c r="AQ35" s="124"/>
      <c r="AR35" s="128"/>
      <c r="AS35" s="128"/>
      <c r="AT35" s="128"/>
      <c r="AU35" s="128"/>
      <c r="AV35" s="128"/>
      <c r="AW35" s="128"/>
      <c r="AX35" s="128"/>
      <c r="AY35" s="128"/>
      <c r="AZ35" s="128"/>
      <c r="BA35" s="128"/>
      <c r="BB35" s="128"/>
      <c r="BC35" s="150"/>
      <c r="BD35" s="102"/>
      <c r="BE35" s="102"/>
      <c r="BF35" s="102"/>
      <c r="BG35" s="102"/>
      <c r="BH35" s="102"/>
      <c r="BI35" s="102"/>
      <c r="BJ35" s="102"/>
      <c r="BK35" s="102"/>
      <c r="BL35" s="102"/>
      <c r="BM35" s="103"/>
      <c r="BN35" s="103"/>
      <c r="BO35" s="103"/>
      <c r="BP35" s="116"/>
      <c r="BQ35" s="175"/>
    </row>
    <row r="36" spans="3:69">
      <c r="C36" s="9"/>
      <c r="D36" s="23"/>
      <c r="E36" s="23"/>
      <c r="F36" s="23"/>
      <c r="G36" s="23"/>
      <c r="H36" s="23"/>
      <c r="I36" s="23"/>
      <c r="J36" s="23"/>
      <c r="K36" s="23"/>
      <c r="L36" s="23"/>
      <c r="M36" s="23"/>
      <c r="N36" s="23"/>
      <c r="O36" s="23"/>
      <c r="P36" s="23"/>
      <c r="Q36" s="23"/>
      <c r="R36" s="23"/>
      <c r="S36" s="23"/>
      <c r="T36" s="23"/>
      <c r="U36" s="79" t="s">
        <v>24</v>
      </c>
      <c r="V36" s="23"/>
      <c r="W36" s="23"/>
      <c r="X36" s="23"/>
      <c r="Y36" s="23"/>
      <c r="Z36" s="23"/>
      <c r="AA36" s="103"/>
      <c r="AB36" s="105"/>
      <c r="AC36" s="105"/>
      <c r="AD36" s="105"/>
      <c r="AE36" s="105"/>
      <c r="AF36" s="105"/>
      <c r="AG36" s="105"/>
      <c r="AH36" s="105"/>
      <c r="AI36" s="105"/>
      <c r="AJ36" s="105"/>
      <c r="AK36" s="105"/>
      <c r="AL36" s="105"/>
      <c r="AM36" s="79" t="s">
        <v>17</v>
      </c>
      <c r="AN36" s="129"/>
      <c r="AO36" s="105"/>
      <c r="AP36" s="182"/>
      <c r="AQ36" s="182"/>
      <c r="AR36" s="184"/>
      <c r="AS36" s="184"/>
      <c r="AT36" s="184"/>
      <c r="AU36" s="184"/>
      <c r="AV36" s="184"/>
      <c r="AW36" s="184"/>
      <c r="AX36" s="184"/>
      <c r="AY36" s="184"/>
      <c r="AZ36" s="184"/>
      <c r="BA36" s="184"/>
      <c r="BB36" s="184"/>
      <c r="BC36" s="186"/>
      <c r="BD36" s="103"/>
      <c r="BE36" s="153" t="s">
        <v>20</v>
      </c>
      <c r="BF36" s="158"/>
      <c r="BG36" s="158"/>
      <c r="BH36" s="158"/>
      <c r="BI36" s="158"/>
      <c r="BJ36" s="158"/>
      <c r="BK36" s="158"/>
      <c r="BL36" s="103"/>
      <c r="BM36" s="103"/>
      <c r="BN36" s="103"/>
      <c r="BO36" s="103"/>
      <c r="BP36" s="129"/>
      <c r="BQ36" s="175"/>
    </row>
    <row r="37" spans="3:69" ht="15.6" customHeight="1">
      <c r="C37" s="9"/>
      <c r="D37" s="26" t="s">
        <v>7</v>
      </c>
      <c r="E37" s="43"/>
      <c r="F37" s="43"/>
      <c r="G37" s="43"/>
      <c r="H37" s="43"/>
      <c r="I37" s="43"/>
      <c r="J37" s="43"/>
      <c r="K37" s="43"/>
      <c r="L37" s="43"/>
      <c r="M37" s="55"/>
      <c r="N37" s="61" t="str">
        <f>IF([5]回答表!X50="○","○","")</f>
        <v>○</v>
      </c>
      <c r="O37" s="65"/>
      <c r="P37" s="65"/>
      <c r="Q37" s="70"/>
      <c r="R37" s="23"/>
      <c r="S37" s="23"/>
      <c r="T37" s="23"/>
      <c r="U37" s="80" t="str">
        <f>IF([5]回答表!X50="○",[5]回答表!B123,IF([5]回答表!AA50="○",[5]回答表!B143,""))</f>
        <v>　特別養護老人ホーム事業について雄勝福祉会（現：雄勝なごみ会）に譲渡。
　施設譲渡による市有財産の縮減や、複合サービス提供に係る施設管理費や人件費等313,820千円の経費節減が図られ、職員の配置替えにより他の住民サービス業務の充実が可能となった。
　また、利用者はこれまで同様のサービスを同一施設で受けながら、民間事業者の育成にも寄与することとなった。</v>
      </c>
      <c r="V37" s="90"/>
      <c r="W37" s="90"/>
      <c r="X37" s="90"/>
      <c r="Y37" s="90"/>
      <c r="Z37" s="90"/>
      <c r="AA37" s="90"/>
      <c r="AB37" s="90"/>
      <c r="AC37" s="90"/>
      <c r="AD37" s="90"/>
      <c r="AE37" s="90"/>
      <c r="AF37" s="90"/>
      <c r="AG37" s="90"/>
      <c r="AH37" s="90"/>
      <c r="AI37" s="90"/>
      <c r="AJ37" s="108"/>
      <c r="AK37" s="111"/>
      <c r="AL37" s="111"/>
      <c r="AM37" s="181" t="s">
        <v>33</v>
      </c>
      <c r="AN37" s="181"/>
      <c r="AO37" s="181"/>
      <c r="AP37" s="181"/>
      <c r="AQ37" s="181"/>
      <c r="AR37" s="181"/>
      <c r="AS37" s="181"/>
      <c r="AT37" s="181"/>
      <c r="AU37" s="181" t="s">
        <v>34</v>
      </c>
      <c r="AV37" s="181"/>
      <c r="AW37" s="181"/>
      <c r="AX37" s="181"/>
      <c r="AY37" s="181"/>
      <c r="AZ37" s="181"/>
      <c r="BA37" s="181"/>
      <c r="BB37" s="181"/>
      <c r="BC37" s="104"/>
      <c r="BD37" s="102"/>
      <c r="BE37" s="154" t="s">
        <v>28</v>
      </c>
      <c r="BF37" s="159"/>
      <c r="BG37" s="159"/>
      <c r="BH37" s="159"/>
      <c r="BI37" s="154"/>
      <c r="BJ37" s="159"/>
      <c r="BK37" s="159"/>
      <c r="BL37" s="159"/>
      <c r="BM37" s="154"/>
      <c r="BN37" s="159"/>
      <c r="BO37" s="159"/>
      <c r="BP37" s="171"/>
      <c r="BQ37" s="175"/>
    </row>
    <row r="38" spans="3:69" ht="15.6" customHeight="1">
      <c r="C38" s="9"/>
      <c r="D38" s="27"/>
      <c r="E38" s="44"/>
      <c r="F38" s="44"/>
      <c r="G38" s="44"/>
      <c r="H38" s="44"/>
      <c r="I38" s="44"/>
      <c r="J38" s="44"/>
      <c r="K38" s="44"/>
      <c r="L38" s="44"/>
      <c r="M38" s="56"/>
      <c r="N38" s="62"/>
      <c r="O38" s="66"/>
      <c r="P38" s="66"/>
      <c r="Q38" s="71"/>
      <c r="R38" s="23"/>
      <c r="S38" s="23"/>
      <c r="T38" s="23"/>
      <c r="U38" s="81"/>
      <c r="V38" s="91"/>
      <c r="W38" s="91"/>
      <c r="X38" s="91"/>
      <c r="Y38" s="91"/>
      <c r="Z38" s="91"/>
      <c r="AA38" s="91"/>
      <c r="AB38" s="91"/>
      <c r="AC38" s="91"/>
      <c r="AD38" s="91"/>
      <c r="AE38" s="91"/>
      <c r="AF38" s="91"/>
      <c r="AG38" s="91"/>
      <c r="AH38" s="91"/>
      <c r="AI38" s="91"/>
      <c r="AJ38" s="109"/>
      <c r="AK38" s="111"/>
      <c r="AL38" s="111"/>
      <c r="AM38" s="181"/>
      <c r="AN38" s="181"/>
      <c r="AO38" s="181"/>
      <c r="AP38" s="181"/>
      <c r="AQ38" s="181"/>
      <c r="AR38" s="181"/>
      <c r="AS38" s="181"/>
      <c r="AT38" s="181"/>
      <c r="AU38" s="181"/>
      <c r="AV38" s="181"/>
      <c r="AW38" s="181"/>
      <c r="AX38" s="181"/>
      <c r="AY38" s="181"/>
      <c r="AZ38" s="181"/>
      <c r="BA38" s="181"/>
      <c r="BB38" s="181"/>
      <c r="BC38" s="104"/>
      <c r="BD38" s="102"/>
      <c r="BE38" s="155"/>
      <c r="BF38" s="160"/>
      <c r="BG38" s="160"/>
      <c r="BH38" s="160"/>
      <c r="BI38" s="155"/>
      <c r="BJ38" s="160"/>
      <c r="BK38" s="160"/>
      <c r="BL38" s="160"/>
      <c r="BM38" s="155"/>
      <c r="BN38" s="160"/>
      <c r="BO38" s="160"/>
      <c r="BP38" s="170"/>
      <c r="BQ38" s="175"/>
    </row>
    <row r="39" spans="3:69" ht="15.6" customHeight="1">
      <c r="C39" s="9"/>
      <c r="D39" s="27"/>
      <c r="E39" s="44"/>
      <c r="F39" s="44"/>
      <c r="G39" s="44"/>
      <c r="H39" s="44"/>
      <c r="I39" s="44"/>
      <c r="J39" s="44"/>
      <c r="K39" s="44"/>
      <c r="L39" s="44"/>
      <c r="M39" s="56"/>
      <c r="N39" s="62"/>
      <c r="O39" s="66"/>
      <c r="P39" s="66"/>
      <c r="Q39" s="71"/>
      <c r="R39" s="23"/>
      <c r="S39" s="23"/>
      <c r="T39" s="23"/>
      <c r="U39" s="81"/>
      <c r="V39" s="91"/>
      <c r="W39" s="91"/>
      <c r="X39" s="91"/>
      <c r="Y39" s="91"/>
      <c r="Z39" s="91"/>
      <c r="AA39" s="91"/>
      <c r="AB39" s="91"/>
      <c r="AC39" s="91"/>
      <c r="AD39" s="91"/>
      <c r="AE39" s="91"/>
      <c r="AF39" s="91"/>
      <c r="AG39" s="91"/>
      <c r="AH39" s="91"/>
      <c r="AI39" s="91"/>
      <c r="AJ39" s="109"/>
      <c r="AK39" s="111"/>
      <c r="AL39" s="111"/>
      <c r="AM39" s="181"/>
      <c r="AN39" s="181"/>
      <c r="AO39" s="181"/>
      <c r="AP39" s="181"/>
      <c r="AQ39" s="181"/>
      <c r="AR39" s="181"/>
      <c r="AS39" s="181"/>
      <c r="AT39" s="181"/>
      <c r="AU39" s="181"/>
      <c r="AV39" s="181"/>
      <c r="AW39" s="181"/>
      <c r="AX39" s="181"/>
      <c r="AY39" s="181"/>
      <c r="AZ39" s="181"/>
      <c r="BA39" s="181"/>
      <c r="BB39" s="181"/>
      <c r="BC39" s="104"/>
      <c r="BD39" s="102"/>
      <c r="BE39" s="155"/>
      <c r="BF39" s="160"/>
      <c r="BG39" s="160"/>
      <c r="BH39" s="160"/>
      <c r="BI39" s="155"/>
      <c r="BJ39" s="160"/>
      <c r="BK39" s="160"/>
      <c r="BL39" s="160"/>
      <c r="BM39" s="155"/>
      <c r="BN39" s="160"/>
      <c r="BO39" s="160"/>
      <c r="BP39" s="170"/>
      <c r="BQ39" s="175"/>
    </row>
    <row r="40" spans="3:69" ht="15.6" customHeight="1">
      <c r="C40" s="9"/>
      <c r="D40" s="28"/>
      <c r="E40" s="45"/>
      <c r="F40" s="45"/>
      <c r="G40" s="45"/>
      <c r="H40" s="45"/>
      <c r="I40" s="45"/>
      <c r="J40" s="45"/>
      <c r="K40" s="45"/>
      <c r="L40" s="45"/>
      <c r="M40" s="57"/>
      <c r="N40" s="63"/>
      <c r="O40" s="67"/>
      <c r="P40" s="67"/>
      <c r="Q40" s="72"/>
      <c r="R40" s="23"/>
      <c r="S40" s="23"/>
      <c r="T40" s="23"/>
      <c r="U40" s="81"/>
      <c r="V40" s="91"/>
      <c r="W40" s="91"/>
      <c r="X40" s="91"/>
      <c r="Y40" s="91"/>
      <c r="Z40" s="91"/>
      <c r="AA40" s="91"/>
      <c r="AB40" s="91"/>
      <c r="AC40" s="91"/>
      <c r="AD40" s="91"/>
      <c r="AE40" s="91"/>
      <c r="AF40" s="91"/>
      <c r="AG40" s="91"/>
      <c r="AH40" s="91"/>
      <c r="AI40" s="91"/>
      <c r="AJ40" s="109"/>
      <c r="AK40" s="111"/>
      <c r="AL40" s="111"/>
      <c r="AM40" s="141" t="str">
        <f>IF([5]回答表!X50="○",[5]回答表!J130,IF([5]回答表!AA50="○",[5]回答表!J150,""))</f>
        <v>○</v>
      </c>
      <c r="AN40" s="148"/>
      <c r="AO40" s="148"/>
      <c r="AP40" s="148"/>
      <c r="AQ40" s="148"/>
      <c r="AR40" s="148"/>
      <c r="AS40" s="148"/>
      <c r="AT40" s="185"/>
      <c r="AU40" s="141">
        <f>IF([5]回答表!X50="○",[5]回答表!J131,IF([5]回答表!AA50="○",[5]回答表!J151,""))</f>
        <v>0</v>
      </c>
      <c r="AV40" s="148"/>
      <c r="AW40" s="148"/>
      <c r="AX40" s="148"/>
      <c r="AY40" s="148"/>
      <c r="AZ40" s="148"/>
      <c r="BA40" s="148"/>
      <c r="BB40" s="185"/>
      <c r="BC40" s="104"/>
      <c r="BD40" s="102"/>
      <c r="BE40" s="155">
        <f>IF([5]回答表!X50="○",[5]回答表!E135,IF([5]回答表!AA50="○",[5]回答表!E155,""))</f>
        <v>28</v>
      </c>
      <c r="BF40" s="160"/>
      <c r="BG40" s="160"/>
      <c r="BH40" s="160"/>
      <c r="BI40" s="155">
        <f>IF([5]回答表!X50="○",[5]回答表!E136,IF([5]回答表!AA50="○",[5]回答表!E156,""))</f>
        <v>4</v>
      </c>
      <c r="BJ40" s="160"/>
      <c r="BK40" s="160"/>
      <c r="BL40" s="160"/>
      <c r="BM40" s="155">
        <f>IF([5]回答表!X50="○",[5]回答表!E137,IF([5]回答表!AA50="○",[5]回答表!E157,""))</f>
        <v>1</v>
      </c>
      <c r="BN40" s="160"/>
      <c r="BO40" s="160"/>
      <c r="BP40" s="170"/>
      <c r="BQ40" s="175"/>
    </row>
    <row r="41" spans="3:69" ht="15.6" customHeight="1">
      <c r="C41" s="9"/>
      <c r="D41" s="29"/>
      <c r="E41" s="29"/>
      <c r="F41" s="29"/>
      <c r="G41" s="29"/>
      <c r="H41" s="29"/>
      <c r="I41" s="29"/>
      <c r="J41" s="29"/>
      <c r="K41" s="29"/>
      <c r="L41" s="29"/>
      <c r="M41" s="29"/>
      <c r="N41" s="179"/>
      <c r="O41" s="179"/>
      <c r="P41" s="179"/>
      <c r="Q41" s="179"/>
      <c r="R41" s="64"/>
      <c r="S41" s="64"/>
      <c r="T41" s="64"/>
      <c r="U41" s="81"/>
      <c r="V41" s="91"/>
      <c r="W41" s="91"/>
      <c r="X41" s="91"/>
      <c r="Y41" s="91"/>
      <c r="Z41" s="91"/>
      <c r="AA41" s="91"/>
      <c r="AB41" s="91"/>
      <c r="AC41" s="91"/>
      <c r="AD41" s="91"/>
      <c r="AE41" s="91"/>
      <c r="AF41" s="91"/>
      <c r="AG41" s="91"/>
      <c r="AH41" s="91"/>
      <c r="AI41" s="91"/>
      <c r="AJ41" s="109"/>
      <c r="AK41" s="111"/>
      <c r="AL41" s="111"/>
      <c r="AM41" s="19"/>
      <c r="AN41" s="39"/>
      <c r="AO41" s="39"/>
      <c r="AP41" s="39"/>
      <c r="AQ41" s="39"/>
      <c r="AR41" s="39"/>
      <c r="AS41" s="39"/>
      <c r="AT41" s="53"/>
      <c r="AU41" s="19"/>
      <c r="AV41" s="39"/>
      <c r="AW41" s="39"/>
      <c r="AX41" s="39"/>
      <c r="AY41" s="39"/>
      <c r="AZ41" s="39"/>
      <c r="BA41" s="39"/>
      <c r="BB41" s="53"/>
      <c r="BC41" s="104"/>
      <c r="BD41" s="104"/>
      <c r="BE41" s="155"/>
      <c r="BF41" s="160"/>
      <c r="BG41" s="160"/>
      <c r="BH41" s="160"/>
      <c r="BI41" s="155"/>
      <c r="BJ41" s="160"/>
      <c r="BK41" s="160"/>
      <c r="BL41" s="160"/>
      <c r="BM41" s="155"/>
      <c r="BN41" s="160"/>
      <c r="BO41" s="160"/>
      <c r="BP41" s="170"/>
      <c r="BQ41" s="175"/>
    </row>
    <row r="42" spans="3:69" ht="15.6" customHeight="1">
      <c r="C42" s="9"/>
      <c r="D42" s="29"/>
      <c r="E42" s="29"/>
      <c r="F42" s="29"/>
      <c r="G42" s="29"/>
      <c r="H42" s="29"/>
      <c r="I42" s="29"/>
      <c r="J42" s="29"/>
      <c r="K42" s="29"/>
      <c r="L42" s="29"/>
      <c r="M42" s="29"/>
      <c r="N42" s="179"/>
      <c r="O42" s="179"/>
      <c r="P42" s="179"/>
      <c r="Q42" s="179"/>
      <c r="R42" s="64"/>
      <c r="S42" s="64"/>
      <c r="T42" s="64"/>
      <c r="U42" s="81"/>
      <c r="V42" s="91"/>
      <c r="W42" s="91"/>
      <c r="X42" s="91"/>
      <c r="Y42" s="91"/>
      <c r="Z42" s="91"/>
      <c r="AA42" s="91"/>
      <c r="AB42" s="91"/>
      <c r="AC42" s="91"/>
      <c r="AD42" s="91"/>
      <c r="AE42" s="91"/>
      <c r="AF42" s="91"/>
      <c r="AG42" s="91"/>
      <c r="AH42" s="91"/>
      <c r="AI42" s="91"/>
      <c r="AJ42" s="109"/>
      <c r="AK42" s="111"/>
      <c r="AL42" s="111"/>
      <c r="AM42" s="20"/>
      <c r="AN42" s="40"/>
      <c r="AO42" s="40"/>
      <c r="AP42" s="40"/>
      <c r="AQ42" s="40"/>
      <c r="AR42" s="40"/>
      <c r="AS42" s="40"/>
      <c r="AT42" s="54"/>
      <c r="AU42" s="20"/>
      <c r="AV42" s="40"/>
      <c r="AW42" s="40"/>
      <c r="AX42" s="40"/>
      <c r="AY42" s="40"/>
      <c r="AZ42" s="40"/>
      <c r="BA42" s="40"/>
      <c r="BB42" s="54"/>
      <c r="BC42" s="104"/>
      <c r="BD42" s="102"/>
      <c r="BE42" s="155"/>
      <c r="BF42" s="160"/>
      <c r="BG42" s="160"/>
      <c r="BH42" s="160"/>
      <c r="BI42" s="155"/>
      <c r="BJ42" s="160"/>
      <c r="BK42" s="160"/>
      <c r="BL42" s="160"/>
      <c r="BM42" s="155"/>
      <c r="BN42" s="160"/>
      <c r="BO42" s="160"/>
      <c r="BP42" s="170"/>
      <c r="BQ42" s="175"/>
    </row>
    <row r="43" spans="3:69" ht="15.6" customHeight="1">
      <c r="C43" s="9"/>
      <c r="D43" s="30" t="s">
        <v>9</v>
      </c>
      <c r="E43" s="46"/>
      <c r="F43" s="46"/>
      <c r="G43" s="46"/>
      <c r="H43" s="46"/>
      <c r="I43" s="46"/>
      <c r="J43" s="46"/>
      <c r="K43" s="46"/>
      <c r="L43" s="46"/>
      <c r="M43" s="58"/>
      <c r="N43" s="61" t="str">
        <f>IF([5]回答表!AA50="○","○","")</f>
        <v/>
      </c>
      <c r="O43" s="65"/>
      <c r="P43" s="65"/>
      <c r="Q43" s="70"/>
      <c r="R43" s="23"/>
      <c r="S43" s="23"/>
      <c r="T43" s="23"/>
      <c r="U43" s="81"/>
      <c r="V43" s="91"/>
      <c r="W43" s="91"/>
      <c r="X43" s="91"/>
      <c r="Y43" s="91"/>
      <c r="Z43" s="91"/>
      <c r="AA43" s="91"/>
      <c r="AB43" s="91"/>
      <c r="AC43" s="91"/>
      <c r="AD43" s="91"/>
      <c r="AE43" s="91"/>
      <c r="AF43" s="91"/>
      <c r="AG43" s="91"/>
      <c r="AH43" s="91"/>
      <c r="AI43" s="91"/>
      <c r="AJ43" s="109"/>
      <c r="AK43" s="111"/>
      <c r="AL43" s="111"/>
      <c r="AM43" s="102"/>
      <c r="AN43" s="102"/>
      <c r="AO43" s="102"/>
      <c r="AP43" s="102"/>
      <c r="AQ43" s="102"/>
      <c r="AR43" s="102"/>
      <c r="AS43" s="102"/>
      <c r="AT43" s="102"/>
      <c r="AU43" s="102"/>
      <c r="AV43" s="102"/>
      <c r="AW43" s="102"/>
      <c r="AX43" s="102"/>
      <c r="AY43" s="102"/>
      <c r="AZ43" s="102"/>
      <c r="BA43" s="102"/>
      <c r="BB43" s="102"/>
      <c r="BC43" s="104"/>
      <c r="BD43" s="152"/>
      <c r="BE43" s="155"/>
      <c r="BF43" s="160"/>
      <c r="BG43" s="160"/>
      <c r="BH43" s="160"/>
      <c r="BI43" s="155"/>
      <c r="BJ43" s="160"/>
      <c r="BK43" s="160"/>
      <c r="BL43" s="160"/>
      <c r="BM43" s="155"/>
      <c r="BN43" s="160"/>
      <c r="BO43" s="160"/>
      <c r="BP43" s="170"/>
      <c r="BQ43" s="175"/>
    </row>
    <row r="44" spans="3:69" ht="15.6" customHeight="1">
      <c r="C44" s="9"/>
      <c r="D44" s="31"/>
      <c r="E44" s="47"/>
      <c r="F44" s="47"/>
      <c r="G44" s="47"/>
      <c r="H44" s="47"/>
      <c r="I44" s="47"/>
      <c r="J44" s="47"/>
      <c r="K44" s="47"/>
      <c r="L44" s="47"/>
      <c r="M44" s="59"/>
      <c r="N44" s="62"/>
      <c r="O44" s="66"/>
      <c r="P44" s="66"/>
      <c r="Q44" s="71"/>
      <c r="R44" s="23"/>
      <c r="S44" s="23"/>
      <c r="T44" s="23"/>
      <c r="U44" s="81"/>
      <c r="V44" s="91"/>
      <c r="W44" s="91"/>
      <c r="X44" s="91"/>
      <c r="Y44" s="91"/>
      <c r="Z44" s="91"/>
      <c r="AA44" s="91"/>
      <c r="AB44" s="91"/>
      <c r="AC44" s="91"/>
      <c r="AD44" s="91"/>
      <c r="AE44" s="91"/>
      <c r="AF44" s="91"/>
      <c r="AG44" s="91"/>
      <c r="AH44" s="91"/>
      <c r="AI44" s="91"/>
      <c r="AJ44" s="109"/>
      <c r="AK44" s="111"/>
      <c r="AL44" s="111"/>
      <c r="AM44" s="102"/>
      <c r="AN44" s="102"/>
      <c r="AO44" s="102"/>
      <c r="AP44" s="102"/>
      <c r="AQ44" s="102"/>
      <c r="AR44" s="102"/>
      <c r="AS44" s="102"/>
      <c r="AT44" s="102"/>
      <c r="AU44" s="102"/>
      <c r="AV44" s="102"/>
      <c r="AW44" s="102"/>
      <c r="AX44" s="102"/>
      <c r="AY44" s="102"/>
      <c r="AZ44" s="102"/>
      <c r="BA44" s="102"/>
      <c r="BB44" s="102"/>
      <c r="BC44" s="104"/>
      <c r="BD44" s="152"/>
      <c r="BE44" s="155" t="s">
        <v>10</v>
      </c>
      <c r="BF44" s="160"/>
      <c r="BG44" s="160"/>
      <c r="BH44" s="160"/>
      <c r="BI44" s="155" t="s">
        <v>31</v>
      </c>
      <c r="BJ44" s="160"/>
      <c r="BK44" s="160"/>
      <c r="BL44" s="160"/>
      <c r="BM44" s="155" t="s">
        <v>1</v>
      </c>
      <c r="BN44" s="160"/>
      <c r="BO44" s="160"/>
      <c r="BP44" s="170"/>
      <c r="BQ44" s="175"/>
    </row>
    <row r="45" spans="3:69" ht="15.6" customHeight="1">
      <c r="C45" s="9"/>
      <c r="D45" s="31"/>
      <c r="E45" s="47"/>
      <c r="F45" s="47"/>
      <c r="G45" s="47"/>
      <c r="H45" s="47"/>
      <c r="I45" s="47"/>
      <c r="J45" s="47"/>
      <c r="K45" s="47"/>
      <c r="L45" s="47"/>
      <c r="M45" s="59"/>
      <c r="N45" s="62"/>
      <c r="O45" s="66"/>
      <c r="P45" s="66"/>
      <c r="Q45" s="71"/>
      <c r="R45" s="23"/>
      <c r="S45" s="23"/>
      <c r="T45" s="23"/>
      <c r="U45" s="81"/>
      <c r="V45" s="91"/>
      <c r="W45" s="91"/>
      <c r="X45" s="91"/>
      <c r="Y45" s="91"/>
      <c r="Z45" s="91"/>
      <c r="AA45" s="91"/>
      <c r="AB45" s="91"/>
      <c r="AC45" s="91"/>
      <c r="AD45" s="91"/>
      <c r="AE45" s="91"/>
      <c r="AF45" s="91"/>
      <c r="AG45" s="91"/>
      <c r="AH45" s="91"/>
      <c r="AI45" s="91"/>
      <c r="AJ45" s="109"/>
      <c r="AK45" s="111"/>
      <c r="AL45" s="111"/>
      <c r="AM45" s="102"/>
      <c r="AN45" s="102"/>
      <c r="AO45" s="102"/>
      <c r="AP45" s="102"/>
      <c r="AQ45" s="102"/>
      <c r="AR45" s="102"/>
      <c r="AS45" s="102"/>
      <c r="AT45" s="102"/>
      <c r="AU45" s="102"/>
      <c r="AV45" s="102"/>
      <c r="AW45" s="102"/>
      <c r="AX45" s="102"/>
      <c r="AY45" s="102"/>
      <c r="AZ45" s="102"/>
      <c r="BA45" s="102"/>
      <c r="BB45" s="102"/>
      <c r="BC45" s="104"/>
      <c r="BD45" s="152"/>
      <c r="BE45" s="155"/>
      <c r="BF45" s="160"/>
      <c r="BG45" s="160"/>
      <c r="BH45" s="160"/>
      <c r="BI45" s="155"/>
      <c r="BJ45" s="160"/>
      <c r="BK45" s="160"/>
      <c r="BL45" s="160"/>
      <c r="BM45" s="155"/>
      <c r="BN45" s="160"/>
      <c r="BO45" s="160"/>
      <c r="BP45" s="170"/>
      <c r="BQ45" s="175"/>
    </row>
    <row r="46" spans="3:69" ht="15.6" customHeight="1">
      <c r="C46" s="9"/>
      <c r="D46" s="32"/>
      <c r="E46" s="48"/>
      <c r="F46" s="48"/>
      <c r="G46" s="48"/>
      <c r="H46" s="48"/>
      <c r="I46" s="48"/>
      <c r="J46" s="48"/>
      <c r="K46" s="48"/>
      <c r="L46" s="48"/>
      <c r="M46" s="60"/>
      <c r="N46" s="63"/>
      <c r="O46" s="67"/>
      <c r="P46" s="67"/>
      <c r="Q46" s="72"/>
      <c r="R46" s="23"/>
      <c r="S46" s="23"/>
      <c r="T46" s="23"/>
      <c r="U46" s="82"/>
      <c r="V46" s="92"/>
      <c r="W46" s="92"/>
      <c r="X46" s="92"/>
      <c r="Y46" s="92"/>
      <c r="Z46" s="92"/>
      <c r="AA46" s="92"/>
      <c r="AB46" s="92"/>
      <c r="AC46" s="92"/>
      <c r="AD46" s="92"/>
      <c r="AE46" s="92"/>
      <c r="AF46" s="92"/>
      <c r="AG46" s="92"/>
      <c r="AH46" s="92"/>
      <c r="AI46" s="92"/>
      <c r="AJ46" s="110"/>
      <c r="AK46" s="111"/>
      <c r="AL46" s="111"/>
      <c r="AM46" s="102"/>
      <c r="AN46" s="102"/>
      <c r="AO46" s="102"/>
      <c r="AP46" s="102"/>
      <c r="AQ46" s="102"/>
      <c r="AR46" s="102"/>
      <c r="AS46" s="102"/>
      <c r="AT46" s="102"/>
      <c r="AU46" s="102"/>
      <c r="AV46" s="102"/>
      <c r="AW46" s="102"/>
      <c r="AX46" s="102"/>
      <c r="AY46" s="102"/>
      <c r="AZ46" s="102"/>
      <c r="BA46" s="102"/>
      <c r="BB46" s="102"/>
      <c r="BC46" s="104"/>
      <c r="BD46" s="152"/>
      <c r="BE46" s="156"/>
      <c r="BF46" s="161"/>
      <c r="BG46" s="161"/>
      <c r="BH46" s="161"/>
      <c r="BI46" s="156"/>
      <c r="BJ46" s="161"/>
      <c r="BK46" s="161"/>
      <c r="BL46" s="161"/>
      <c r="BM46" s="156"/>
      <c r="BN46" s="161"/>
      <c r="BO46" s="161"/>
      <c r="BP46" s="172"/>
      <c r="BQ46" s="175"/>
    </row>
    <row r="47" spans="3:69" ht="15.6" customHeight="1">
      <c r="C47" s="9"/>
      <c r="D47" s="29"/>
      <c r="E47" s="29"/>
      <c r="F47" s="29"/>
      <c r="G47" s="29"/>
      <c r="H47" s="29"/>
      <c r="I47" s="29"/>
      <c r="J47" s="29"/>
      <c r="K47" s="29"/>
      <c r="L47" s="29"/>
      <c r="M47" s="29"/>
      <c r="N47" s="136"/>
      <c r="O47" s="136"/>
      <c r="P47" s="136"/>
      <c r="Q47" s="136"/>
      <c r="R47" s="23"/>
      <c r="S47" s="23"/>
      <c r="T47" s="23"/>
      <c r="U47" s="23"/>
      <c r="V47" s="23"/>
      <c r="W47" s="23"/>
      <c r="X47" s="93"/>
      <c r="Y47" s="93"/>
      <c r="Z47" s="93"/>
      <c r="AA47" s="103"/>
      <c r="AB47" s="103"/>
      <c r="AC47" s="103"/>
      <c r="AD47" s="103"/>
      <c r="AE47" s="103"/>
      <c r="AF47" s="103"/>
      <c r="AG47" s="103"/>
      <c r="AH47" s="103"/>
      <c r="AI47" s="103"/>
      <c r="AJ47" s="93"/>
      <c r="AK47" s="93"/>
      <c r="AL47" s="93"/>
      <c r="AM47" s="102"/>
      <c r="AN47" s="102"/>
      <c r="AO47" s="102"/>
      <c r="AP47" s="102"/>
      <c r="AQ47" s="102"/>
      <c r="AR47" s="102"/>
      <c r="AS47" s="102"/>
      <c r="AT47" s="102"/>
      <c r="AU47" s="102"/>
      <c r="AV47" s="102"/>
      <c r="AW47" s="102"/>
      <c r="AX47" s="102"/>
      <c r="AY47" s="102"/>
      <c r="AZ47" s="102"/>
      <c r="BA47" s="102"/>
      <c r="BB47" s="102"/>
      <c r="BC47" s="93"/>
      <c r="BD47" s="93"/>
      <c r="BE47" s="93"/>
      <c r="BF47" s="93"/>
      <c r="BG47" s="93"/>
      <c r="BH47" s="93"/>
      <c r="BI47" s="93"/>
      <c r="BJ47" s="93"/>
      <c r="BK47" s="93"/>
      <c r="BL47" s="93"/>
      <c r="BM47" s="93"/>
      <c r="BN47" s="93"/>
      <c r="BO47" s="93"/>
      <c r="BP47" s="93"/>
      <c r="BQ47" s="175"/>
    </row>
    <row r="48" spans="3:69" ht="18.600000000000001" customHeight="1">
      <c r="C48" s="9"/>
      <c r="D48" s="29"/>
      <c r="E48" s="29"/>
      <c r="F48" s="29"/>
      <c r="G48" s="29"/>
      <c r="H48" s="29"/>
      <c r="I48" s="29"/>
      <c r="J48" s="29"/>
      <c r="K48" s="29"/>
      <c r="L48" s="29"/>
      <c r="M48" s="29"/>
      <c r="N48" s="136"/>
      <c r="O48" s="136"/>
      <c r="P48" s="136"/>
      <c r="Q48" s="136"/>
      <c r="R48" s="23"/>
      <c r="S48" s="23"/>
      <c r="T48" s="23"/>
      <c r="U48" s="79" t="s">
        <v>21</v>
      </c>
      <c r="V48" s="23"/>
      <c r="W48" s="23"/>
      <c r="X48" s="23"/>
      <c r="Y48" s="23"/>
      <c r="Z48" s="23"/>
      <c r="AA48" s="103"/>
      <c r="AB48" s="105"/>
      <c r="AC48" s="103"/>
      <c r="AD48" s="103"/>
      <c r="AE48" s="103"/>
      <c r="AF48" s="103"/>
      <c r="AG48" s="103"/>
      <c r="AH48" s="103"/>
      <c r="AI48" s="103"/>
      <c r="AJ48" s="103"/>
      <c r="AK48" s="103"/>
      <c r="AL48" s="103"/>
      <c r="AM48" s="79" t="s">
        <v>27</v>
      </c>
      <c r="AN48" s="103"/>
      <c r="AO48" s="103"/>
      <c r="AP48" s="103"/>
      <c r="AQ48" s="103"/>
      <c r="AR48" s="103"/>
      <c r="AS48" s="103"/>
      <c r="AT48" s="103"/>
      <c r="AU48" s="103"/>
      <c r="AV48" s="103"/>
      <c r="AW48" s="103"/>
      <c r="AX48" s="102"/>
      <c r="AY48" s="102"/>
      <c r="AZ48" s="102"/>
      <c r="BA48" s="102"/>
      <c r="BB48" s="102"/>
      <c r="BC48" s="102"/>
      <c r="BD48" s="102"/>
      <c r="BE48" s="102"/>
      <c r="BF48" s="102"/>
      <c r="BG48" s="102"/>
      <c r="BH48" s="102"/>
      <c r="BI48" s="102"/>
      <c r="BJ48" s="102"/>
      <c r="BK48" s="102"/>
      <c r="BL48" s="102"/>
      <c r="BM48" s="102"/>
      <c r="BN48" s="102"/>
      <c r="BO48" s="102"/>
      <c r="BP48" s="93"/>
      <c r="BQ48" s="175"/>
    </row>
    <row r="49" spans="3:69" ht="15.6" customHeight="1">
      <c r="C49" s="9"/>
      <c r="D49" s="26" t="s">
        <v>5</v>
      </c>
      <c r="E49" s="43"/>
      <c r="F49" s="43"/>
      <c r="G49" s="43"/>
      <c r="H49" s="43"/>
      <c r="I49" s="43"/>
      <c r="J49" s="43"/>
      <c r="K49" s="43"/>
      <c r="L49" s="43"/>
      <c r="M49" s="55"/>
      <c r="N49" s="61" t="str">
        <f>IF([5]回答表!AD50="○","○","")</f>
        <v/>
      </c>
      <c r="O49" s="65"/>
      <c r="P49" s="65"/>
      <c r="Q49" s="70"/>
      <c r="R49" s="23"/>
      <c r="S49" s="23"/>
      <c r="T49" s="23"/>
      <c r="U49" s="80" t="str">
        <f>IF([5]回答表!AD50="○",[5]回答表!B163,"")</f>
        <v/>
      </c>
      <c r="V49" s="90"/>
      <c r="W49" s="90"/>
      <c r="X49" s="90"/>
      <c r="Y49" s="90"/>
      <c r="Z49" s="90"/>
      <c r="AA49" s="90"/>
      <c r="AB49" s="90"/>
      <c r="AC49" s="90"/>
      <c r="AD49" s="90"/>
      <c r="AE49" s="90"/>
      <c r="AF49" s="90"/>
      <c r="AG49" s="90"/>
      <c r="AH49" s="90"/>
      <c r="AI49" s="90"/>
      <c r="AJ49" s="108"/>
      <c r="AK49" s="180"/>
      <c r="AL49" s="180"/>
      <c r="AM49" s="80" t="str">
        <f>IF([5]回答表!AD50="○",[5]回答表!B169,"")</f>
        <v/>
      </c>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108"/>
      <c r="BQ49" s="175"/>
    </row>
    <row r="50" spans="3:69" ht="15.6" customHeight="1">
      <c r="C50" s="9"/>
      <c r="D50" s="27"/>
      <c r="E50" s="44"/>
      <c r="F50" s="44"/>
      <c r="G50" s="44"/>
      <c r="H50" s="44"/>
      <c r="I50" s="44"/>
      <c r="J50" s="44"/>
      <c r="K50" s="44"/>
      <c r="L50" s="44"/>
      <c r="M50" s="56"/>
      <c r="N50" s="62"/>
      <c r="O50" s="66"/>
      <c r="P50" s="66"/>
      <c r="Q50" s="71"/>
      <c r="R50" s="23"/>
      <c r="S50" s="23"/>
      <c r="T50" s="23"/>
      <c r="U50" s="81"/>
      <c r="V50" s="91"/>
      <c r="W50" s="91"/>
      <c r="X50" s="91"/>
      <c r="Y50" s="91"/>
      <c r="Z50" s="91"/>
      <c r="AA50" s="91"/>
      <c r="AB50" s="91"/>
      <c r="AC50" s="91"/>
      <c r="AD50" s="91"/>
      <c r="AE50" s="91"/>
      <c r="AF50" s="91"/>
      <c r="AG50" s="91"/>
      <c r="AH50" s="91"/>
      <c r="AI50" s="91"/>
      <c r="AJ50" s="109"/>
      <c r="AK50" s="180"/>
      <c r="AL50" s="180"/>
      <c r="AM50" s="81"/>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109"/>
      <c r="BQ50" s="175"/>
    </row>
    <row r="51" spans="3:69" ht="15.6" customHeight="1">
      <c r="C51" s="9"/>
      <c r="D51" s="27"/>
      <c r="E51" s="44"/>
      <c r="F51" s="44"/>
      <c r="G51" s="44"/>
      <c r="H51" s="44"/>
      <c r="I51" s="44"/>
      <c r="J51" s="44"/>
      <c r="K51" s="44"/>
      <c r="L51" s="44"/>
      <c r="M51" s="56"/>
      <c r="N51" s="62"/>
      <c r="O51" s="66"/>
      <c r="P51" s="66"/>
      <c r="Q51" s="71"/>
      <c r="R51" s="23"/>
      <c r="S51" s="23"/>
      <c r="T51" s="23"/>
      <c r="U51" s="81"/>
      <c r="V51" s="91"/>
      <c r="W51" s="91"/>
      <c r="X51" s="91"/>
      <c r="Y51" s="91"/>
      <c r="Z51" s="91"/>
      <c r="AA51" s="91"/>
      <c r="AB51" s="91"/>
      <c r="AC51" s="91"/>
      <c r="AD51" s="91"/>
      <c r="AE51" s="91"/>
      <c r="AF51" s="91"/>
      <c r="AG51" s="91"/>
      <c r="AH51" s="91"/>
      <c r="AI51" s="91"/>
      <c r="AJ51" s="109"/>
      <c r="AK51" s="180"/>
      <c r="AL51" s="180"/>
      <c r="AM51" s="81"/>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109"/>
      <c r="BQ51" s="175"/>
    </row>
    <row r="52" spans="3:69" ht="15.6" customHeight="1">
      <c r="C52" s="9"/>
      <c r="D52" s="28"/>
      <c r="E52" s="45"/>
      <c r="F52" s="45"/>
      <c r="G52" s="45"/>
      <c r="H52" s="45"/>
      <c r="I52" s="45"/>
      <c r="J52" s="45"/>
      <c r="K52" s="45"/>
      <c r="L52" s="45"/>
      <c r="M52" s="57"/>
      <c r="N52" s="63"/>
      <c r="O52" s="67"/>
      <c r="P52" s="67"/>
      <c r="Q52" s="72"/>
      <c r="R52" s="23"/>
      <c r="S52" s="23"/>
      <c r="T52" s="23"/>
      <c r="U52" s="82"/>
      <c r="V52" s="92"/>
      <c r="W52" s="92"/>
      <c r="X52" s="92"/>
      <c r="Y52" s="92"/>
      <c r="Z52" s="92"/>
      <c r="AA52" s="92"/>
      <c r="AB52" s="92"/>
      <c r="AC52" s="92"/>
      <c r="AD52" s="92"/>
      <c r="AE52" s="92"/>
      <c r="AF52" s="92"/>
      <c r="AG52" s="92"/>
      <c r="AH52" s="92"/>
      <c r="AI52" s="92"/>
      <c r="AJ52" s="110"/>
      <c r="AK52" s="180"/>
      <c r="AL52" s="180"/>
      <c r="AM52" s="82"/>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110"/>
      <c r="BQ52" s="175"/>
    </row>
    <row r="53" spans="3:69" ht="15.6" customHeight="1">
      <c r="C53" s="10"/>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176"/>
    </row>
    <row r="54" spans="3:69" ht="15.6" customHeight="1"/>
  </sheetData>
  <mergeCells count="51">
    <mergeCell ref="Y23:AE23"/>
    <mergeCell ref="AF23:AL23"/>
    <mergeCell ref="AM23:AS23"/>
    <mergeCell ref="AT23:AZ23"/>
    <mergeCell ref="AR32:BB32"/>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3:Q34"/>
    <mergeCell ref="R33:BB34"/>
    <mergeCell ref="D37:M40"/>
    <mergeCell ref="N37:Q40"/>
    <mergeCell ref="AM37:AT39"/>
    <mergeCell ref="AU37:BB39"/>
    <mergeCell ref="BE37:BH39"/>
    <mergeCell ref="BI37:BL39"/>
    <mergeCell ref="BM37:BP39"/>
    <mergeCell ref="AM40:AT42"/>
    <mergeCell ref="AU40:BB42"/>
    <mergeCell ref="BE40:BH43"/>
    <mergeCell ref="BI40:BL43"/>
    <mergeCell ref="BM40:BP43"/>
    <mergeCell ref="D43:M46"/>
    <mergeCell ref="N43:Q46"/>
    <mergeCell ref="BE44:BH46"/>
    <mergeCell ref="BI44:BL46"/>
    <mergeCell ref="BM44:BP46"/>
    <mergeCell ref="D49:M52"/>
    <mergeCell ref="N49:Q52"/>
    <mergeCell ref="U49:AJ52"/>
    <mergeCell ref="AM49:BP52"/>
    <mergeCell ref="U37:AJ46"/>
  </mergeCells>
  <phoneticPr fontId="1" type="Hiragana"/>
  <conditionalFormatting sqref="BR28:XFD28 A28:BI28 A29:XFD30">
    <cfRule type="expression" dxfId="2" priority="1">
      <formula>$BB$25="○"</formula>
    </cfRule>
  </conditionalFormatting>
  <pageMargins left="0.78740157480314943" right="0.78740157480314943" top="0.98425196850393692" bottom="0.98425196850393692" header="0.51181102362204722" footer="0.51181102362204722"/>
  <pageSetup paperSize="9" fitToWidth="1" fitToHeight="1" orientation="portrait" usePrinterDefaults="1"/>
  <drawing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C2:BR56"/>
  <sheetViews>
    <sheetView topLeftCell="A19" workbookViewId="0">
      <selection activeCell="A58" sqref="A58:XFD272"/>
    </sheetView>
  </sheetViews>
  <sheetFormatPr defaultRowHeight="18.75"/>
  <cols>
    <col min="1" max="70" width="2.5" customWidth="1"/>
    <col min="71" max="16384" width="9" customWidth="1"/>
  </cols>
  <sheetData>
    <row r="1" spans="3:70" ht="15.6" customHeight="1"/>
    <row r="2" spans="3:70" ht="15.6" customHeight="1">
      <c r="C2" s="1"/>
      <c r="D2" s="1"/>
      <c r="E2" s="1"/>
      <c r="F2" s="1"/>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row>
    <row r="3" spans="3:70" ht="15.6" customHeight="1">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row>
    <row r="4" spans="3:70" ht="15.6" customHeight="1">
      <c r="H4" s="49"/>
      <c r="I4" s="49"/>
      <c r="J4" s="49"/>
      <c r="K4" s="49"/>
      <c r="L4" s="49"/>
      <c r="M4" s="49"/>
      <c r="N4" s="49"/>
      <c r="O4" s="49"/>
      <c r="P4" s="49"/>
      <c r="Q4" s="49"/>
      <c r="R4" s="49"/>
      <c r="S4" s="49"/>
      <c r="T4" s="49"/>
      <c r="U4" s="49"/>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row>
    <row r="5" spans="3:70" ht="15.6" customHeight="1">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25"/>
      <c r="AR6" s="125"/>
      <c r="AS6" s="125"/>
      <c r="AT6" s="125"/>
      <c r="AU6" s="125"/>
      <c r="AV6" s="125"/>
      <c r="AW6" s="125"/>
      <c r="AX6" s="125"/>
      <c r="AY6" s="125"/>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25"/>
      <c r="AR7" s="125"/>
      <c r="AS7" s="125"/>
      <c r="AT7" s="125"/>
      <c r="AU7" s="125"/>
      <c r="AV7" s="125"/>
      <c r="AW7" s="125"/>
      <c r="AX7" s="125"/>
      <c r="AY7" s="125"/>
    </row>
    <row r="8" spans="3:70" ht="15.6" customHeight="1">
      <c r="C8" s="2" t="s">
        <v>0</v>
      </c>
      <c r="D8" s="3"/>
      <c r="E8" s="3"/>
      <c r="F8" s="3"/>
      <c r="G8" s="3"/>
      <c r="H8" s="3"/>
      <c r="I8" s="3"/>
      <c r="J8" s="3"/>
      <c r="K8" s="3"/>
      <c r="L8" s="3"/>
      <c r="M8" s="3"/>
      <c r="N8" s="3"/>
      <c r="O8" s="3"/>
      <c r="P8" s="3"/>
      <c r="Q8" s="3"/>
      <c r="R8" s="3"/>
      <c r="S8" s="3"/>
      <c r="T8" s="3"/>
      <c r="U8" s="73" t="s">
        <v>19</v>
      </c>
      <c r="V8" s="84"/>
      <c r="W8" s="84"/>
      <c r="X8" s="84"/>
      <c r="Y8" s="84"/>
      <c r="Z8" s="84"/>
      <c r="AA8" s="84"/>
      <c r="AB8" s="84"/>
      <c r="AC8" s="84"/>
      <c r="AD8" s="84"/>
      <c r="AE8" s="84"/>
      <c r="AF8" s="84"/>
      <c r="AG8" s="84"/>
      <c r="AH8" s="84"/>
      <c r="AI8" s="84"/>
      <c r="AJ8" s="84"/>
      <c r="AK8" s="84"/>
      <c r="AL8" s="84"/>
      <c r="AM8" s="84"/>
      <c r="AN8" s="113"/>
      <c r="AO8" s="73" t="s">
        <v>29</v>
      </c>
      <c r="AP8" s="84"/>
      <c r="AQ8" s="84"/>
      <c r="AR8" s="84"/>
      <c r="AS8" s="84"/>
      <c r="AT8" s="84"/>
      <c r="AU8" s="84"/>
      <c r="AV8" s="84"/>
      <c r="AW8" s="84"/>
      <c r="AX8" s="84"/>
      <c r="AY8" s="84"/>
      <c r="AZ8" s="84"/>
      <c r="BA8" s="84"/>
      <c r="BB8" s="84"/>
      <c r="BC8" s="84"/>
      <c r="BD8" s="84"/>
      <c r="BE8" s="113"/>
      <c r="BF8" s="2" t="s">
        <v>30</v>
      </c>
      <c r="BG8" s="157"/>
      <c r="BH8" s="157"/>
      <c r="BI8" s="157"/>
      <c r="BJ8" s="157"/>
      <c r="BK8" s="157"/>
      <c r="BL8" s="157"/>
      <c r="BM8" s="157"/>
      <c r="BN8" s="157"/>
      <c r="BO8" s="157"/>
      <c r="BP8" s="157"/>
      <c r="BQ8" s="173"/>
    </row>
    <row r="9" spans="3:70" ht="15.6" customHeight="1">
      <c r="C9" s="3"/>
      <c r="D9" s="3"/>
      <c r="E9" s="3"/>
      <c r="F9" s="3"/>
      <c r="G9" s="3"/>
      <c r="H9" s="3"/>
      <c r="I9" s="3"/>
      <c r="J9" s="3"/>
      <c r="K9" s="3"/>
      <c r="L9" s="3"/>
      <c r="M9" s="3"/>
      <c r="N9" s="3"/>
      <c r="O9" s="3"/>
      <c r="P9" s="3"/>
      <c r="Q9" s="3"/>
      <c r="R9" s="3"/>
      <c r="S9" s="3"/>
      <c r="T9" s="3"/>
      <c r="U9" s="74"/>
      <c r="V9" s="85"/>
      <c r="W9" s="85"/>
      <c r="X9" s="85"/>
      <c r="Y9" s="85"/>
      <c r="Z9" s="85"/>
      <c r="AA9" s="85"/>
      <c r="AB9" s="85"/>
      <c r="AC9" s="85"/>
      <c r="AD9" s="85"/>
      <c r="AE9" s="85"/>
      <c r="AF9" s="85"/>
      <c r="AG9" s="85"/>
      <c r="AH9" s="107"/>
      <c r="AI9" s="107"/>
      <c r="AJ9" s="107"/>
      <c r="AK9" s="107"/>
      <c r="AL9" s="107"/>
      <c r="AM9" s="107"/>
      <c r="AN9" s="114"/>
      <c r="AO9" s="74"/>
      <c r="AP9" s="107"/>
      <c r="AQ9" s="107"/>
      <c r="AR9" s="107"/>
      <c r="AS9" s="107"/>
      <c r="AT9" s="107"/>
      <c r="AU9" s="107"/>
      <c r="AV9" s="107"/>
      <c r="AW9" s="107"/>
      <c r="AX9" s="107"/>
      <c r="AY9" s="107"/>
      <c r="AZ9" s="107"/>
      <c r="BA9" s="107"/>
      <c r="BB9" s="107"/>
      <c r="BC9" s="107"/>
      <c r="BD9" s="107"/>
      <c r="BE9" s="114"/>
      <c r="BF9" s="157"/>
      <c r="BG9" s="157"/>
      <c r="BH9" s="157"/>
      <c r="BI9" s="157"/>
      <c r="BJ9" s="157"/>
      <c r="BK9" s="157"/>
      <c r="BL9" s="157"/>
      <c r="BM9" s="157"/>
      <c r="BN9" s="157"/>
      <c r="BO9" s="157"/>
      <c r="BP9" s="157"/>
      <c r="BQ9" s="173"/>
    </row>
    <row r="10" spans="3:70" ht="15.6" customHeight="1">
      <c r="C10" s="3"/>
      <c r="D10" s="3"/>
      <c r="E10" s="3"/>
      <c r="F10" s="3"/>
      <c r="G10" s="3"/>
      <c r="H10" s="3"/>
      <c r="I10" s="3"/>
      <c r="J10" s="3"/>
      <c r="K10" s="3"/>
      <c r="L10" s="3"/>
      <c r="M10" s="3"/>
      <c r="N10" s="3"/>
      <c r="O10" s="3"/>
      <c r="P10" s="3"/>
      <c r="Q10" s="3"/>
      <c r="R10" s="3"/>
      <c r="S10" s="3"/>
      <c r="T10" s="3"/>
      <c r="U10" s="75"/>
      <c r="V10" s="86"/>
      <c r="W10" s="86"/>
      <c r="X10" s="86"/>
      <c r="Y10" s="86"/>
      <c r="Z10" s="86"/>
      <c r="AA10" s="86"/>
      <c r="AB10" s="86"/>
      <c r="AC10" s="86"/>
      <c r="AD10" s="86"/>
      <c r="AE10" s="86"/>
      <c r="AF10" s="86"/>
      <c r="AG10" s="86"/>
      <c r="AH10" s="86"/>
      <c r="AI10" s="86"/>
      <c r="AJ10" s="86"/>
      <c r="AK10" s="86"/>
      <c r="AL10" s="86"/>
      <c r="AM10" s="86"/>
      <c r="AN10" s="115"/>
      <c r="AO10" s="75"/>
      <c r="AP10" s="86"/>
      <c r="AQ10" s="86"/>
      <c r="AR10" s="86"/>
      <c r="AS10" s="86"/>
      <c r="AT10" s="86"/>
      <c r="AU10" s="86"/>
      <c r="AV10" s="86"/>
      <c r="AW10" s="86"/>
      <c r="AX10" s="86"/>
      <c r="AY10" s="86"/>
      <c r="AZ10" s="86"/>
      <c r="BA10" s="86"/>
      <c r="BB10" s="86"/>
      <c r="BC10" s="86"/>
      <c r="BD10" s="86"/>
      <c r="BE10" s="115"/>
      <c r="BF10" s="157"/>
      <c r="BG10" s="157"/>
      <c r="BH10" s="157"/>
      <c r="BI10" s="157"/>
      <c r="BJ10" s="157"/>
      <c r="BK10" s="157"/>
      <c r="BL10" s="157"/>
      <c r="BM10" s="157"/>
      <c r="BN10" s="157"/>
      <c r="BO10" s="157"/>
      <c r="BP10" s="157"/>
      <c r="BQ10" s="173"/>
    </row>
    <row r="11" spans="3:70" ht="15.6" customHeight="1">
      <c r="C11" s="4" t="str">
        <f>IF(COUNTIF([6]回答表!F22,"*")&gt;0,[6]回答表!F22,"")</f>
        <v>湯沢市</v>
      </c>
      <c r="D11" s="3"/>
      <c r="E11" s="3"/>
      <c r="F11" s="3"/>
      <c r="G11" s="3"/>
      <c r="H11" s="3"/>
      <c r="I11" s="3"/>
      <c r="J11" s="3"/>
      <c r="K11" s="3"/>
      <c r="L11" s="3"/>
      <c r="M11" s="3"/>
      <c r="N11" s="3"/>
      <c r="O11" s="3"/>
      <c r="P11" s="3"/>
      <c r="Q11" s="3"/>
      <c r="R11" s="3"/>
      <c r="S11" s="3"/>
      <c r="T11" s="3"/>
      <c r="U11" s="76" t="str">
        <f>IF(COUNTIF([6]回答表!F24,"*")&gt;0,[6]回答表!F24,"")</f>
        <v>介護サービス事業</v>
      </c>
      <c r="V11" s="87"/>
      <c r="W11" s="87"/>
      <c r="X11" s="87"/>
      <c r="Y11" s="87"/>
      <c r="Z11" s="87"/>
      <c r="AA11" s="87"/>
      <c r="AB11" s="87"/>
      <c r="AC11" s="87"/>
      <c r="AD11" s="87"/>
      <c r="AE11" s="87"/>
      <c r="AF11" s="84"/>
      <c r="AG11" s="84"/>
      <c r="AH11" s="84"/>
      <c r="AI11" s="84"/>
      <c r="AJ11" s="84"/>
      <c r="AK11" s="84"/>
      <c r="AL11" s="84"/>
      <c r="AM11" s="84"/>
      <c r="AN11" s="113"/>
      <c r="AO11" s="120" t="str">
        <f>IF(COUNTIF([6]回答表!W24,"*")&gt;0,[6]回答表!W24,"")</f>
        <v>―</v>
      </c>
      <c r="AP11" s="84"/>
      <c r="AQ11" s="84"/>
      <c r="AR11" s="84"/>
      <c r="AS11" s="84"/>
      <c r="AT11" s="84"/>
      <c r="AU11" s="84"/>
      <c r="AV11" s="84"/>
      <c r="AW11" s="84"/>
      <c r="AX11" s="84"/>
      <c r="AY11" s="84"/>
      <c r="AZ11" s="84"/>
      <c r="BA11" s="84"/>
      <c r="BB11" s="84"/>
      <c r="BC11" s="84"/>
      <c r="BD11" s="84"/>
      <c r="BE11" s="113"/>
      <c r="BF11" s="4" t="str">
        <f>IF(COUNTIF([6]回答表!F26,"*")&gt;0,[6]回答表!F26,"")</f>
        <v>老人デイサービスセンター</v>
      </c>
      <c r="BG11" s="157"/>
      <c r="BH11" s="157"/>
      <c r="BI11" s="157"/>
      <c r="BJ11" s="157"/>
      <c r="BK11" s="157"/>
      <c r="BL11" s="157"/>
      <c r="BM11" s="157"/>
      <c r="BN11" s="157"/>
      <c r="BO11" s="157"/>
      <c r="BP11" s="157"/>
      <c r="BQ11" s="11"/>
    </row>
    <row r="12" spans="3:70" ht="15.6" customHeight="1">
      <c r="C12" s="3"/>
      <c r="D12" s="3"/>
      <c r="E12" s="3"/>
      <c r="F12" s="3"/>
      <c r="G12" s="3"/>
      <c r="H12" s="3"/>
      <c r="I12" s="3"/>
      <c r="J12" s="3"/>
      <c r="K12" s="3"/>
      <c r="L12" s="3"/>
      <c r="M12" s="3"/>
      <c r="N12" s="3"/>
      <c r="O12" s="3"/>
      <c r="P12" s="3"/>
      <c r="Q12" s="3"/>
      <c r="R12" s="3"/>
      <c r="S12" s="3"/>
      <c r="T12" s="3"/>
      <c r="U12" s="77"/>
      <c r="V12" s="88"/>
      <c r="W12" s="88"/>
      <c r="X12" s="88"/>
      <c r="Y12" s="88"/>
      <c r="Z12" s="88"/>
      <c r="AA12" s="88"/>
      <c r="AB12" s="88"/>
      <c r="AC12" s="88"/>
      <c r="AD12" s="88"/>
      <c r="AE12" s="88"/>
      <c r="AF12" s="85"/>
      <c r="AG12" s="85"/>
      <c r="AH12" s="107"/>
      <c r="AI12" s="107"/>
      <c r="AJ12" s="107"/>
      <c r="AK12" s="107"/>
      <c r="AL12" s="107"/>
      <c r="AM12" s="107"/>
      <c r="AN12" s="114"/>
      <c r="AO12" s="74"/>
      <c r="AP12" s="107"/>
      <c r="AQ12" s="107"/>
      <c r="AR12" s="107"/>
      <c r="AS12" s="107"/>
      <c r="AT12" s="107"/>
      <c r="AU12" s="107"/>
      <c r="AV12" s="107"/>
      <c r="AW12" s="107"/>
      <c r="AX12" s="107"/>
      <c r="AY12" s="107"/>
      <c r="AZ12" s="107"/>
      <c r="BA12" s="107"/>
      <c r="BB12" s="107"/>
      <c r="BC12" s="107"/>
      <c r="BD12" s="107"/>
      <c r="BE12" s="114"/>
      <c r="BF12" s="157"/>
      <c r="BG12" s="157"/>
      <c r="BH12" s="157"/>
      <c r="BI12" s="157"/>
      <c r="BJ12" s="157"/>
      <c r="BK12" s="157"/>
      <c r="BL12" s="157"/>
      <c r="BM12" s="157"/>
      <c r="BN12" s="157"/>
      <c r="BO12" s="157"/>
      <c r="BP12" s="157"/>
      <c r="BQ12" s="11"/>
    </row>
    <row r="13" spans="3:70" ht="15.6" customHeight="1">
      <c r="C13" s="3"/>
      <c r="D13" s="3"/>
      <c r="E13" s="3"/>
      <c r="F13" s="3"/>
      <c r="G13" s="3"/>
      <c r="H13" s="3"/>
      <c r="I13" s="3"/>
      <c r="J13" s="3"/>
      <c r="K13" s="3"/>
      <c r="L13" s="3"/>
      <c r="M13" s="3"/>
      <c r="N13" s="3"/>
      <c r="O13" s="3"/>
      <c r="P13" s="3"/>
      <c r="Q13" s="3"/>
      <c r="R13" s="3"/>
      <c r="S13" s="3"/>
      <c r="T13" s="3"/>
      <c r="U13" s="78"/>
      <c r="V13" s="89"/>
      <c r="W13" s="89"/>
      <c r="X13" s="89"/>
      <c r="Y13" s="89"/>
      <c r="Z13" s="89"/>
      <c r="AA13" s="89"/>
      <c r="AB13" s="89"/>
      <c r="AC13" s="89"/>
      <c r="AD13" s="89"/>
      <c r="AE13" s="89"/>
      <c r="AF13" s="86"/>
      <c r="AG13" s="86"/>
      <c r="AH13" s="86"/>
      <c r="AI13" s="86"/>
      <c r="AJ13" s="86"/>
      <c r="AK13" s="86"/>
      <c r="AL13" s="86"/>
      <c r="AM13" s="86"/>
      <c r="AN13" s="115"/>
      <c r="AO13" s="75"/>
      <c r="AP13" s="86"/>
      <c r="AQ13" s="86"/>
      <c r="AR13" s="86"/>
      <c r="AS13" s="86"/>
      <c r="AT13" s="86"/>
      <c r="AU13" s="86"/>
      <c r="AV13" s="86"/>
      <c r="AW13" s="86"/>
      <c r="AX13" s="86"/>
      <c r="AY13" s="86"/>
      <c r="AZ13" s="86"/>
      <c r="BA13" s="86"/>
      <c r="BB13" s="86"/>
      <c r="BC13" s="86"/>
      <c r="BD13" s="86"/>
      <c r="BE13" s="115"/>
      <c r="BF13" s="157"/>
      <c r="BG13" s="157"/>
      <c r="BH13" s="157"/>
      <c r="BI13" s="157"/>
      <c r="BJ13" s="157"/>
      <c r="BK13" s="157"/>
      <c r="BL13" s="157"/>
      <c r="BM13" s="157"/>
      <c r="BN13" s="157"/>
      <c r="BO13" s="157"/>
      <c r="BP13" s="157"/>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67"/>
      <c r="BR17" s="177"/>
    </row>
    <row r="18" spans="3:70" ht="15.6" customHeight="1">
      <c r="C18" s="6"/>
      <c r="D18" s="14" t="s">
        <v>2</v>
      </c>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130"/>
      <c r="BA18" s="102"/>
      <c r="BB18" s="102"/>
      <c r="BC18" s="102"/>
      <c r="BD18" s="102"/>
      <c r="BE18" s="102"/>
      <c r="BF18" s="102"/>
      <c r="BG18" s="102"/>
      <c r="BH18" s="102"/>
      <c r="BI18" s="102"/>
      <c r="BJ18" s="102"/>
      <c r="BK18" s="168"/>
      <c r="BR18" s="177"/>
    </row>
    <row r="19" spans="3:70" ht="15.6" customHeight="1">
      <c r="C19" s="6"/>
      <c r="D19" s="1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131"/>
      <c r="BA19" s="102"/>
      <c r="BB19" s="102"/>
      <c r="BC19" s="102"/>
      <c r="BD19" s="102"/>
      <c r="BE19" s="102"/>
      <c r="BF19" s="102"/>
      <c r="BG19" s="102"/>
      <c r="BH19" s="102"/>
      <c r="BI19" s="102"/>
      <c r="BJ19" s="102"/>
      <c r="BK19" s="168"/>
      <c r="BR19" s="177"/>
    </row>
    <row r="20" spans="3:70" ht="13.15" customHeight="1">
      <c r="C20" s="6"/>
      <c r="D20" s="16" t="s">
        <v>4</v>
      </c>
      <c r="E20" s="36"/>
      <c r="F20" s="36"/>
      <c r="G20" s="36"/>
      <c r="H20" s="36"/>
      <c r="I20" s="36"/>
      <c r="J20" s="50"/>
      <c r="K20" s="16" t="s">
        <v>11</v>
      </c>
      <c r="L20" s="36"/>
      <c r="M20" s="36"/>
      <c r="N20" s="36"/>
      <c r="O20" s="36"/>
      <c r="P20" s="36"/>
      <c r="Q20" s="50"/>
      <c r="R20" s="16" t="s">
        <v>13</v>
      </c>
      <c r="S20" s="36"/>
      <c r="T20" s="36"/>
      <c r="U20" s="36"/>
      <c r="V20" s="36"/>
      <c r="W20" s="36"/>
      <c r="X20" s="50"/>
      <c r="Y20" s="94" t="s">
        <v>25</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132"/>
      <c r="BA20" s="135"/>
      <c r="BB20" s="138" t="s">
        <v>23</v>
      </c>
      <c r="BC20" s="145"/>
      <c r="BD20" s="145"/>
      <c r="BE20" s="145"/>
      <c r="BF20" s="145"/>
      <c r="BG20" s="145"/>
      <c r="BH20" s="145"/>
      <c r="BI20" s="162"/>
      <c r="BJ20" s="164"/>
      <c r="BK20" s="168"/>
      <c r="BR20" s="177"/>
    </row>
    <row r="21" spans="3:70" ht="13.15" customHeight="1">
      <c r="C21" s="6"/>
      <c r="D21" s="17"/>
      <c r="E21" s="37"/>
      <c r="F21" s="37"/>
      <c r="G21" s="37"/>
      <c r="H21" s="37"/>
      <c r="I21" s="37"/>
      <c r="J21" s="51"/>
      <c r="K21" s="17"/>
      <c r="L21" s="37"/>
      <c r="M21" s="37"/>
      <c r="N21" s="37"/>
      <c r="O21" s="37"/>
      <c r="P21" s="37"/>
      <c r="Q21" s="51"/>
      <c r="R21" s="17"/>
      <c r="S21" s="37"/>
      <c r="T21" s="37"/>
      <c r="U21" s="37"/>
      <c r="V21" s="37"/>
      <c r="W21" s="37"/>
      <c r="X21" s="51"/>
      <c r="Y21" s="95"/>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133"/>
      <c r="BA21" s="135"/>
      <c r="BB21" s="139"/>
      <c r="BC21" s="146"/>
      <c r="BD21" s="146"/>
      <c r="BE21" s="146"/>
      <c r="BF21" s="146"/>
      <c r="BG21" s="146"/>
      <c r="BH21" s="146"/>
      <c r="BJ21" s="165"/>
      <c r="BK21" s="168"/>
      <c r="BR21" s="177"/>
    </row>
    <row r="22" spans="3:70" ht="13.15" customHeight="1">
      <c r="C22" s="6"/>
      <c r="D22" s="17"/>
      <c r="E22" s="37"/>
      <c r="F22" s="37"/>
      <c r="G22" s="37"/>
      <c r="H22" s="37"/>
      <c r="I22" s="37"/>
      <c r="J22" s="51"/>
      <c r="K22" s="17"/>
      <c r="L22" s="37"/>
      <c r="M22" s="37"/>
      <c r="N22" s="37"/>
      <c r="O22" s="37"/>
      <c r="P22" s="37"/>
      <c r="Q22" s="51"/>
      <c r="R22" s="17"/>
      <c r="S22" s="37"/>
      <c r="T22" s="37"/>
      <c r="U22" s="37"/>
      <c r="V22" s="37"/>
      <c r="W22" s="37"/>
      <c r="X22" s="51"/>
      <c r="Y22" s="96"/>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34"/>
      <c r="BA22" s="93"/>
      <c r="BB22" s="139"/>
      <c r="BC22" s="146"/>
      <c r="BD22" s="146"/>
      <c r="BE22" s="146"/>
      <c r="BF22" s="146"/>
      <c r="BG22" s="146"/>
      <c r="BH22" s="146"/>
      <c r="BJ22" s="165"/>
      <c r="BK22" s="168"/>
      <c r="BR22" s="177"/>
    </row>
    <row r="23" spans="3:70" ht="31.15" customHeight="1">
      <c r="C23" s="6"/>
      <c r="D23" s="18"/>
      <c r="E23" s="38"/>
      <c r="F23" s="38"/>
      <c r="G23" s="38"/>
      <c r="H23" s="38"/>
      <c r="I23" s="38"/>
      <c r="J23" s="52"/>
      <c r="K23" s="18"/>
      <c r="L23" s="38"/>
      <c r="M23" s="38"/>
      <c r="N23" s="38"/>
      <c r="O23" s="38"/>
      <c r="P23" s="38"/>
      <c r="Q23" s="52"/>
      <c r="R23" s="18"/>
      <c r="S23" s="38"/>
      <c r="T23" s="38"/>
      <c r="U23" s="38"/>
      <c r="V23" s="38"/>
      <c r="W23" s="38"/>
      <c r="X23" s="52"/>
      <c r="Y23" s="97" t="s">
        <v>14</v>
      </c>
      <c r="Z23" s="101"/>
      <c r="AA23" s="101"/>
      <c r="AB23" s="101"/>
      <c r="AC23" s="101"/>
      <c r="AD23" s="101"/>
      <c r="AE23" s="106"/>
      <c r="AF23" s="97" t="s">
        <v>26</v>
      </c>
      <c r="AG23" s="101"/>
      <c r="AH23" s="101"/>
      <c r="AI23" s="101"/>
      <c r="AJ23" s="101"/>
      <c r="AK23" s="101"/>
      <c r="AL23" s="106"/>
      <c r="AM23" s="97" t="s">
        <v>16</v>
      </c>
      <c r="AN23" s="101"/>
      <c r="AO23" s="101"/>
      <c r="AP23" s="101"/>
      <c r="AQ23" s="101"/>
      <c r="AR23" s="101"/>
      <c r="AS23" s="106"/>
      <c r="AT23" s="97" t="s">
        <v>32</v>
      </c>
      <c r="AU23" s="101"/>
      <c r="AV23" s="101"/>
      <c r="AW23" s="101"/>
      <c r="AX23" s="101"/>
      <c r="AY23" s="101"/>
      <c r="AZ23" s="106"/>
      <c r="BA23" s="93"/>
      <c r="BB23" s="140"/>
      <c r="BC23" s="147"/>
      <c r="BD23" s="147"/>
      <c r="BE23" s="147"/>
      <c r="BF23" s="147"/>
      <c r="BG23" s="147"/>
      <c r="BH23" s="147"/>
      <c r="BI23" s="163"/>
      <c r="BJ23" s="166"/>
      <c r="BK23" s="168"/>
      <c r="BR23" s="177"/>
    </row>
    <row r="24" spans="3:70" ht="15.6" customHeight="1">
      <c r="C24" s="6"/>
      <c r="D24" s="19" t="str">
        <f>IF([6]回答表!R49="○","○","")</f>
        <v>○</v>
      </c>
      <c r="E24" s="39"/>
      <c r="F24" s="39"/>
      <c r="G24" s="39"/>
      <c r="H24" s="39"/>
      <c r="I24" s="39"/>
      <c r="J24" s="53"/>
      <c r="K24" s="19" t="str">
        <f>IF([6]回答表!R50="○","○","")</f>
        <v/>
      </c>
      <c r="L24" s="39"/>
      <c r="M24" s="39"/>
      <c r="N24" s="39"/>
      <c r="O24" s="39"/>
      <c r="P24" s="39"/>
      <c r="Q24" s="53"/>
      <c r="R24" s="19" t="str">
        <f>IF([6]回答表!R51="○","○","")</f>
        <v/>
      </c>
      <c r="S24" s="39"/>
      <c r="T24" s="39"/>
      <c r="U24" s="39"/>
      <c r="V24" s="39"/>
      <c r="W24" s="39"/>
      <c r="X24" s="53"/>
      <c r="Y24" s="19" t="str">
        <f>IF([6]回答表!R52="○","○","")</f>
        <v/>
      </c>
      <c r="Z24" s="39"/>
      <c r="AA24" s="39"/>
      <c r="AB24" s="39"/>
      <c r="AC24" s="39"/>
      <c r="AD24" s="39"/>
      <c r="AE24" s="53"/>
      <c r="AF24" s="19" t="str">
        <f>IF([6]回答表!R53="○","○","")</f>
        <v/>
      </c>
      <c r="AG24" s="39"/>
      <c r="AH24" s="39"/>
      <c r="AI24" s="39"/>
      <c r="AJ24" s="39"/>
      <c r="AK24" s="39"/>
      <c r="AL24" s="53"/>
      <c r="AM24" s="19" t="str">
        <f>IF([6]回答表!R54="○","○","")</f>
        <v/>
      </c>
      <c r="AN24" s="39"/>
      <c r="AO24" s="39"/>
      <c r="AP24" s="39"/>
      <c r="AQ24" s="39"/>
      <c r="AR24" s="39"/>
      <c r="AS24" s="53"/>
      <c r="AT24" s="19" t="str">
        <f>IF([6]回答表!R55="○","○","")</f>
        <v/>
      </c>
      <c r="AU24" s="39"/>
      <c r="AV24" s="39"/>
      <c r="AW24" s="39"/>
      <c r="AX24" s="39"/>
      <c r="AY24" s="39"/>
      <c r="AZ24" s="53"/>
      <c r="BA24" s="93"/>
      <c r="BB24" s="141" t="str">
        <f>IF([6]回答表!R56="○","○","")</f>
        <v/>
      </c>
      <c r="BC24" s="148"/>
      <c r="BD24" s="148"/>
      <c r="BE24" s="148"/>
      <c r="BF24" s="148"/>
      <c r="BG24" s="148"/>
      <c r="BH24" s="148"/>
      <c r="BI24" s="162"/>
      <c r="BJ24" s="164"/>
      <c r="BK24" s="168"/>
      <c r="BR24" s="177"/>
    </row>
    <row r="25" spans="3:70" ht="15.6" customHeight="1">
      <c r="C25" s="6"/>
      <c r="D25" s="19"/>
      <c r="E25" s="39"/>
      <c r="F25" s="39"/>
      <c r="G25" s="39"/>
      <c r="H25" s="39"/>
      <c r="I25" s="39"/>
      <c r="J25" s="53"/>
      <c r="K25" s="19"/>
      <c r="L25" s="39"/>
      <c r="M25" s="39"/>
      <c r="N25" s="39"/>
      <c r="O25" s="39"/>
      <c r="P25" s="39"/>
      <c r="Q25" s="53"/>
      <c r="R25" s="19"/>
      <c r="S25" s="39"/>
      <c r="T25" s="39"/>
      <c r="U25" s="39"/>
      <c r="V25" s="39"/>
      <c r="W25" s="39"/>
      <c r="X25" s="53"/>
      <c r="Y25" s="19"/>
      <c r="Z25" s="39"/>
      <c r="AA25" s="39"/>
      <c r="AB25" s="39"/>
      <c r="AC25" s="39"/>
      <c r="AD25" s="39"/>
      <c r="AE25" s="53"/>
      <c r="AF25" s="19"/>
      <c r="AG25" s="39"/>
      <c r="AH25" s="39"/>
      <c r="AI25" s="39"/>
      <c r="AJ25" s="39"/>
      <c r="AK25" s="39"/>
      <c r="AL25" s="53"/>
      <c r="AM25" s="19"/>
      <c r="AN25" s="39"/>
      <c r="AO25" s="39"/>
      <c r="AP25" s="39"/>
      <c r="AQ25" s="39"/>
      <c r="AR25" s="39"/>
      <c r="AS25" s="53"/>
      <c r="AT25" s="19"/>
      <c r="AU25" s="39"/>
      <c r="AV25" s="39"/>
      <c r="AW25" s="39"/>
      <c r="AX25" s="39"/>
      <c r="AY25" s="39"/>
      <c r="AZ25" s="53"/>
      <c r="BA25" s="136"/>
      <c r="BB25" s="19"/>
      <c r="BC25" s="39"/>
      <c r="BD25" s="39"/>
      <c r="BE25" s="39"/>
      <c r="BF25" s="39"/>
      <c r="BG25" s="39"/>
      <c r="BH25" s="39"/>
      <c r="BJ25" s="165"/>
      <c r="BK25" s="168"/>
      <c r="BR25" s="177"/>
    </row>
    <row r="26" spans="3:70" ht="15.6" customHeight="1">
      <c r="C26" s="6"/>
      <c r="D26" s="20"/>
      <c r="E26" s="40"/>
      <c r="F26" s="40"/>
      <c r="G26" s="40"/>
      <c r="H26" s="40"/>
      <c r="I26" s="40"/>
      <c r="J26" s="54"/>
      <c r="K26" s="20"/>
      <c r="L26" s="40"/>
      <c r="M26" s="40"/>
      <c r="N26" s="40"/>
      <c r="O26" s="40"/>
      <c r="P26" s="40"/>
      <c r="Q26" s="54"/>
      <c r="R26" s="20"/>
      <c r="S26" s="40"/>
      <c r="T26" s="40"/>
      <c r="U26" s="40"/>
      <c r="V26" s="40"/>
      <c r="W26" s="40"/>
      <c r="X26" s="54"/>
      <c r="Y26" s="20"/>
      <c r="Z26" s="40"/>
      <c r="AA26" s="40"/>
      <c r="AB26" s="40"/>
      <c r="AC26" s="40"/>
      <c r="AD26" s="40"/>
      <c r="AE26" s="54"/>
      <c r="AF26" s="20"/>
      <c r="AG26" s="40"/>
      <c r="AH26" s="40"/>
      <c r="AI26" s="40"/>
      <c r="AJ26" s="40"/>
      <c r="AK26" s="40"/>
      <c r="AL26" s="54"/>
      <c r="AM26" s="20"/>
      <c r="AN26" s="40"/>
      <c r="AO26" s="40"/>
      <c r="AP26" s="40"/>
      <c r="AQ26" s="40"/>
      <c r="AR26" s="40"/>
      <c r="AS26" s="54"/>
      <c r="AT26" s="20"/>
      <c r="AU26" s="40"/>
      <c r="AV26" s="40"/>
      <c r="AW26" s="40"/>
      <c r="AX26" s="40"/>
      <c r="AY26" s="40"/>
      <c r="AZ26" s="54"/>
      <c r="BA26" s="136"/>
      <c r="BB26" s="20"/>
      <c r="BC26" s="40"/>
      <c r="BD26" s="40"/>
      <c r="BE26" s="40"/>
      <c r="BF26" s="40"/>
      <c r="BG26" s="40"/>
      <c r="BH26" s="40"/>
      <c r="BI26" s="163"/>
      <c r="BJ26" s="166"/>
      <c r="BK26" s="168"/>
      <c r="BR26" s="177"/>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69"/>
      <c r="BR27" s="177"/>
    </row>
    <row r="28" spans="3:70" ht="15.6" customHeight="1"/>
    <row r="29" spans="3:70" ht="15.6" customHeight="1">
      <c r="BR29" s="178"/>
    </row>
    <row r="30" spans="3:70" ht="15.6" customHeight="1">
      <c r="D30" s="12"/>
      <c r="E30" s="12"/>
      <c r="F30" s="12"/>
      <c r="G30" s="12"/>
      <c r="H30" s="12"/>
      <c r="I30" s="12"/>
      <c r="J30" s="12"/>
      <c r="K30" s="12"/>
      <c r="L30" s="12"/>
      <c r="M30" s="12"/>
      <c r="N30" s="12"/>
      <c r="O30" s="12"/>
      <c r="P30" s="12"/>
      <c r="Q30" s="12"/>
      <c r="R30" s="12"/>
      <c r="S30" s="12"/>
      <c r="T30" s="12"/>
      <c r="U30" s="12"/>
      <c r="V30" s="12"/>
      <c r="W30" s="12"/>
    </row>
    <row r="31" spans="3:70" ht="15.6" customHeight="1">
      <c r="C31" s="8"/>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183"/>
      <c r="AS31" s="183"/>
      <c r="AT31" s="183"/>
      <c r="AU31" s="183"/>
      <c r="AV31" s="183"/>
      <c r="AW31" s="183"/>
      <c r="AX31" s="183"/>
      <c r="AY31" s="183"/>
      <c r="AZ31" s="183"/>
      <c r="BA31" s="183"/>
      <c r="BB31" s="183"/>
      <c r="BC31" s="149"/>
      <c r="BD31" s="151"/>
      <c r="BE31" s="151"/>
      <c r="BF31" s="151"/>
      <c r="BG31" s="151"/>
      <c r="BH31" s="151"/>
      <c r="BI31" s="151"/>
      <c r="BJ31" s="151"/>
      <c r="BK31" s="151"/>
      <c r="BL31" s="151"/>
      <c r="BM31" s="151"/>
      <c r="BN31" s="151"/>
      <c r="BO31" s="151"/>
      <c r="BP31" s="151"/>
      <c r="BQ31" s="174"/>
    </row>
    <row r="32" spans="3:70" ht="15.6" customHeight="1">
      <c r="C32" s="9"/>
      <c r="D32" s="24" t="s">
        <v>6</v>
      </c>
      <c r="E32" s="41"/>
      <c r="F32" s="41"/>
      <c r="G32" s="41"/>
      <c r="H32" s="41"/>
      <c r="I32" s="41"/>
      <c r="J32" s="41"/>
      <c r="K32" s="41"/>
      <c r="L32" s="41"/>
      <c r="M32" s="41"/>
      <c r="N32" s="41"/>
      <c r="O32" s="41"/>
      <c r="P32" s="41"/>
      <c r="Q32" s="68"/>
      <c r="R32" s="26" t="s">
        <v>4</v>
      </c>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55"/>
      <c r="BC32" s="150"/>
      <c r="BD32" s="102"/>
      <c r="BE32" s="102"/>
      <c r="BF32" s="102"/>
      <c r="BG32" s="102"/>
      <c r="BH32" s="102"/>
      <c r="BI32" s="102"/>
      <c r="BJ32" s="102"/>
      <c r="BK32" s="102"/>
      <c r="BL32" s="102"/>
      <c r="BM32" s="103"/>
      <c r="BN32" s="103"/>
      <c r="BO32" s="103"/>
      <c r="BP32" s="116"/>
      <c r="BQ32" s="175"/>
    </row>
    <row r="33" spans="3:69" ht="15.6" customHeight="1">
      <c r="C33" s="9"/>
      <c r="D33" s="25"/>
      <c r="E33" s="42"/>
      <c r="F33" s="42"/>
      <c r="G33" s="42"/>
      <c r="H33" s="42"/>
      <c r="I33" s="42"/>
      <c r="J33" s="42"/>
      <c r="K33" s="42"/>
      <c r="L33" s="42"/>
      <c r="M33" s="42"/>
      <c r="N33" s="42"/>
      <c r="O33" s="42"/>
      <c r="P33" s="42"/>
      <c r="Q33" s="69"/>
      <c r="R33" s="28"/>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57"/>
      <c r="BC33" s="150"/>
      <c r="BD33" s="102"/>
      <c r="BE33" s="102"/>
      <c r="BF33" s="102"/>
      <c r="BG33" s="102"/>
      <c r="BH33" s="102"/>
      <c r="BI33" s="102"/>
      <c r="BJ33" s="102"/>
      <c r="BK33" s="102"/>
      <c r="BL33" s="102"/>
      <c r="BM33" s="103"/>
      <c r="BN33" s="103"/>
      <c r="BO33" s="103"/>
      <c r="BP33" s="116"/>
      <c r="BQ33" s="175"/>
    </row>
    <row r="34" spans="3:69" ht="15.6" customHeight="1">
      <c r="C34" s="9"/>
      <c r="D34" s="23"/>
      <c r="E34" s="23"/>
      <c r="F34" s="23"/>
      <c r="G34" s="23"/>
      <c r="H34" s="23"/>
      <c r="I34" s="23"/>
      <c r="J34" s="23"/>
      <c r="K34" s="23"/>
      <c r="L34" s="23"/>
      <c r="M34" s="23"/>
      <c r="N34" s="23"/>
      <c r="O34" s="23"/>
      <c r="P34" s="23"/>
      <c r="Q34" s="23"/>
      <c r="R34" s="23"/>
      <c r="S34" s="23"/>
      <c r="T34" s="23"/>
      <c r="U34" s="23"/>
      <c r="V34" s="23"/>
      <c r="W34" s="23"/>
      <c r="X34" s="93"/>
      <c r="Y34" s="93"/>
      <c r="Z34" s="93"/>
      <c r="AA34" s="102"/>
      <c r="AB34" s="104"/>
      <c r="AC34" s="104"/>
      <c r="AD34" s="104"/>
      <c r="AE34" s="104"/>
      <c r="AF34" s="104"/>
      <c r="AG34" s="104"/>
      <c r="AH34" s="104"/>
      <c r="AI34" s="104"/>
      <c r="AJ34" s="104"/>
      <c r="AK34" s="104"/>
      <c r="AL34" s="104"/>
      <c r="AM34" s="104"/>
      <c r="AN34" s="116"/>
      <c r="AO34" s="104"/>
      <c r="AP34" s="124"/>
      <c r="AQ34" s="124"/>
      <c r="AR34" s="128"/>
      <c r="AS34" s="128"/>
      <c r="AT34" s="128"/>
      <c r="AU34" s="128"/>
      <c r="AV34" s="128"/>
      <c r="AW34" s="128"/>
      <c r="AX34" s="128"/>
      <c r="AY34" s="128"/>
      <c r="AZ34" s="128"/>
      <c r="BA34" s="128"/>
      <c r="BB34" s="128"/>
      <c r="BC34" s="150"/>
      <c r="BD34" s="102"/>
      <c r="BE34" s="102"/>
      <c r="BF34" s="102"/>
      <c r="BG34" s="102"/>
      <c r="BH34" s="102"/>
      <c r="BI34" s="102"/>
      <c r="BJ34" s="102"/>
      <c r="BK34" s="102"/>
      <c r="BL34" s="102"/>
      <c r="BM34" s="103"/>
      <c r="BN34" s="103"/>
      <c r="BO34" s="103"/>
      <c r="BP34" s="116"/>
      <c r="BQ34" s="175"/>
    </row>
    <row r="35" spans="3:69">
      <c r="C35" s="9"/>
      <c r="D35" s="23"/>
      <c r="E35" s="23"/>
      <c r="F35" s="23"/>
      <c r="G35" s="23"/>
      <c r="H35" s="23"/>
      <c r="I35" s="23"/>
      <c r="J35" s="23"/>
      <c r="K35" s="23"/>
      <c r="L35" s="23"/>
      <c r="M35" s="23"/>
      <c r="N35" s="23"/>
      <c r="O35" s="23"/>
      <c r="P35" s="23"/>
      <c r="Q35" s="23"/>
      <c r="R35" s="23"/>
      <c r="S35" s="23"/>
      <c r="T35" s="23"/>
      <c r="U35" s="79" t="s">
        <v>3</v>
      </c>
      <c r="V35" s="23"/>
      <c r="W35" s="23"/>
      <c r="X35" s="23"/>
      <c r="Y35" s="23"/>
      <c r="Z35" s="23"/>
      <c r="AA35" s="103"/>
      <c r="AB35" s="105"/>
      <c r="AC35" s="105"/>
      <c r="AD35" s="105"/>
      <c r="AE35" s="105"/>
      <c r="AF35" s="105"/>
      <c r="AG35" s="105"/>
      <c r="AH35" s="105"/>
      <c r="AI35" s="105"/>
      <c r="AJ35" s="105"/>
      <c r="AK35" s="105"/>
      <c r="AL35" s="105"/>
      <c r="AM35" s="79" t="s">
        <v>17</v>
      </c>
      <c r="AN35" s="129"/>
      <c r="AO35" s="105"/>
      <c r="AP35" s="182"/>
      <c r="AQ35" s="182"/>
      <c r="AR35" s="184"/>
      <c r="AS35" s="184"/>
      <c r="AT35" s="184"/>
      <c r="AU35" s="184"/>
      <c r="AV35" s="184"/>
      <c r="AW35" s="184"/>
      <c r="AX35" s="184"/>
      <c r="AY35" s="184"/>
      <c r="AZ35" s="184"/>
      <c r="BA35" s="184"/>
      <c r="BB35" s="184"/>
      <c r="BC35" s="186"/>
      <c r="BD35" s="103"/>
      <c r="BE35" s="153" t="s">
        <v>20</v>
      </c>
      <c r="BF35" s="103"/>
      <c r="BG35" s="103"/>
      <c r="BH35" s="103"/>
      <c r="BI35" s="103"/>
      <c r="BJ35" s="103"/>
      <c r="BK35" s="103"/>
      <c r="BL35" s="103"/>
      <c r="BM35" s="103"/>
      <c r="BN35" s="103"/>
      <c r="BO35" s="103"/>
      <c r="BP35" s="116"/>
      <c r="BQ35" s="175"/>
    </row>
    <row r="36" spans="3:69" ht="15.6" customHeight="1">
      <c r="C36" s="9"/>
      <c r="D36" s="26" t="s">
        <v>7</v>
      </c>
      <c r="E36" s="43"/>
      <c r="F36" s="43"/>
      <c r="G36" s="43"/>
      <c r="H36" s="43"/>
      <c r="I36" s="43"/>
      <c r="J36" s="43"/>
      <c r="K36" s="43"/>
      <c r="L36" s="43"/>
      <c r="M36" s="55"/>
      <c r="N36" s="61" t="str">
        <f>IF([6]回答表!X49="○","○","")</f>
        <v>○</v>
      </c>
      <c r="O36" s="65"/>
      <c r="P36" s="65"/>
      <c r="Q36" s="70"/>
      <c r="R36" s="23"/>
      <c r="S36" s="23"/>
      <c r="T36" s="23"/>
      <c r="U36" s="80" t="str">
        <f>IF([6]回答表!X49="○",[6]回答表!B63,IF([6]回答表!AA49="○",[6]回答表!B85,""))</f>
        <v>　デイサービス事業について、平成28年３月31日をもって事業廃止した。
　施設譲渡による市有財産の縮減や、複合サービス提供に係る施設管理費や人件費等313,820千円の経費節減が図られ、職員の配置替えにより他の住民サービス業務の充実が可能となった。
　また、利用者はこれまで同様のサービスを他の民間事業所で受益できており、民間事業者の育成にも寄与することとなった。</v>
      </c>
      <c r="V36" s="189"/>
      <c r="W36" s="189"/>
      <c r="X36" s="189"/>
      <c r="Y36" s="189"/>
      <c r="Z36" s="189"/>
      <c r="AA36" s="189"/>
      <c r="AB36" s="189"/>
      <c r="AC36" s="189"/>
      <c r="AD36" s="189"/>
      <c r="AE36" s="189"/>
      <c r="AF36" s="189"/>
      <c r="AG36" s="189"/>
      <c r="AH36" s="189"/>
      <c r="AI36" s="189"/>
      <c r="AJ36" s="192"/>
      <c r="AK36" s="111"/>
      <c r="AL36" s="111"/>
      <c r="AM36" s="195" t="s">
        <v>35</v>
      </c>
      <c r="AN36" s="195"/>
      <c r="AO36" s="195"/>
      <c r="AP36" s="195"/>
      <c r="AQ36" s="195"/>
      <c r="AR36" s="195"/>
      <c r="AS36" s="195"/>
      <c r="AT36" s="195"/>
      <c r="AU36" s="195" t="s">
        <v>12</v>
      </c>
      <c r="AV36" s="195"/>
      <c r="AW36" s="195"/>
      <c r="AX36" s="195"/>
      <c r="AY36" s="195"/>
      <c r="AZ36" s="195"/>
      <c r="BA36" s="195"/>
      <c r="BB36" s="195"/>
      <c r="BC36" s="104"/>
      <c r="BD36" s="102"/>
      <c r="BE36" s="154" t="s">
        <v>28</v>
      </c>
      <c r="BF36" s="159"/>
      <c r="BG36" s="159"/>
      <c r="BH36" s="159"/>
      <c r="BI36" s="154"/>
      <c r="BJ36" s="159"/>
      <c r="BK36" s="159"/>
      <c r="BL36" s="159"/>
      <c r="BM36" s="154"/>
      <c r="BN36" s="159"/>
      <c r="BO36" s="159"/>
      <c r="BP36" s="171"/>
      <c r="BQ36" s="175"/>
    </row>
    <row r="37" spans="3:69" ht="15.6" customHeight="1">
      <c r="C37" s="9"/>
      <c r="D37" s="27"/>
      <c r="E37" s="44"/>
      <c r="F37" s="44"/>
      <c r="G37" s="44"/>
      <c r="H37" s="44"/>
      <c r="I37" s="44"/>
      <c r="J37" s="44"/>
      <c r="K37" s="44"/>
      <c r="L37" s="44"/>
      <c r="M37" s="56"/>
      <c r="N37" s="62"/>
      <c r="O37" s="66"/>
      <c r="P37" s="66"/>
      <c r="Q37" s="71"/>
      <c r="R37" s="23"/>
      <c r="S37" s="23"/>
      <c r="T37" s="23"/>
      <c r="U37" s="187"/>
      <c r="V37" s="190"/>
      <c r="W37" s="190"/>
      <c r="X37" s="190"/>
      <c r="Y37" s="190"/>
      <c r="Z37" s="190"/>
      <c r="AA37" s="190"/>
      <c r="AB37" s="190"/>
      <c r="AC37" s="190"/>
      <c r="AD37" s="190"/>
      <c r="AE37" s="190"/>
      <c r="AF37" s="190"/>
      <c r="AG37" s="190"/>
      <c r="AH37" s="190"/>
      <c r="AI37" s="190"/>
      <c r="AJ37" s="193"/>
      <c r="AK37" s="111"/>
      <c r="AL37" s="111"/>
      <c r="AM37" s="195"/>
      <c r="AN37" s="195"/>
      <c r="AO37" s="195"/>
      <c r="AP37" s="195"/>
      <c r="AQ37" s="195"/>
      <c r="AR37" s="195"/>
      <c r="AS37" s="195"/>
      <c r="AT37" s="195"/>
      <c r="AU37" s="195"/>
      <c r="AV37" s="195"/>
      <c r="AW37" s="195"/>
      <c r="AX37" s="195"/>
      <c r="AY37" s="195"/>
      <c r="AZ37" s="195"/>
      <c r="BA37" s="195"/>
      <c r="BB37" s="195"/>
      <c r="BC37" s="104"/>
      <c r="BD37" s="102"/>
      <c r="BE37" s="155"/>
      <c r="BF37" s="160"/>
      <c r="BG37" s="160"/>
      <c r="BH37" s="160"/>
      <c r="BI37" s="155"/>
      <c r="BJ37" s="160"/>
      <c r="BK37" s="160"/>
      <c r="BL37" s="160"/>
      <c r="BM37" s="155"/>
      <c r="BN37" s="160"/>
      <c r="BO37" s="160"/>
      <c r="BP37" s="170"/>
      <c r="BQ37" s="175"/>
    </row>
    <row r="38" spans="3:69" ht="15.6" customHeight="1">
      <c r="C38" s="9"/>
      <c r="D38" s="27"/>
      <c r="E38" s="44"/>
      <c r="F38" s="44"/>
      <c r="G38" s="44"/>
      <c r="H38" s="44"/>
      <c r="I38" s="44"/>
      <c r="J38" s="44"/>
      <c r="K38" s="44"/>
      <c r="L38" s="44"/>
      <c r="M38" s="56"/>
      <c r="N38" s="62"/>
      <c r="O38" s="66"/>
      <c r="P38" s="66"/>
      <c r="Q38" s="71"/>
      <c r="R38" s="23"/>
      <c r="S38" s="23"/>
      <c r="T38" s="23"/>
      <c r="U38" s="187"/>
      <c r="V38" s="190"/>
      <c r="W38" s="190"/>
      <c r="X38" s="190"/>
      <c r="Y38" s="190"/>
      <c r="Z38" s="190"/>
      <c r="AA38" s="190"/>
      <c r="AB38" s="190"/>
      <c r="AC38" s="190"/>
      <c r="AD38" s="190"/>
      <c r="AE38" s="190"/>
      <c r="AF38" s="190"/>
      <c r="AG38" s="190"/>
      <c r="AH38" s="190"/>
      <c r="AI38" s="190"/>
      <c r="AJ38" s="193"/>
      <c r="AK38" s="111"/>
      <c r="AL38" s="111"/>
      <c r="AM38" s="141" t="str">
        <f>IF([6]回答表!X49="○",[6]回答表!G69,IF([6]回答表!AA49="○",[6]回答表!G91,""))</f>
        <v>○</v>
      </c>
      <c r="AN38" s="148"/>
      <c r="AO38" s="148"/>
      <c r="AP38" s="148"/>
      <c r="AQ38" s="148"/>
      <c r="AR38" s="148"/>
      <c r="AS38" s="148"/>
      <c r="AT38" s="185"/>
      <c r="AU38" s="141">
        <f>IF([6]回答表!X49="○",[6]回答表!G70,IF([6]回答表!AA49="○",[6]回答表!G92,""))</f>
        <v>0</v>
      </c>
      <c r="AV38" s="148"/>
      <c r="AW38" s="148"/>
      <c r="AX38" s="148"/>
      <c r="AY38" s="148"/>
      <c r="AZ38" s="148"/>
      <c r="BA38" s="148"/>
      <c r="BB38" s="185"/>
      <c r="BC38" s="104"/>
      <c r="BD38" s="102"/>
      <c r="BE38" s="155"/>
      <c r="BF38" s="160"/>
      <c r="BG38" s="160"/>
      <c r="BH38" s="160"/>
      <c r="BI38" s="155"/>
      <c r="BJ38" s="160"/>
      <c r="BK38" s="160"/>
      <c r="BL38" s="160"/>
      <c r="BM38" s="155"/>
      <c r="BN38" s="160"/>
      <c r="BO38" s="160"/>
      <c r="BP38" s="170"/>
      <c r="BQ38" s="175"/>
    </row>
    <row r="39" spans="3:69" ht="15.6" customHeight="1">
      <c r="C39" s="9"/>
      <c r="D39" s="28"/>
      <c r="E39" s="45"/>
      <c r="F39" s="45"/>
      <c r="G39" s="45"/>
      <c r="H39" s="45"/>
      <c r="I39" s="45"/>
      <c r="J39" s="45"/>
      <c r="K39" s="45"/>
      <c r="L39" s="45"/>
      <c r="M39" s="57"/>
      <c r="N39" s="63"/>
      <c r="O39" s="67"/>
      <c r="P39" s="67"/>
      <c r="Q39" s="72"/>
      <c r="R39" s="23"/>
      <c r="S39" s="23"/>
      <c r="T39" s="23"/>
      <c r="U39" s="187"/>
      <c r="V39" s="190"/>
      <c r="W39" s="190"/>
      <c r="X39" s="190"/>
      <c r="Y39" s="190"/>
      <c r="Z39" s="190"/>
      <c r="AA39" s="190"/>
      <c r="AB39" s="190"/>
      <c r="AC39" s="190"/>
      <c r="AD39" s="190"/>
      <c r="AE39" s="190"/>
      <c r="AF39" s="190"/>
      <c r="AG39" s="190"/>
      <c r="AH39" s="190"/>
      <c r="AI39" s="190"/>
      <c r="AJ39" s="193"/>
      <c r="AK39" s="111"/>
      <c r="AL39" s="111"/>
      <c r="AM39" s="19"/>
      <c r="AN39" s="39"/>
      <c r="AO39" s="39"/>
      <c r="AP39" s="39"/>
      <c r="AQ39" s="39"/>
      <c r="AR39" s="39"/>
      <c r="AS39" s="39"/>
      <c r="AT39" s="53"/>
      <c r="AU39" s="19"/>
      <c r="AV39" s="39"/>
      <c r="AW39" s="39"/>
      <c r="AX39" s="39"/>
      <c r="AY39" s="39"/>
      <c r="AZ39" s="39"/>
      <c r="BA39" s="39"/>
      <c r="BB39" s="53"/>
      <c r="BC39" s="104"/>
      <c r="BD39" s="102"/>
      <c r="BE39" s="155">
        <f>IF([6]回答表!X49="○",[6]回答表!E73,IF([6]回答表!AA49="○",[6]回答表!E96,""))</f>
        <v>28</v>
      </c>
      <c r="BF39" s="107"/>
      <c r="BG39" s="107"/>
      <c r="BH39" s="114"/>
      <c r="BI39" s="155">
        <f>IF([6]回答表!X49="○",[6]回答表!E74,IF([6]回答表!AA49="○",[6]回答表!E97,""))</f>
        <v>3</v>
      </c>
      <c r="BJ39" s="107"/>
      <c r="BK39" s="107"/>
      <c r="BL39" s="114"/>
      <c r="BM39" s="155">
        <f>IF([6]回答表!X49="○",[6]回答表!E75,IF([6]回答表!AA49="○",[6]回答表!E98,""))</f>
        <v>31</v>
      </c>
      <c r="BN39" s="107"/>
      <c r="BO39" s="107"/>
      <c r="BP39" s="114"/>
      <c r="BQ39" s="175"/>
    </row>
    <row r="40" spans="3:69" ht="15.6" customHeight="1">
      <c r="C40" s="9"/>
      <c r="D40" s="29"/>
      <c r="E40" s="29"/>
      <c r="F40" s="29"/>
      <c r="G40" s="29"/>
      <c r="H40" s="29"/>
      <c r="I40" s="29"/>
      <c r="J40" s="29"/>
      <c r="K40" s="29"/>
      <c r="L40" s="29"/>
      <c r="M40" s="29"/>
      <c r="N40" s="179"/>
      <c r="O40" s="179"/>
      <c r="P40" s="179"/>
      <c r="Q40" s="179"/>
      <c r="R40" s="64"/>
      <c r="S40" s="64"/>
      <c r="T40" s="64"/>
      <c r="U40" s="187"/>
      <c r="V40" s="190"/>
      <c r="W40" s="190"/>
      <c r="X40" s="190"/>
      <c r="Y40" s="190"/>
      <c r="Z40" s="190"/>
      <c r="AA40" s="190"/>
      <c r="AB40" s="190"/>
      <c r="AC40" s="190"/>
      <c r="AD40" s="190"/>
      <c r="AE40" s="190"/>
      <c r="AF40" s="190"/>
      <c r="AG40" s="190"/>
      <c r="AH40" s="190"/>
      <c r="AI40" s="190"/>
      <c r="AJ40" s="193"/>
      <c r="AK40" s="111"/>
      <c r="AL40" s="111"/>
      <c r="AM40" s="20"/>
      <c r="AN40" s="40"/>
      <c r="AO40" s="40"/>
      <c r="AP40" s="40"/>
      <c r="AQ40" s="40"/>
      <c r="AR40" s="40"/>
      <c r="AS40" s="40"/>
      <c r="AT40" s="54"/>
      <c r="AU40" s="20"/>
      <c r="AV40" s="40"/>
      <c r="AW40" s="40"/>
      <c r="AX40" s="40"/>
      <c r="AY40" s="40"/>
      <c r="AZ40" s="40"/>
      <c r="BA40" s="40"/>
      <c r="BB40" s="54"/>
      <c r="BC40" s="104"/>
      <c r="BD40" s="104"/>
      <c r="BE40" s="74"/>
      <c r="BF40" s="107"/>
      <c r="BG40" s="107"/>
      <c r="BH40" s="114"/>
      <c r="BI40" s="74"/>
      <c r="BJ40" s="107"/>
      <c r="BK40" s="107"/>
      <c r="BL40" s="114"/>
      <c r="BM40" s="74"/>
      <c r="BN40" s="107"/>
      <c r="BO40" s="107"/>
      <c r="BP40" s="114"/>
      <c r="BQ40" s="175"/>
    </row>
    <row r="41" spans="3:69" ht="15.6" customHeight="1">
      <c r="C41" s="9"/>
      <c r="D41" s="29"/>
      <c r="E41" s="29"/>
      <c r="F41" s="29"/>
      <c r="G41" s="29"/>
      <c r="H41" s="29"/>
      <c r="I41" s="29"/>
      <c r="J41" s="29"/>
      <c r="K41" s="29"/>
      <c r="L41" s="29"/>
      <c r="M41" s="29"/>
      <c r="N41" s="179"/>
      <c r="O41" s="179"/>
      <c r="P41" s="179"/>
      <c r="Q41" s="179"/>
      <c r="R41" s="64"/>
      <c r="S41" s="64"/>
      <c r="T41" s="64"/>
      <c r="U41" s="187"/>
      <c r="V41" s="190"/>
      <c r="W41" s="190"/>
      <c r="X41" s="190"/>
      <c r="Y41" s="190"/>
      <c r="Z41" s="190"/>
      <c r="AA41" s="190"/>
      <c r="AB41" s="190"/>
      <c r="AC41" s="190"/>
      <c r="AD41" s="190"/>
      <c r="AE41" s="190"/>
      <c r="AF41" s="190"/>
      <c r="AG41" s="190"/>
      <c r="AH41" s="190"/>
      <c r="AI41" s="190"/>
      <c r="AJ41" s="193"/>
      <c r="AK41" s="111"/>
      <c r="AL41" s="111"/>
      <c r="AM41" s="111"/>
      <c r="AN41" s="111"/>
      <c r="AO41" s="111"/>
      <c r="AP41" s="111"/>
      <c r="AQ41" s="111"/>
      <c r="AR41" s="111"/>
      <c r="AS41" s="111"/>
      <c r="AT41" s="111"/>
      <c r="AU41" s="111"/>
      <c r="AV41" s="111"/>
      <c r="AW41" s="111"/>
      <c r="AX41" s="111"/>
      <c r="AY41" s="111"/>
      <c r="AZ41" s="111"/>
      <c r="BA41" s="111"/>
      <c r="BB41" s="111"/>
      <c r="BC41" s="104"/>
      <c r="BD41" s="104"/>
      <c r="BE41" s="74"/>
      <c r="BF41" s="107"/>
      <c r="BG41" s="107"/>
      <c r="BH41" s="114"/>
      <c r="BI41" s="74"/>
      <c r="BJ41" s="107"/>
      <c r="BK41" s="107"/>
      <c r="BL41" s="114"/>
      <c r="BM41" s="74"/>
      <c r="BN41" s="107"/>
      <c r="BO41" s="107"/>
      <c r="BP41" s="114"/>
      <c r="BQ41" s="175"/>
    </row>
    <row r="42" spans="3:69" ht="15.6" customHeight="1">
      <c r="C42" s="9"/>
      <c r="D42" s="29"/>
      <c r="E42" s="29"/>
      <c r="F42" s="29"/>
      <c r="G42" s="29"/>
      <c r="H42" s="29"/>
      <c r="I42" s="29"/>
      <c r="J42" s="29"/>
      <c r="K42" s="29"/>
      <c r="L42" s="29"/>
      <c r="M42" s="29"/>
      <c r="N42" s="179"/>
      <c r="O42" s="179"/>
      <c r="P42" s="179"/>
      <c r="Q42" s="179"/>
      <c r="R42" s="64"/>
      <c r="S42" s="64"/>
      <c r="T42" s="64"/>
      <c r="U42" s="187"/>
      <c r="V42" s="190"/>
      <c r="W42" s="190"/>
      <c r="X42" s="190"/>
      <c r="Y42" s="190"/>
      <c r="Z42" s="190"/>
      <c r="AA42" s="190"/>
      <c r="AB42" s="190"/>
      <c r="AC42" s="190"/>
      <c r="AD42" s="190"/>
      <c r="AE42" s="190"/>
      <c r="AF42" s="190"/>
      <c r="AG42" s="190"/>
      <c r="AH42" s="190"/>
      <c r="AI42" s="190"/>
      <c r="AJ42" s="193"/>
      <c r="AK42" s="111"/>
      <c r="AL42" s="111"/>
      <c r="AM42" s="196">
        <f>IF([6]回答表!X49="○",[6]回答表!O79,IF([6]回答表!AA49="○",[6]回答表!O102,""))</f>
        <v>0</v>
      </c>
      <c r="AN42" s="197"/>
      <c r="AO42" s="199" t="s">
        <v>36</v>
      </c>
      <c r="AP42" s="200"/>
      <c r="AQ42" s="200"/>
      <c r="AR42" s="200"/>
      <c r="AS42" s="200"/>
      <c r="AT42" s="200"/>
      <c r="AU42" s="200"/>
      <c r="AV42" s="200"/>
      <c r="AW42" s="200"/>
      <c r="AX42" s="200"/>
      <c r="AY42" s="200"/>
      <c r="AZ42" s="200"/>
      <c r="BA42" s="200"/>
      <c r="BB42" s="200"/>
      <c r="BC42" s="104"/>
      <c r="BD42" s="104"/>
      <c r="BE42" s="74"/>
      <c r="BF42" s="107"/>
      <c r="BG42" s="107"/>
      <c r="BH42" s="114"/>
      <c r="BI42" s="74"/>
      <c r="BJ42" s="107"/>
      <c r="BK42" s="107"/>
      <c r="BL42" s="114"/>
      <c r="BM42" s="74"/>
      <c r="BN42" s="107"/>
      <c r="BO42" s="107"/>
      <c r="BP42" s="114"/>
      <c r="BQ42" s="175"/>
    </row>
    <row r="43" spans="3:69" ht="15.6" customHeight="1">
      <c r="C43" s="9"/>
      <c r="D43" s="29"/>
      <c r="E43" s="29"/>
      <c r="F43" s="29"/>
      <c r="G43" s="29"/>
      <c r="H43" s="29"/>
      <c r="I43" s="29"/>
      <c r="J43" s="29"/>
      <c r="K43" s="29"/>
      <c r="L43" s="29"/>
      <c r="M43" s="29"/>
      <c r="N43" s="179"/>
      <c r="O43" s="179"/>
      <c r="P43" s="179"/>
      <c r="Q43" s="179"/>
      <c r="R43" s="64"/>
      <c r="S43" s="64"/>
      <c r="T43" s="64"/>
      <c r="U43" s="187"/>
      <c r="V43" s="190"/>
      <c r="W43" s="190"/>
      <c r="X43" s="190"/>
      <c r="Y43" s="190"/>
      <c r="Z43" s="190"/>
      <c r="AA43" s="190"/>
      <c r="AB43" s="190"/>
      <c r="AC43" s="190"/>
      <c r="AD43" s="190"/>
      <c r="AE43" s="190"/>
      <c r="AF43" s="190"/>
      <c r="AG43" s="190"/>
      <c r="AH43" s="190"/>
      <c r="AI43" s="190"/>
      <c r="AJ43" s="193"/>
      <c r="AK43" s="111"/>
      <c r="AL43" s="111"/>
      <c r="AM43" s="197"/>
      <c r="AN43" s="197"/>
      <c r="AO43" s="200"/>
      <c r="AP43" s="200"/>
      <c r="AQ43" s="200"/>
      <c r="AR43" s="200"/>
      <c r="AS43" s="200"/>
      <c r="AT43" s="200"/>
      <c r="AU43" s="200"/>
      <c r="AV43" s="200"/>
      <c r="AW43" s="200"/>
      <c r="AX43" s="200"/>
      <c r="AY43" s="200"/>
      <c r="AZ43" s="200"/>
      <c r="BA43" s="200"/>
      <c r="BB43" s="200"/>
      <c r="BC43" s="104"/>
      <c r="BD43" s="102"/>
      <c r="BE43" s="155" t="s">
        <v>10</v>
      </c>
      <c r="BF43" s="85"/>
      <c r="BG43" s="85"/>
      <c r="BH43" s="114"/>
      <c r="BI43" s="155" t="s">
        <v>31</v>
      </c>
      <c r="BJ43" s="85"/>
      <c r="BK43" s="85"/>
      <c r="BL43" s="114"/>
      <c r="BM43" s="155" t="s">
        <v>1</v>
      </c>
      <c r="BN43" s="85"/>
      <c r="BO43" s="85"/>
      <c r="BP43" s="114"/>
      <c r="BQ43" s="175"/>
    </row>
    <row r="44" spans="3:69" ht="15.6" customHeight="1">
      <c r="C44" s="9"/>
      <c r="D44" s="30" t="s">
        <v>9</v>
      </c>
      <c r="E44" s="46"/>
      <c r="F44" s="46"/>
      <c r="G44" s="46"/>
      <c r="H44" s="46"/>
      <c r="I44" s="46"/>
      <c r="J44" s="46"/>
      <c r="K44" s="46"/>
      <c r="L44" s="46"/>
      <c r="M44" s="58"/>
      <c r="N44" s="61" t="str">
        <f>IF([6]回答表!AA49="○","○","")</f>
        <v/>
      </c>
      <c r="O44" s="65"/>
      <c r="P44" s="65"/>
      <c r="Q44" s="70"/>
      <c r="R44" s="23"/>
      <c r="S44" s="23"/>
      <c r="T44" s="23"/>
      <c r="U44" s="187"/>
      <c r="V44" s="190"/>
      <c r="W44" s="190"/>
      <c r="X44" s="190"/>
      <c r="Y44" s="190"/>
      <c r="Z44" s="190"/>
      <c r="AA44" s="190"/>
      <c r="AB44" s="190"/>
      <c r="AC44" s="190"/>
      <c r="AD44" s="190"/>
      <c r="AE44" s="190"/>
      <c r="AF44" s="190"/>
      <c r="AG44" s="190"/>
      <c r="AH44" s="190"/>
      <c r="AI44" s="190"/>
      <c r="AJ44" s="193"/>
      <c r="AK44" s="111"/>
      <c r="AL44" s="111"/>
      <c r="AM44" s="197"/>
      <c r="AN44" s="197"/>
      <c r="AO44" s="200"/>
      <c r="AP44" s="200"/>
      <c r="AQ44" s="200"/>
      <c r="AR44" s="200"/>
      <c r="AS44" s="200"/>
      <c r="AT44" s="200"/>
      <c r="AU44" s="200"/>
      <c r="AV44" s="200"/>
      <c r="AW44" s="200"/>
      <c r="AX44" s="200"/>
      <c r="AY44" s="200"/>
      <c r="AZ44" s="200"/>
      <c r="BA44" s="200"/>
      <c r="BB44" s="200"/>
      <c r="BC44" s="104"/>
      <c r="BD44" s="152"/>
      <c r="BE44" s="74"/>
      <c r="BF44" s="85"/>
      <c r="BG44" s="85"/>
      <c r="BH44" s="114"/>
      <c r="BI44" s="74"/>
      <c r="BJ44" s="85"/>
      <c r="BK44" s="85"/>
      <c r="BL44" s="114"/>
      <c r="BM44" s="74"/>
      <c r="BN44" s="85"/>
      <c r="BO44" s="85"/>
      <c r="BP44" s="114"/>
      <c r="BQ44" s="175"/>
    </row>
    <row r="45" spans="3:69" ht="15.6" customHeight="1">
      <c r="C45" s="9"/>
      <c r="D45" s="31"/>
      <c r="E45" s="47"/>
      <c r="F45" s="47"/>
      <c r="G45" s="47"/>
      <c r="H45" s="47"/>
      <c r="I45" s="47"/>
      <c r="J45" s="47"/>
      <c r="K45" s="47"/>
      <c r="L45" s="47"/>
      <c r="M45" s="59"/>
      <c r="N45" s="62"/>
      <c r="O45" s="66"/>
      <c r="P45" s="66"/>
      <c r="Q45" s="71"/>
      <c r="R45" s="23"/>
      <c r="S45" s="23"/>
      <c r="T45" s="23"/>
      <c r="U45" s="187"/>
      <c r="V45" s="190"/>
      <c r="W45" s="190"/>
      <c r="X45" s="190"/>
      <c r="Y45" s="190"/>
      <c r="Z45" s="190"/>
      <c r="AA45" s="190"/>
      <c r="AB45" s="190"/>
      <c r="AC45" s="190"/>
      <c r="AD45" s="190"/>
      <c r="AE45" s="190"/>
      <c r="AF45" s="190"/>
      <c r="AG45" s="190"/>
      <c r="AH45" s="190"/>
      <c r="AI45" s="190"/>
      <c r="AJ45" s="193"/>
      <c r="AK45" s="111"/>
      <c r="AL45" s="111"/>
      <c r="AM45" s="197"/>
      <c r="AN45" s="197"/>
      <c r="AO45" s="200"/>
      <c r="AP45" s="200"/>
      <c r="AQ45" s="200"/>
      <c r="AR45" s="200"/>
      <c r="AS45" s="200"/>
      <c r="AT45" s="200"/>
      <c r="AU45" s="200"/>
      <c r="AV45" s="200"/>
      <c r="AW45" s="200"/>
      <c r="AX45" s="200"/>
      <c r="AY45" s="200"/>
      <c r="AZ45" s="200"/>
      <c r="BA45" s="200"/>
      <c r="BB45" s="200"/>
      <c r="BC45" s="104"/>
      <c r="BD45" s="152"/>
      <c r="BE45" s="75"/>
      <c r="BF45" s="86"/>
      <c r="BG45" s="86"/>
      <c r="BH45" s="115"/>
      <c r="BI45" s="75"/>
      <c r="BJ45" s="86"/>
      <c r="BK45" s="86"/>
      <c r="BL45" s="115"/>
      <c r="BM45" s="75"/>
      <c r="BN45" s="86"/>
      <c r="BO45" s="86"/>
      <c r="BP45" s="115"/>
      <c r="BQ45" s="175"/>
    </row>
    <row r="46" spans="3:69" ht="15.6" customHeight="1">
      <c r="C46" s="9"/>
      <c r="D46" s="31"/>
      <c r="E46" s="47"/>
      <c r="F46" s="47"/>
      <c r="G46" s="47"/>
      <c r="H46" s="47"/>
      <c r="I46" s="47"/>
      <c r="J46" s="47"/>
      <c r="K46" s="47"/>
      <c r="L46" s="47"/>
      <c r="M46" s="59"/>
      <c r="N46" s="62"/>
      <c r="O46" s="66"/>
      <c r="P46" s="66"/>
      <c r="Q46" s="71"/>
      <c r="R46" s="23"/>
      <c r="S46" s="23"/>
      <c r="T46" s="23"/>
      <c r="U46" s="187"/>
      <c r="V46" s="190"/>
      <c r="W46" s="190"/>
      <c r="X46" s="190"/>
      <c r="Y46" s="190"/>
      <c r="Z46" s="190"/>
      <c r="AA46" s="190"/>
      <c r="AB46" s="190"/>
      <c r="AC46" s="190"/>
      <c r="AD46" s="190"/>
      <c r="AE46" s="190"/>
      <c r="AF46" s="190"/>
      <c r="AG46" s="190"/>
      <c r="AH46" s="190"/>
      <c r="AI46" s="190"/>
      <c r="AJ46" s="193"/>
      <c r="AK46" s="111"/>
      <c r="AL46" s="111"/>
      <c r="AM46" s="196">
        <f>IF([6]回答表!X49="○",[6]回答表!O80,IF([6]回答表!AA49="○",[6]回答表!O103,""))</f>
        <v>0</v>
      </c>
      <c r="AN46" s="198"/>
      <c r="AO46" s="199" t="s">
        <v>22</v>
      </c>
      <c r="AP46" s="200"/>
      <c r="AQ46" s="200"/>
      <c r="AR46" s="200"/>
      <c r="AS46" s="200"/>
      <c r="AT46" s="200"/>
      <c r="AU46" s="200"/>
      <c r="AV46" s="200"/>
      <c r="AW46" s="200"/>
      <c r="AX46" s="200"/>
      <c r="AY46" s="200"/>
      <c r="AZ46" s="200"/>
      <c r="BA46" s="200"/>
      <c r="BB46" s="200"/>
      <c r="BC46" s="104"/>
      <c r="BD46" s="152"/>
      <c r="BE46" s="93"/>
      <c r="BF46" s="93"/>
      <c r="BG46" s="93"/>
      <c r="BH46" s="93"/>
      <c r="BI46" s="93"/>
      <c r="BJ46" s="93"/>
      <c r="BK46" s="93"/>
      <c r="BL46" s="93"/>
      <c r="BM46" s="93"/>
      <c r="BN46" s="93"/>
      <c r="BO46" s="93"/>
      <c r="BP46" s="93"/>
      <c r="BQ46" s="175"/>
    </row>
    <row r="47" spans="3:69" ht="15.6" customHeight="1">
      <c r="C47" s="9"/>
      <c r="D47" s="32"/>
      <c r="E47" s="48"/>
      <c r="F47" s="48"/>
      <c r="G47" s="48"/>
      <c r="H47" s="48"/>
      <c r="I47" s="48"/>
      <c r="J47" s="48"/>
      <c r="K47" s="48"/>
      <c r="L47" s="48"/>
      <c r="M47" s="60"/>
      <c r="N47" s="63"/>
      <c r="O47" s="67"/>
      <c r="P47" s="67"/>
      <c r="Q47" s="72"/>
      <c r="R47" s="23"/>
      <c r="S47" s="23"/>
      <c r="T47" s="23"/>
      <c r="U47" s="188"/>
      <c r="V47" s="191"/>
      <c r="W47" s="191"/>
      <c r="X47" s="191"/>
      <c r="Y47" s="191"/>
      <c r="Z47" s="191"/>
      <c r="AA47" s="191"/>
      <c r="AB47" s="191"/>
      <c r="AC47" s="191"/>
      <c r="AD47" s="191"/>
      <c r="AE47" s="191"/>
      <c r="AF47" s="191"/>
      <c r="AG47" s="191"/>
      <c r="AH47" s="191"/>
      <c r="AI47" s="191"/>
      <c r="AJ47" s="194"/>
      <c r="AK47" s="111"/>
      <c r="AL47" s="111"/>
      <c r="AM47" s="198"/>
      <c r="AN47" s="198"/>
      <c r="AO47" s="200"/>
      <c r="AP47" s="200"/>
      <c r="AQ47" s="200"/>
      <c r="AR47" s="200"/>
      <c r="AS47" s="200"/>
      <c r="AT47" s="200"/>
      <c r="AU47" s="200"/>
      <c r="AV47" s="200"/>
      <c r="AW47" s="200"/>
      <c r="AX47" s="200"/>
      <c r="AY47" s="200"/>
      <c r="AZ47" s="200"/>
      <c r="BA47" s="200"/>
      <c r="BB47" s="200"/>
      <c r="BC47" s="104"/>
      <c r="BD47" s="152"/>
      <c r="BE47" s="93"/>
      <c r="BF47" s="93"/>
      <c r="BG47" s="93"/>
      <c r="BH47" s="93"/>
      <c r="BI47" s="93"/>
      <c r="BJ47" s="93"/>
      <c r="BK47" s="93"/>
      <c r="BL47" s="93"/>
      <c r="BM47" s="93"/>
      <c r="BN47" s="93"/>
      <c r="BO47" s="93"/>
      <c r="BP47" s="93"/>
      <c r="BQ47" s="175"/>
    </row>
    <row r="48" spans="3:69" ht="15.6" customHeight="1">
      <c r="C48" s="9"/>
      <c r="D48" s="29"/>
      <c r="E48" s="29"/>
      <c r="F48" s="29"/>
      <c r="G48" s="29"/>
      <c r="H48" s="29"/>
      <c r="I48" s="29"/>
      <c r="J48" s="29"/>
      <c r="K48" s="29"/>
      <c r="L48" s="29"/>
      <c r="M48" s="29"/>
      <c r="N48" s="29"/>
      <c r="O48" s="29"/>
      <c r="P48" s="29"/>
      <c r="Q48" s="29"/>
      <c r="R48" s="23"/>
      <c r="S48" s="23"/>
      <c r="T48" s="23"/>
      <c r="U48" s="23"/>
      <c r="V48" s="23"/>
      <c r="W48" s="23"/>
      <c r="X48" s="23"/>
      <c r="Y48" s="23"/>
      <c r="Z48" s="23"/>
      <c r="AA48" s="23"/>
      <c r="AB48" s="23"/>
      <c r="AC48" s="23"/>
      <c r="AD48" s="23"/>
      <c r="AE48" s="23"/>
      <c r="AF48" s="23"/>
      <c r="AG48" s="23"/>
      <c r="AH48" s="23"/>
      <c r="AI48" s="23"/>
      <c r="AJ48" s="23"/>
      <c r="AK48" s="111"/>
      <c r="AL48" s="111"/>
      <c r="AM48" s="198"/>
      <c r="AN48" s="198"/>
      <c r="AO48" s="200"/>
      <c r="AP48" s="200"/>
      <c r="AQ48" s="200"/>
      <c r="AR48" s="200"/>
      <c r="AS48" s="200"/>
      <c r="AT48" s="200"/>
      <c r="AU48" s="200"/>
      <c r="AV48" s="200"/>
      <c r="AW48" s="200"/>
      <c r="AX48" s="200"/>
      <c r="AY48" s="200"/>
      <c r="AZ48" s="200"/>
      <c r="BA48" s="200"/>
      <c r="BB48" s="200"/>
      <c r="BC48" s="104"/>
      <c r="BD48" s="152"/>
      <c r="BE48" s="93"/>
      <c r="BF48" s="93"/>
      <c r="BG48" s="93"/>
      <c r="BH48" s="93"/>
      <c r="BI48" s="93"/>
      <c r="BJ48" s="93"/>
      <c r="BK48" s="93"/>
      <c r="BL48" s="93"/>
      <c r="BM48" s="93"/>
      <c r="BN48" s="93"/>
      <c r="BO48" s="93"/>
      <c r="BP48" s="93"/>
      <c r="BQ48" s="175"/>
    </row>
    <row r="49" spans="3:69" ht="15.6" customHeight="1">
      <c r="C49" s="9"/>
      <c r="D49" s="29"/>
      <c r="E49" s="29"/>
      <c r="F49" s="29"/>
      <c r="G49" s="29"/>
      <c r="H49" s="29"/>
      <c r="I49" s="29"/>
      <c r="J49" s="29"/>
      <c r="K49" s="29"/>
      <c r="L49" s="29"/>
      <c r="M49" s="29"/>
      <c r="N49" s="29"/>
      <c r="O49" s="29"/>
      <c r="P49" s="29"/>
      <c r="Q49" s="29"/>
      <c r="R49" s="23"/>
      <c r="S49" s="23"/>
      <c r="T49" s="23"/>
      <c r="U49" s="23"/>
      <c r="V49" s="23"/>
      <c r="W49" s="23"/>
      <c r="X49" s="23"/>
      <c r="Y49" s="23"/>
      <c r="Z49" s="23"/>
      <c r="AA49" s="23"/>
      <c r="AB49" s="23"/>
      <c r="AC49" s="23"/>
      <c r="AD49" s="23"/>
      <c r="AE49" s="23"/>
      <c r="AF49" s="23"/>
      <c r="AG49" s="23"/>
      <c r="AH49" s="23"/>
      <c r="AI49" s="23"/>
      <c r="AJ49" s="23"/>
      <c r="AK49" s="111"/>
      <c r="AL49" s="111"/>
      <c r="AM49" s="198"/>
      <c r="AN49" s="198"/>
      <c r="AO49" s="200"/>
      <c r="AP49" s="200"/>
      <c r="AQ49" s="200"/>
      <c r="AR49" s="200"/>
      <c r="AS49" s="200"/>
      <c r="AT49" s="200"/>
      <c r="AU49" s="200"/>
      <c r="AV49" s="200"/>
      <c r="AW49" s="200"/>
      <c r="AX49" s="200"/>
      <c r="AY49" s="200"/>
      <c r="AZ49" s="200"/>
      <c r="BA49" s="200"/>
      <c r="BB49" s="200"/>
      <c r="BC49" s="104"/>
      <c r="BD49" s="152"/>
      <c r="BE49" s="93"/>
      <c r="BF49" s="93"/>
      <c r="BG49" s="93"/>
      <c r="BH49" s="93"/>
      <c r="BI49" s="93"/>
      <c r="BJ49" s="93"/>
      <c r="BK49" s="93"/>
      <c r="BL49" s="93"/>
      <c r="BM49" s="93"/>
      <c r="BN49" s="93"/>
      <c r="BO49" s="93"/>
      <c r="BP49" s="93"/>
      <c r="BQ49" s="175"/>
    </row>
    <row r="50" spans="3:69" ht="15.6" customHeight="1">
      <c r="C50" s="9"/>
      <c r="D50" s="29"/>
      <c r="E50" s="29"/>
      <c r="F50" s="29"/>
      <c r="G50" s="29"/>
      <c r="H50" s="29"/>
      <c r="I50" s="29"/>
      <c r="J50" s="29"/>
      <c r="K50" s="29"/>
      <c r="L50" s="29"/>
      <c r="M50" s="29"/>
      <c r="N50" s="136"/>
      <c r="O50" s="136"/>
      <c r="P50" s="136"/>
      <c r="Q50" s="136"/>
      <c r="R50" s="23"/>
      <c r="S50" s="23"/>
      <c r="T50" s="23"/>
      <c r="U50" s="23"/>
      <c r="V50" s="23"/>
      <c r="W50" s="23"/>
      <c r="X50" s="93"/>
      <c r="Y50" s="93"/>
      <c r="Z50" s="93"/>
      <c r="AA50" s="103"/>
      <c r="AB50" s="103"/>
      <c r="AC50" s="103"/>
      <c r="AD50" s="103"/>
      <c r="AE50" s="103"/>
      <c r="AF50" s="103"/>
      <c r="AG50" s="103"/>
      <c r="AH50" s="103"/>
      <c r="AI50" s="103"/>
      <c r="AJ50" s="93"/>
      <c r="AK50" s="93"/>
      <c r="AL50" s="93"/>
      <c r="AM50" s="93"/>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175"/>
    </row>
    <row r="51" spans="3:69" ht="18.600000000000001" customHeight="1">
      <c r="C51" s="9"/>
      <c r="D51" s="29"/>
      <c r="E51" s="29"/>
      <c r="F51" s="29"/>
      <c r="G51" s="29"/>
      <c r="H51" s="29"/>
      <c r="I51" s="29"/>
      <c r="J51" s="29"/>
      <c r="K51" s="29"/>
      <c r="L51" s="29"/>
      <c r="M51" s="29"/>
      <c r="N51" s="136"/>
      <c r="O51" s="136"/>
      <c r="P51" s="136"/>
      <c r="Q51" s="136"/>
      <c r="R51" s="23"/>
      <c r="S51" s="23"/>
      <c r="T51" s="23"/>
      <c r="U51" s="79" t="s">
        <v>21</v>
      </c>
      <c r="V51" s="23"/>
      <c r="W51" s="23"/>
      <c r="X51" s="23"/>
      <c r="Y51" s="23"/>
      <c r="Z51" s="23"/>
      <c r="AA51" s="103"/>
      <c r="AB51" s="105"/>
      <c r="AC51" s="103"/>
      <c r="AD51" s="103"/>
      <c r="AE51" s="103"/>
      <c r="AF51" s="103"/>
      <c r="AG51" s="103"/>
      <c r="AH51" s="103"/>
      <c r="AI51" s="103"/>
      <c r="AJ51" s="103"/>
      <c r="AK51" s="103"/>
      <c r="AL51" s="103"/>
      <c r="AM51" s="79" t="s">
        <v>27</v>
      </c>
      <c r="AN51" s="103"/>
      <c r="AO51" s="103"/>
      <c r="AP51" s="103"/>
      <c r="AQ51" s="103"/>
      <c r="AR51" s="103"/>
      <c r="AS51" s="103"/>
      <c r="AT51" s="103"/>
      <c r="AU51" s="103"/>
      <c r="AV51" s="103"/>
      <c r="AW51" s="103"/>
      <c r="AX51" s="102"/>
      <c r="AY51" s="102"/>
      <c r="AZ51" s="102"/>
      <c r="BA51" s="102"/>
      <c r="BB51" s="102"/>
      <c r="BC51" s="102"/>
      <c r="BD51" s="102"/>
      <c r="BE51" s="102"/>
      <c r="BF51" s="102"/>
      <c r="BG51" s="102"/>
      <c r="BH51" s="102"/>
      <c r="BI51" s="102"/>
      <c r="BJ51" s="102"/>
      <c r="BK51" s="102"/>
      <c r="BL51" s="102"/>
      <c r="BM51" s="102"/>
      <c r="BN51" s="102"/>
      <c r="BO51" s="102"/>
      <c r="BP51" s="93"/>
      <c r="BQ51" s="175"/>
    </row>
    <row r="52" spans="3:69" ht="15.6" customHeight="1">
      <c r="C52" s="9"/>
      <c r="D52" s="26" t="s">
        <v>5</v>
      </c>
      <c r="E52" s="43"/>
      <c r="F52" s="43"/>
      <c r="G52" s="43"/>
      <c r="H52" s="43"/>
      <c r="I52" s="43"/>
      <c r="J52" s="43"/>
      <c r="K52" s="43"/>
      <c r="L52" s="43"/>
      <c r="M52" s="55"/>
      <c r="N52" s="61" t="str">
        <f>IF([6]回答表!AD49="○","○","")</f>
        <v/>
      </c>
      <c r="O52" s="65"/>
      <c r="P52" s="65"/>
      <c r="Q52" s="70"/>
      <c r="R52" s="23"/>
      <c r="S52" s="23"/>
      <c r="T52" s="23"/>
      <c r="U52" s="80" t="str">
        <f>IF([6]回答表!AD49="○",[6]回答表!B108,"")</f>
        <v/>
      </c>
      <c r="V52" s="90"/>
      <c r="W52" s="90"/>
      <c r="X52" s="90"/>
      <c r="Y52" s="90"/>
      <c r="Z52" s="90"/>
      <c r="AA52" s="90"/>
      <c r="AB52" s="90"/>
      <c r="AC52" s="90"/>
      <c r="AD52" s="90"/>
      <c r="AE52" s="90"/>
      <c r="AF52" s="90"/>
      <c r="AG52" s="90"/>
      <c r="AH52" s="90"/>
      <c r="AI52" s="90"/>
      <c r="AJ52" s="108"/>
      <c r="AK52" s="180"/>
      <c r="AL52" s="180"/>
      <c r="AM52" s="80" t="str">
        <f>IF([6]回答表!AD49="○",[6]回答表!B113,"")</f>
        <v/>
      </c>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108"/>
      <c r="BQ52" s="175"/>
    </row>
    <row r="53" spans="3:69" ht="15.6" customHeight="1">
      <c r="C53" s="9"/>
      <c r="D53" s="27"/>
      <c r="E53" s="44"/>
      <c r="F53" s="44"/>
      <c r="G53" s="44"/>
      <c r="H53" s="44"/>
      <c r="I53" s="44"/>
      <c r="J53" s="44"/>
      <c r="K53" s="44"/>
      <c r="L53" s="44"/>
      <c r="M53" s="56"/>
      <c r="N53" s="62"/>
      <c r="O53" s="66"/>
      <c r="P53" s="66"/>
      <c r="Q53" s="71"/>
      <c r="R53" s="23"/>
      <c r="S53" s="23"/>
      <c r="T53" s="23"/>
      <c r="U53" s="81"/>
      <c r="V53" s="91"/>
      <c r="W53" s="91"/>
      <c r="X53" s="91"/>
      <c r="Y53" s="91"/>
      <c r="Z53" s="91"/>
      <c r="AA53" s="91"/>
      <c r="AB53" s="91"/>
      <c r="AC53" s="91"/>
      <c r="AD53" s="91"/>
      <c r="AE53" s="91"/>
      <c r="AF53" s="91"/>
      <c r="AG53" s="91"/>
      <c r="AH53" s="91"/>
      <c r="AI53" s="91"/>
      <c r="AJ53" s="109"/>
      <c r="AK53" s="180"/>
      <c r="AL53" s="180"/>
      <c r="AM53" s="81"/>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109"/>
      <c r="BQ53" s="175"/>
    </row>
    <row r="54" spans="3:69" ht="15.6" customHeight="1">
      <c r="C54" s="9"/>
      <c r="D54" s="27"/>
      <c r="E54" s="44"/>
      <c r="F54" s="44"/>
      <c r="G54" s="44"/>
      <c r="H54" s="44"/>
      <c r="I54" s="44"/>
      <c r="J54" s="44"/>
      <c r="K54" s="44"/>
      <c r="L54" s="44"/>
      <c r="M54" s="56"/>
      <c r="N54" s="62"/>
      <c r="O54" s="66"/>
      <c r="P54" s="66"/>
      <c r="Q54" s="71"/>
      <c r="R54" s="23"/>
      <c r="S54" s="23"/>
      <c r="T54" s="23"/>
      <c r="U54" s="81"/>
      <c r="V54" s="91"/>
      <c r="W54" s="91"/>
      <c r="X54" s="91"/>
      <c r="Y54" s="91"/>
      <c r="Z54" s="91"/>
      <c r="AA54" s="91"/>
      <c r="AB54" s="91"/>
      <c r="AC54" s="91"/>
      <c r="AD54" s="91"/>
      <c r="AE54" s="91"/>
      <c r="AF54" s="91"/>
      <c r="AG54" s="91"/>
      <c r="AH54" s="91"/>
      <c r="AI54" s="91"/>
      <c r="AJ54" s="109"/>
      <c r="AK54" s="180"/>
      <c r="AL54" s="180"/>
      <c r="AM54" s="81"/>
      <c r="AN54" s="91"/>
      <c r="AO54" s="91"/>
      <c r="AP54" s="91"/>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109"/>
      <c r="BQ54" s="175"/>
    </row>
    <row r="55" spans="3:69" ht="15.6" customHeight="1">
      <c r="C55" s="9"/>
      <c r="D55" s="28"/>
      <c r="E55" s="45"/>
      <c r="F55" s="45"/>
      <c r="G55" s="45"/>
      <c r="H55" s="45"/>
      <c r="I55" s="45"/>
      <c r="J55" s="45"/>
      <c r="K55" s="45"/>
      <c r="L55" s="45"/>
      <c r="M55" s="57"/>
      <c r="N55" s="63"/>
      <c r="O55" s="67"/>
      <c r="P55" s="67"/>
      <c r="Q55" s="72"/>
      <c r="R55" s="23"/>
      <c r="S55" s="23"/>
      <c r="T55" s="23"/>
      <c r="U55" s="82"/>
      <c r="V55" s="92"/>
      <c r="W55" s="92"/>
      <c r="X55" s="92"/>
      <c r="Y55" s="92"/>
      <c r="Z55" s="92"/>
      <c r="AA55" s="92"/>
      <c r="AB55" s="92"/>
      <c r="AC55" s="92"/>
      <c r="AD55" s="92"/>
      <c r="AE55" s="92"/>
      <c r="AF55" s="92"/>
      <c r="AG55" s="92"/>
      <c r="AH55" s="92"/>
      <c r="AI55" s="92"/>
      <c r="AJ55" s="110"/>
      <c r="AK55" s="180"/>
      <c r="AL55" s="180"/>
      <c r="AM55" s="82"/>
      <c r="AN55" s="92"/>
      <c r="AO55" s="92"/>
      <c r="AP55" s="92"/>
      <c r="AQ55" s="92"/>
      <c r="AR55" s="92"/>
      <c r="AS55" s="92"/>
      <c r="AT55" s="92"/>
      <c r="AU55" s="92"/>
      <c r="AV55" s="92"/>
      <c r="AW55" s="92"/>
      <c r="AX55" s="92"/>
      <c r="AY55" s="92"/>
      <c r="AZ55" s="92"/>
      <c r="BA55" s="92"/>
      <c r="BB55" s="92"/>
      <c r="BC55" s="92"/>
      <c r="BD55" s="92"/>
      <c r="BE55" s="92"/>
      <c r="BF55" s="92"/>
      <c r="BG55" s="92"/>
      <c r="BH55" s="92"/>
      <c r="BI55" s="92"/>
      <c r="BJ55" s="92"/>
      <c r="BK55" s="92"/>
      <c r="BL55" s="92"/>
      <c r="BM55" s="92"/>
      <c r="BN55" s="92"/>
      <c r="BO55" s="92"/>
      <c r="BP55" s="110"/>
      <c r="BQ55" s="175"/>
    </row>
    <row r="56" spans="3:69" ht="15.6" customHeight="1">
      <c r="C56" s="10"/>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176"/>
    </row>
    <row r="57" spans="3:69" ht="15.6" customHeight="1"/>
  </sheetData>
  <mergeCells count="55">
    <mergeCell ref="Y23:AE23"/>
    <mergeCell ref="AF23:AL23"/>
    <mergeCell ref="AM23:AS23"/>
    <mergeCell ref="AT23:AZ23"/>
    <mergeCell ref="AR31:BB31"/>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2:Q33"/>
    <mergeCell ref="R32:BB33"/>
    <mergeCell ref="D36:M39"/>
    <mergeCell ref="N36:Q39"/>
    <mergeCell ref="AM36:AT37"/>
    <mergeCell ref="AU36:BB37"/>
    <mergeCell ref="BE36:BH38"/>
    <mergeCell ref="BI36:BL38"/>
    <mergeCell ref="BM36:BP38"/>
    <mergeCell ref="AM38:AT40"/>
    <mergeCell ref="AU38:BB40"/>
    <mergeCell ref="BE39:BH42"/>
    <mergeCell ref="BI39:BL42"/>
    <mergeCell ref="BM39:BP42"/>
    <mergeCell ref="AM42:AN45"/>
    <mergeCell ref="AO42:BB45"/>
    <mergeCell ref="BE43:BH45"/>
    <mergeCell ref="BI43:BL45"/>
    <mergeCell ref="BM43:BP45"/>
    <mergeCell ref="D44:M47"/>
    <mergeCell ref="N44:Q47"/>
    <mergeCell ref="AM46:AN49"/>
    <mergeCell ref="AO46:BB49"/>
    <mergeCell ref="D52:M55"/>
    <mergeCell ref="N52:Q55"/>
    <mergeCell ref="U52:AJ55"/>
    <mergeCell ref="AM52:BP55"/>
    <mergeCell ref="U36:AJ47"/>
  </mergeCells>
  <phoneticPr fontId="1" type="Hiragana"/>
  <conditionalFormatting sqref="BR28:XFD28 A28:BI28 A29:XFD30">
    <cfRule type="expression" dxfId="1" priority="1">
      <formula>$BB$25="○"</formula>
    </cfRule>
  </conditionalFormatting>
  <pageMargins left="0.78740157480314943" right="0.78740157480314943" top="0.98425196850393692" bottom="0.98425196850393692" header="0.51181102362204722" footer="0.51181102362204722"/>
  <pageSetup paperSize="9" fitToWidth="1" fitToHeight="1" orientation="portrait" usePrinterDefaults="1"/>
  <drawing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C2:BR53"/>
  <sheetViews>
    <sheetView tabSelected="1" topLeftCell="A28" workbookViewId="0">
      <selection activeCell="A55" sqref="A55:XFD245"/>
    </sheetView>
  </sheetViews>
  <sheetFormatPr defaultRowHeight="18.75"/>
  <cols>
    <col min="1" max="70" width="2.5" customWidth="1"/>
    <col min="71" max="16384" width="9" customWidth="1"/>
  </cols>
  <sheetData>
    <row r="1" spans="3:70" ht="15.6" customHeight="1"/>
    <row r="2" spans="3:70" ht="15.6" customHeight="1">
      <c r="C2" s="1"/>
      <c r="D2" s="1"/>
      <c r="E2" s="1"/>
      <c r="F2" s="1"/>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row>
    <row r="3" spans="3:70" ht="15.6" customHeight="1">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row>
    <row r="4" spans="3:70" ht="15.6" customHeight="1">
      <c r="H4" s="49"/>
      <c r="I4" s="49"/>
      <c r="J4" s="49"/>
      <c r="K4" s="49"/>
      <c r="L4" s="49"/>
      <c r="M4" s="49"/>
      <c r="N4" s="49"/>
      <c r="O4" s="49"/>
      <c r="P4" s="49"/>
      <c r="Q4" s="49"/>
      <c r="R4" s="49"/>
      <c r="S4" s="49"/>
      <c r="T4" s="49"/>
      <c r="U4" s="49"/>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row>
    <row r="5" spans="3:70" ht="15.6" customHeight="1">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25"/>
      <c r="AR6" s="125"/>
      <c r="AS6" s="125"/>
      <c r="AT6" s="125"/>
      <c r="AU6" s="125"/>
      <c r="AV6" s="125"/>
      <c r="AW6" s="125"/>
      <c r="AX6" s="125"/>
      <c r="AY6" s="125"/>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25"/>
      <c r="AR7" s="125"/>
      <c r="AS7" s="125"/>
      <c r="AT7" s="125"/>
      <c r="AU7" s="125"/>
      <c r="AV7" s="125"/>
      <c r="AW7" s="125"/>
      <c r="AX7" s="125"/>
      <c r="AY7" s="125"/>
    </row>
    <row r="8" spans="3:70" ht="15.6" customHeight="1">
      <c r="C8" s="2" t="s">
        <v>0</v>
      </c>
      <c r="D8" s="3"/>
      <c r="E8" s="3"/>
      <c r="F8" s="3"/>
      <c r="G8" s="3"/>
      <c r="H8" s="3"/>
      <c r="I8" s="3"/>
      <c r="J8" s="3"/>
      <c r="K8" s="3"/>
      <c r="L8" s="3"/>
      <c r="M8" s="3"/>
      <c r="N8" s="3"/>
      <c r="O8" s="3"/>
      <c r="P8" s="3"/>
      <c r="Q8" s="3"/>
      <c r="R8" s="3"/>
      <c r="S8" s="3"/>
      <c r="T8" s="3"/>
      <c r="U8" s="73" t="s">
        <v>19</v>
      </c>
      <c r="V8" s="84"/>
      <c r="W8" s="84"/>
      <c r="X8" s="84"/>
      <c r="Y8" s="84"/>
      <c r="Z8" s="84"/>
      <c r="AA8" s="84"/>
      <c r="AB8" s="84"/>
      <c r="AC8" s="84"/>
      <c r="AD8" s="84"/>
      <c r="AE8" s="84"/>
      <c r="AF8" s="84"/>
      <c r="AG8" s="84"/>
      <c r="AH8" s="84"/>
      <c r="AI8" s="84"/>
      <c r="AJ8" s="84"/>
      <c r="AK8" s="84"/>
      <c r="AL8" s="84"/>
      <c r="AM8" s="84"/>
      <c r="AN8" s="113"/>
      <c r="AO8" s="73" t="s">
        <v>29</v>
      </c>
      <c r="AP8" s="84"/>
      <c r="AQ8" s="84"/>
      <c r="AR8" s="84"/>
      <c r="AS8" s="84"/>
      <c r="AT8" s="84"/>
      <c r="AU8" s="84"/>
      <c r="AV8" s="84"/>
      <c r="AW8" s="84"/>
      <c r="AX8" s="84"/>
      <c r="AY8" s="84"/>
      <c r="AZ8" s="84"/>
      <c r="BA8" s="84"/>
      <c r="BB8" s="84"/>
      <c r="BC8" s="84"/>
      <c r="BD8" s="84"/>
      <c r="BE8" s="113"/>
      <c r="BF8" s="2" t="s">
        <v>30</v>
      </c>
      <c r="BG8" s="157"/>
      <c r="BH8" s="157"/>
      <c r="BI8" s="157"/>
      <c r="BJ8" s="157"/>
      <c r="BK8" s="157"/>
      <c r="BL8" s="157"/>
      <c r="BM8" s="157"/>
      <c r="BN8" s="157"/>
      <c r="BO8" s="157"/>
      <c r="BP8" s="157"/>
      <c r="BQ8" s="173"/>
    </row>
    <row r="9" spans="3:70" ht="15.6" customHeight="1">
      <c r="C9" s="3"/>
      <c r="D9" s="3"/>
      <c r="E9" s="3"/>
      <c r="F9" s="3"/>
      <c r="G9" s="3"/>
      <c r="H9" s="3"/>
      <c r="I9" s="3"/>
      <c r="J9" s="3"/>
      <c r="K9" s="3"/>
      <c r="L9" s="3"/>
      <c r="M9" s="3"/>
      <c r="N9" s="3"/>
      <c r="O9" s="3"/>
      <c r="P9" s="3"/>
      <c r="Q9" s="3"/>
      <c r="R9" s="3"/>
      <c r="S9" s="3"/>
      <c r="T9" s="3"/>
      <c r="U9" s="74"/>
      <c r="V9" s="85"/>
      <c r="W9" s="85"/>
      <c r="X9" s="85"/>
      <c r="Y9" s="85"/>
      <c r="Z9" s="85"/>
      <c r="AA9" s="85"/>
      <c r="AB9" s="85"/>
      <c r="AC9" s="85"/>
      <c r="AD9" s="85"/>
      <c r="AE9" s="85"/>
      <c r="AF9" s="85"/>
      <c r="AG9" s="85"/>
      <c r="AH9" s="107"/>
      <c r="AI9" s="107"/>
      <c r="AJ9" s="107"/>
      <c r="AK9" s="107"/>
      <c r="AL9" s="107"/>
      <c r="AM9" s="107"/>
      <c r="AN9" s="114"/>
      <c r="AO9" s="74"/>
      <c r="AP9" s="107"/>
      <c r="AQ9" s="107"/>
      <c r="AR9" s="107"/>
      <c r="AS9" s="107"/>
      <c r="AT9" s="107"/>
      <c r="AU9" s="107"/>
      <c r="AV9" s="107"/>
      <c r="AW9" s="107"/>
      <c r="AX9" s="107"/>
      <c r="AY9" s="107"/>
      <c r="AZ9" s="107"/>
      <c r="BA9" s="107"/>
      <c r="BB9" s="107"/>
      <c r="BC9" s="107"/>
      <c r="BD9" s="107"/>
      <c r="BE9" s="114"/>
      <c r="BF9" s="157"/>
      <c r="BG9" s="157"/>
      <c r="BH9" s="157"/>
      <c r="BI9" s="157"/>
      <c r="BJ9" s="157"/>
      <c r="BK9" s="157"/>
      <c r="BL9" s="157"/>
      <c r="BM9" s="157"/>
      <c r="BN9" s="157"/>
      <c r="BO9" s="157"/>
      <c r="BP9" s="157"/>
      <c r="BQ9" s="173"/>
    </row>
    <row r="10" spans="3:70" ht="15.6" customHeight="1">
      <c r="C10" s="3"/>
      <c r="D10" s="3"/>
      <c r="E10" s="3"/>
      <c r="F10" s="3"/>
      <c r="G10" s="3"/>
      <c r="H10" s="3"/>
      <c r="I10" s="3"/>
      <c r="J10" s="3"/>
      <c r="K10" s="3"/>
      <c r="L10" s="3"/>
      <c r="M10" s="3"/>
      <c r="N10" s="3"/>
      <c r="O10" s="3"/>
      <c r="P10" s="3"/>
      <c r="Q10" s="3"/>
      <c r="R10" s="3"/>
      <c r="S10" s="3"/>
      <c r="T10" s="3"/>
      <c r="U10" s="75"/>
      <c r="V10" s="86"/>
      <c r="W10" s="86"/>
      <c r="X10" s="86"/>
      <c r="Y10" s="86"/>
      <c r="Z10" s="86"/>
      <c r="AA10" s="86"/>
      <c r="AB10" s="86"/>
      <c r="AC10" s="86"/>
      <c r="AD10" s="86"/>
      <c r="AE10" s="86"/>
      <c r="AF10" s="86"/>
      <c r="AG10" s="86"/>
      <c r="AH10" s="86"/>
      <c r="AI10" s="86"/>
      <c r="AJ10" s="86"/>
      <c r="AK10" s="86"/>
      <c r="AL10" s="86"/>
      <c r="AM10" s="86"/>
      <c r="AN10" s="115"/>
      <c r="AO10" s="75"/>
      <c r="AP10" s="86"/>
      <c r="AQ10" s="86"/>
      <c r="AR10" s="86"/>
      <c r="AS10" s="86"/>
      <c r="AT10" s="86"/>
      <c r="AU10" s="86"/>
      <c r="AV10" s="86"/>
      <c r="AW10" s="86"/>
      <c r="AX10" s="86"/>
      <c r="AY10" s="86"/>
      <c r="AZ10" s="86"/>
      <c r="BA10" s="86"/>
      <c r="BB10" s="86"/>
      <c r="BC10" s="86"/>
      <c r="BD10" s="86"/>
      <c r="BE10" s="115"/>
      <c r="BF10" s="157"/>
      <c r="BG10" s="157"/>
      <c r="BH10" s="157"/>
      <c r="BI10" s="157"/>
      <c r="BJ10" s="157"/>
      <c r="BK10" s="157"/>
      <c r="BL10" s="157"/>
      <c r="BM10" s="157"/>
      <c r="BN10" s="157"/>
      <c r="BO10" s="157"/>
      <c r="BP10" s="157"/>
      <c r="BQ10" s="173"/>
    </row>
    <row r="11" spans="3:70" ht="15.6" customHeight="1">
      <c r="C11" s="4" t="str">
        <f>IF(COUNTIF([9]回答表!F22,"*")&gt;0,[9]回答表!F22,"")</f>
        <v>湯沢市</v>
      </c>
      <c r="D11" s="3"/>
      <c r="E11" s="3"/>
      <c r="F11" s="3"/>
      <c r="G11" s="3"/>
      <c r="H11" s="3"/>
      <c r="I11" s="3"/>
      <c r="J11" s="3"/>
      <c r="K11" s="3"/>
      <c r="L11" s="3"/>
      <c r="M11" s="3"/>
      <c r="N11" s="3"/>
      <c r="O11" s="3"/>
      <c r="P11" s="3"/>
      <c r="Q11" s="3"/>
      <c r="R11" s="3"/>
      <c r="S11" s="3"/>
      <c r="T11" s="3"/>
      <c r="U11" s="76" t="str">
        <f>IF(COUNTIF([9]回答表!F24,"*")&gt;0,[9]回答表!F24,"")</f>
        <v>介護サービス事業</v>
      </c>
      <c r="V11" s="87"/>
      <c r="W11" s="87"/>
      <c r="X11" s="87"/>
      <c r="Y11" s="87"/>
      <c r="Z11" s="87"/>
      <c r="AA11" s="87"/>
      <c r="AB11" s="87"/>
      <c r="AC11" s="87"/>
      <c r="AD11" s="87"/>
      <c r="AE11" s="87"/>
      <c r="AF11" s="84"/>
      <c r="AG11" s="84"/>
      <c r="AH11" s="84"/>
      <c r="AI11" s="84"/>
      <c r="AJ11" s="84"/>
      <c r="AK11" s="84"/>
      <c r="AL11" s="84"/>
      <c r="AM11" s="84"/>
      <c r="AN11" s="113"/>
      <c r="AO11" s="120" t="str">
        <f>IF(COUNTIF([9]回答表!W24,"*")&gt;0,[9]回答表!W24,"")</f>
        <v>―</v>
      </c>
      <c r="AP11" s="84"/>
      <c r="AQ11" s="84"/>
      <c r="AR11" s="84"/>
      <c r="AS11" s="84"/>
      <c r="AT11" s="84"/>
      <c r="AU11" s="84"/>
      <c r="AV11" s="84"/>
      <c r="AW11" s="84"/>
      <c r="AX11" s="84"/>
      <c r="AY11" s="84"/>
      <c r="AZ11" s="84"/>
      <c r="BA11" s="84"/>
      <c r="BB11" s="84"/>
      <c r="BC11" s="84"/>
      <c r="BD11" s="84"/>
      <c r="BE11" s="113"/>
      <c r="BF11" s="4" t="str">
        <f>IF(COUNTIF([9]回答表!F26,"*")&gt;0,[9]回答表!F26,"")</f>
        <v>老人短期入所施設</v>
      </c>
      <c r="BG11" s="157"/>
      <c r="BH11" s="157"/>
      <c r="BI11" s="157"/>
      <c r="BJ11" s="157"/>
      <c r="BK11" s="157"/>
      <c r="BL11" s="157"/>
      <c r="BM11" s="157"/>
      <c r="BN11" s="157"/>
      <c r="BO11" s="157"/>
      <c r="BP11" s="157"/>
      <c r="BQ11" s="11"/>
    </row>
    <row r="12" spans="3:70" ht="15.6" customHeight="1">
      <c r="C12" s="3"/>
      <c r="D12" s="3"/>
      <c r="E12" s="3"/>
      <c r="F12" s="3"/>
      <c r="G12" s="3"/>
      <c r="H12" s="3"/>
      <c r="I12" s="3"/>
      <c r="J12" s="3"/>
      <c r="K12" s="3"/>
      <c r="L12" s="3"/>
      <c r="M12" s="3"/>
      <c r="N12" s="3"/>
      <c r="O12" s="3"/>
      <c r="P12" s="3"/>
      <c r="Q12" s="3"/>
      <c r="R12" s="3"/>
      <c r="S12" s="3"/>
      <c r="T12" s="3"/>
      <c r="U12" s="77"/>
      <c r="V12" s="88"/>
      <c r="W12" s="88"/>
      <c r="X12" s="88"/>
      <c r="Y12" s="88"/>
      <c r="Z12" s="88"/>
      <c r="AA12" s="88"/>
      <c r="AB12" s="88"/>
      <c r="AC12" s="88"/>
      <c r="AD12" s="88"/>
      <c r="AE12" s="88"/>
      <c r="AF12" s="85"/>
      <c r="AG12" s="85"/>
      <c r="AH12" s="107"/>
      <c r="AI12" s="107"/>
      <c r="AJ12" s="107"/>
      <c r="AK12" s="107"/>
      <c r="AL12" s="107"/>
      <c r="AM12" s="107"/>
      <c r="AN12" s="114"/>
      <c r="AO12" s="74"/>
      <c r="AP12" s="107"/>
      <c r="AQ12" s="107"/>
      <c r="AR12" s="107"/>
      <c r="AS12" s="107"/>
      <c r="AT12" s="107"/>
      <c r="AU12" s="107"/>
      <c r="AV12" s="107"/>
      <c r="AW12" s="107"/>
      <c r="AX12" s="107"/>
      <c r="AY12" s="107"/>
      <c r="AZ12" s="107"/>
      <c r="BA12" s="107"/>
      <c r="BB12" s="107"/>
      <c r="BC12" s="107"/>
      <c r="BD12" s="107"/>
      <c r="BE12" s="114"/>
      <c r="BF12" s="157"/>
      <c r="BG12" s="157"/>
      <c r="BH12" s="157"/>
      <c r="BI12" s="157"/>
      <c r="BJ12" s="157"/>
      <c r="BK12" s="157"/>
      <c r="BL12" s="157"/>
      <c r="BM12" s="157"/>
      <c r="BN12" s="157"/>
      <c r="BO12" s="157"/>
      <c r="BP12" s="157"/>
      <c r="BQ12" s="11"/>
    </row>
    <row r="13" spans="3:70" ht="15.6" customHeight="1">
      <c r="C13" s="3"/>
      <c r="D13" s="3"/>
      <c r="E13" s="3"/>
      <c r="F13" s="3"/>
      <c r="G13" s="3"/>
      <c r="H13" s="3"/>
      <c r="I13" s="3"/>
      <c r="J13" s="3"/>
      <c r="K13" s="3"/>
      <c r="L13" s="3"/>
      <c r="M13" s="3"/>
      <c r="N13" s="3"/>
      <c r="O13" s="3"/>
      <c r="P13" s="3"/>
      <c r="Q13" s="3"/>
      <c r="R13" s="3"/>
      <c r="S13" s="3"/>
      <c r="T13" s="3"/>
      <c r="U13" s="78"/>
      <c r="V13" s="89"/>
      <c r="W13" s="89"/>
      <c r="X13" s="89"/>
      <c r="Y13" s="89"/>
      <c r="Z13" s="89"/>
      <c r="AA13" s="89"/>
      <c r="AB13" s="89"/>
      <c r="AC13" s="89"/>
      <c r="AD13" s="89"/>
      <c r="AE13" s="89"/>
      <c r="AF13" s="86"/>
      <c r="AG13" s="86"/>
      <c r="AH13" s="86"/>
      <c r="AI13" s="86"/>
      <c r="AJ13" s="86"/>
      <c r="AK13" s="86"/>
      <c r="AL13" s="86"/>
      <c r="AM13" s="86"/>
      <c r="AN13" s="115"/>
      <c r="AO13" s="75"/>
      <c r="AP13" s="86"/>
      <c r="AQ13" s="86"/>
      <c r="AR13" s="86"/>
      <c r="AS13" s="86"/>
      <c r="AT13" s="86"/>
      <c r="AU13" s="86"/>
      <c r="AV13" s="86"/>
      <c r="AW13" s="86"/>
      <c r="AX13" s="86"/>
      <c r="AY13" s="86"/>
      <c r="AZ13" s="86"/>
      <c r="BA13" s="86"/>
      <c r="BB13" s="86"/>
      <c r="BC13" s="86"/>
      <c r="BD13" s="86"/>
      <c r="BE13" s="115"/>
      <c r="BF13" s="157"/>
      <c r="BG13" s="157"/>
      <c r="BH13" s="157"/>
      <c r="BI13" s="157"/>
      <c r="BJ13" s="157"/>
      <c r="BK13" s="157"/>
      <c r="BL13" s="157"/>
      <c r="BM13" s="157"/>
      <c r="BN13" s="157"/>
      <c r="BO13" s="157"/>
      <c r="BP13" s="157"/>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67"/>
      <c r="BR17" s="177"/>
    </row>
    <row r="18" spans="3:70" ht="15.6" customHeight="1">
      <c r="C18" s="6"/>
      <c r="D18" s="14" t="s">
        <v>2</v>
      </c>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130"/>
      <c r="BA18" s="102"/>
      <c r="BB18" s="102"/>
      <c r="BC18" s="102"/>
      <c r="BD18" s="102"/>
      <c r="BE18" s="102"/>
      <c r="BF18" s="102"/>
      <c r="BG18" s="102"/>
      <c r="BH18" s="102"/>
      <c r="BI18" s="102"/>
      <c r="BJ18" s="102"/>
      <c r="BK18" s="168"/>
      <c r="BR18" s="177"/>
    </row>
    <row r="19" spans="3:70" ht="15.6" customHeight="1">
      <c r="C19" s="6"/>
      <c r="D19" s="1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131"/>
      <c r="BA19" s="102"/>
      <c r="BB19" s="102"/>
      <c r="BC19" s="102"/>
      <c r="BD19" s="102"/>
      <c r="BE19" s="102"/>
      <c r="BF19" s="102"/>
      <c r="BG19" s="102"/>
      <c r="BH19" s="102"/>
      <c r="BI19" s="102"/>
      <c r="BJ19" s="102"/>
      <c r="BK19" s="168"/>
      <c r="BR19" s="177"/>
    </row>
    <row r="20" spans="3:70" ht="13.15" customHeight="1">
      <c r="C20" s="6"/>
      <c r="D20" s="16" t="s">
        <v>4</v>
      </c>
      <c r="E20" s="36"/>
      <c r="F20" s="36"/>
      <c r="G20" s="36"/>
      <c r="H20" s="36"/>
      <c r="I20" s="36"/>
      <c r="J20" s="50"/>
      <c r="K20" s="16" t="s">
        <v>11</v>
      </c>
      <c r="L20" s="36"/>
      <c r="M20" s="36"/>
      <c r="N20" s="36"/>
      <c r="O20" s="36"/>
      <c r="P20" s="36"/>
      <c r="Q20" s="50"/>
      <c r="R20" s="16" t="s">
        <v>13</v>
      </c>
      <c r="S20" s="36"/>
      <c r="T20" s="36"/>
      <c r="U20" s="36"/>
      <c r="V20" s="36"/>
      <c r="W20" s="36"/>
      <c r="X20" s="50"/>
      <c r="Y20" s="94" t="s">
        <v>25</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132"/>
      <c r="BA20" s="135"/>
      <c r="BB20" s="138" t="s">
        <v>23</v>
      </c>
      <c r="BC20" s="145"/>
      <c r="BD20" s="145"/>
      <c r="BE20" s="145"/>
      <c r="BF20" s="145"/>
      <c r="BG20" s="145"/>
      <c r="BH20" s="145"/>
      <c r="BI20" s="162"/>
      <c r="BJ20" s="164"/>
      <c r="BK20" s="168"/>
      <c r="BR20" s="177"/>
    </row>
    <row r="21" spans="3:70" ht="13.15" customHeight="1">
      <c r="C21" s="6"/>
      <c r="D21" s="17"/>
      <c r="E21" s="37"/>
      <c r="F21" s="37"/>
      <c r="G21" s="37"/>
      <c r="H21" s="37"/>
      <c r="I21" s="37"/>
      <c r="J21" s="51"/>
      <c r="K21" s="17"/>
      <c r="L21" s="37"/>
      <c r="M21" s="37"/>
      <c r="N21" s="37"/>
      <c r="O21" s="37"/>
      <c r="P21" s="37"/>
      <c r="Q21" s="51"/>
      <c r="R21" s="17"/>
      <c r="S21" s="37"/>
      <c r="T21" s="37"/>
      <c r="U21" s="37"/>
      <c r="V21" s="37"/>
      <c r="W21" s="37"/>
      <c r="X21" s="51"/>
      <c r="Y21" s="95"/>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133"/>
      <c r="BA21" s="135"/>
      <c r="BB21" s="139"/>
      <c r="BC21" s="146"/>
      <c r="BD21" s="146"/>
      <c r="BE21" s="146"/>
      <c r="BF21" s="146"/>
      <c r="BG21" s="146"/>
      <c r="BH21" s="146"/>
      <c r="BJ21" s="165"/>
      <c r="BK21" s="168"/>
      <c r="BR21" s="177"/>
    </row>
    <row r="22" spans="3:70" ht="13.15" customHeight="1">
      <c r="C22" s="6"/>
      <c r="D22" s="17"/>
      <c r="E22" s="37"/>
      <c r="F22" s="37"/>
      <c r="G22" s="37"/>
      <c r="H22" s="37"/>
      <c r="I22" s="37"/>
      <c r="J22" s="51"/>
      <c r="K22" s="17"/>
      <c r="L22" s="37"/>
      <c r="M22" s="37"/>
      <c r="N22" s="37"/>
      <c r="O22" s="37"/>
      <c r="P22" s="37"/>
      <c r="Q22" s="51"/>
      <c r="R22" s="17"/>
      <c r="S22" s="37"/>
      <c r="T22" s="37"/>
      <c r="U22" s="37"/>
      <c r="V22" s="37"/>
      <c r="W22" s="37"/>
      <c r="X22" s="51"/>
      <c r="Y22" s="96"/>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34"/>
      <c r="BA22" s="93"/>
      <c r="BB22" s="139"/>
      <c r="BC22" s="146"/>
      <c r="BD22" s="146"/>
      <c r="BE22" s="146"/>
      <c r="BF22" s="146"/>
      <c r="BG22" s="146"/>
      <c r="BH22" s="146"/>
      <c r="BJ22" s="165"/>
      <c r="BK22" s="168"/>
      <c r="BR22" s="177"/>
    </row>
    <row r="23" spans="3:70" ht="31.15" customHeight="1">
      <c r="C23" s="6"/>
      <c r="D23" s="18"/>
      <c r="E23" s="38"/>
      <c r="F23" s="38"/>
      <c r="G23" s="38"/>
      <c r="H23" s="38"/>
      <c r="I23" s="38"/>
      <c r="J23" s="52"/>
      <c r="K23" s="18"/>
      <c r="L23" s="38"/>
      <c r="M23" s="38"/>
      <c r="N23" s="38"/>
      <c r="O23" s="38"/>
      <c r="P23" s="38"/>
      <c r="Q23" s="52"/>
      <c r="R23" s="18"/>
      <c r="S23" s="38"/>
      <c r="T23" s="38"/>
      <c r="U23" s="38"/>
      <c r="V23" s="38"/>
      <c r="W23" s="38"/>
      <c r="X23" s="52"/>
      <c r="Y23" s="97" t="s">
        <v>14</v>
      </c>
      <c r="Z23" s="101"/>
      <c r="AA23" s="101"/>
      <c r="AB23" s="101"/>
      <c r="AC23" s="101"/>
      <c r="AD23" s="101"/>
      <c r="AE23" s="106"/>
      <c r="AF23" s="97" t="s">
        <v>26</v>
      </c>
      <c r="AG23" s="101"/>
      <c r="AH23" s="101"/>
      <c r="AI23" s="101"/>
      <c r="AJ23" s="101"/>
      <c r="AK23" s="101"/>
      <c r="AL23" s="106"/>
      <c r="AM23" s="97" t="s">
        <v>16</v>
      </c>
      <c r="AN23" s="101"/>
      <c r="AO23" s="101"/>
      <c r="AP23" s="101"/>
      <c r="AQ23" s="101"/>
      <c r="AR23" s="101"/>
      <c r="AS23" s="106"/>
      <c r="AT23" s="97" t="s">
        <v>32</v>
      </c>
      <c r="AU23" s="101"/>
      <c r="AV23" s="101"/>
      <c r="AW23" s="101"/>
      <c r="AX23" s="101"/>
      <c r="AY23" s="101"/>
      <c r="AZ23" s="106"/>
      <c r="BA23" s="93"/>
      <c r="BB23" s="140"/>
      <c r="BC23" s="147"/>
      <c r="BD23" s="147"/>
      <c r="BE23" s="147"/>
      <c r="BF23" s="147"/>
      <c r="BG23" s="147"/>
      <c r="BH23" s="147"/>
      <c r="BI23" s="163"/>
      <c r="BJ23" s="166"/>
      <c r="BK23" s="168"/>
      <c r="BR23" s="177"/>
    </row>
    <row r="24" spans="3:70" ht="15.6" customHeight="1">
      <c r="C24" s="6"/>
      <c r="D24" s="19" t="str">
        <f>IF([9]回答表!R49="○","○","")</f>
        <v/>
      </c>
      <c r="E24" s="39"/>
      <c r="F24" s="39"/>
      <c r="G24" s="39"/>
      <c r="H24" s="39"/>
      <c r="I24" s="39"/>
      <c r="J24" s="53"/>
      <c r="K24" s="19" t="str">
        <f>IF([9]回答表!R50="○","○","")</f>
        <v>○</v>
      </c>
      <c r="L24" s="39"/>
      <c r="M24" s="39"/>
      <c r="N24" s="39"/>
      <c r="O24" s="39"/>
      <c r="P24" s="39"/>
      <c r="Q24" s="53"/>
      <c r="R24" s="19" t="str">
        <f>IF([9]回答表!R51="○","○","")</f>
        <v/>
      </c>
      <c r="S24" s="39"/>
      <c r="T24" s="39"/>
      <c r="U24" s="39"/>
      <c r="V24" s="39"/>
      <c r="W24" s="39"/>
      <c r="X24" s="53"/>
      <c r="Y24" s="19" t="str">
        <f>IF([9]回答表!R52="○","○","")</f>
        <v/>
      </c>
      <c r="Z24" s="39"/>
      <c r="AA24" s="39"/>
      <c r="AB24" s="39"/>
      <c r="AC24" s="39"/>
      <c r="AD24" s="39"/>
      <c r="AE24" s="53"/>
      <c r="AF24" s="19" t="str">
        <f>IF([9]回答表!R53="○","○","")</f>
        <v/>
      </c>
      <c r="AG24" s="39"/>
      <c r="AH24" s="39"/>
      <c r="AI24" s="39"/>
      <c r="AJ24" s="39"/>
      <c r="AK24" s="39"/>
      <c r="AL24" s="53"/>
      <c r="AM24" s="19" t="str">
        <f>IF([9]回答表!R54="○","○","")</f>
        <v/>
      </c>
      <c r="AN24" s="39"/>
      <c r="AO24" s="39"/>
      <c r="AP24" s="39"/>
      <c r="AQ24" s="39"/>
      <c r="AR24" s="39"/>
      <c r="AS24" s="53"/>
      <c r="AT24" s="19" t="str">
        <f>IF([9]回答表!R55="○","○","")</f>
        <v/>
      </c>
      <c r="AU24" s="39"/>
      <c r="AV24" s="39"/>
      <c r="AW24" s="39"/>
      <c r="AX24" s="39"/>
      <c r="AY24" s="39"/>
      <c r="AZ24" s="53"/>
      <c r="BA24" s="93"/>
      <c r="BB24" s="141" t="str">
        <f>IF([9]回答表!R56="○","○","")</f>
        <v/>
      </c>
      <c r="BC24" s="148"/>
      <c r="BD24" s="148"/>
      <c r="BE24" s="148"/>
      <c r="BF24" s="148"/>
      <c r="BG24" s="148"/>
      <c r="BH24" s="148"/>
      <c r="BI24" s="162"/>
      <c r="BJ24" s="164"/>
      <c r="BK24" s="168"/>
      <c r="BR24" s="177"/>
    </row>
    <row r="25" spans="3:70" ht="15.6" customHeight="1">
      <c r="C25" s="6"/>
      <c r="D25" s="19"/>
      <c r="E25" s="39"/>
      <c r="F25" s="39"/>
      <c r="G25" s="39"/>
      <c r="H25" s="39"/>
      <c r="I25" s="39"/>
      <c r="J25" s="53"/>
      <c r="K25" s="19"/>
      <c r="L25" s="39"/>
      <c r="M25" s="39"/>
      <c r="N25" s="39"/>
      <c r="O25" s="39"/>
      <c r="P25" s="39"/>
      <c r="Q25" s="53"/>
      <c r="R25" s="19"/>
      <c r="S25" s="39"/>
      <c r="T25" s="39"/>
      <c r="U25" s="39"/>
      <c r="V25" s="39"/>
      <c r="W25" s="39"/>
      <c r="X25" s="53"/>
      <c r="Y25" s="19"/>
      <c r="Z25" s="39"/>
      <c r="AA25" s="39"/>
      <c r="AB25" s="39"/>
      <c r="AC25" s="39"/>
      <c r="AD25" s="39"/>
      <c r="AE25" s="53"/>
      <c r="AF25" s="19"/>
      <c r="AG25" s="39"/>
      <c r="AH25" s="39"/>
      <c r="AI25" s="39"/>
      <c r="AJ25" s="39"/>
      <c r="AK25" s="39"/>
      <c r="AL25" s="53"/>
      <c r="AM25" s="19"/>
      <c r="AN25" s="39"/>
      <c r="AO25" s="39"/>
      <c r="AP25" s="39"/>
      <c r="AQ25" s="39"/>
      <c r="AR25" s="39"/>
      <c r="AS25" s="53"/>
      <c r="AT25" s="19"/>
      <c r="AU25" s="39"/>
      <c r="AV25" s="39"/>
      <c r="AW25" s="39"/>
      <c r="AX25" s="39"/>
      <c r="AY25" s="39"/>
      <c r="AZ25" s="53"/>
      <c r="BA25" s="136"/>
      <c r="BB25" s="19"/>
      <c r="BC25" s="39"/>
      <c r="BD25" s="39"/>
      <c r="BE25" s="39"/>
      <c r="BF25" s="39"/>
      <c r="BG25" s="39"/>
      <c r="BH25" s="39"/>
      <c r="BJ25" s="165"/>
      <c r="BK25" s="168"/>
      <c r="BR25" s="177"/>
    </row>
    <row r="26" spans="3:70" ht="15.6" customHeight="1">
      <c r="C26" s="6"/>
      <c r="D26" s="20"/>
      <c r="E26" s="40"/>
      <c r="F26" s="40"/>
      <c r="G26" s="40"/>
      <c r="H26" s="40"/>
      <c r="I26" s="40"/>
      <c r="J26" s="54"/>
      <c r="K26" s="20"/>
      <c r="L26" s="40"/>
      <c r="M26" s="40"/>
      <c r="N26" s="40"/>
      <c r="O26" s="40"/>
      <c r="P26" s="40"/>
      <c r="Q26" s="54"/>
      <c r="R26" s="20"/>
      <c r="S26" s="40"/>
      <c r="T26" s="40"/>
      <c r="U26" s="40"/>
      <c r="V26" s="40"/>
      <c r="W26" s="40"/>
      <c r="X26" s="54"/>
      <c r="Y26" s="20"/>
      <c r="Z26" s="40"/>
      <c r="AA26" s="40"/>
      <c r="AB26" s="40"/>
      <c r="AC26" s="40"/>
      <c r="AD26" s="40"/>
      <c r="AE26" s="54"/>
      <c r="AF26" s="20"/>
      <c r="AG26" s="40"/>
      <c r="AH26" s="40"/>
      <c r="AI26" s="40"/>
      <c r="AJ26" s="40"/>
      <c r="AK26" s="40"/>
      <c r="AL26" s="54"/>
      <c r="AM26" s="20"/>
      <c r="AN26" s="40"/>
      <c r="AO26" s="40"/>
      <c r="AP26" s="40"/>
      <c r="AQ26" s="40"/>
      <c r="AR26" s="40"/>
      <c r="AS26" s="54"/>
      <c r="AT26" s="20"/>
      <c r="AU26" s="40"/>
      <c r="AV26" s="40"/>
      <c r="AW26" s="40"/>
      <c r="AX26" s="40"/>
      <c r="AY26" s="40"/>
      <c r="AZ26" s="54"/>
      <c r="BA26" s="136"/>
      <c r="BB26" s="20"/>
      <c r="BC26" s="40"/>
      <c r="BD26" s="40"/>
      <c r="BE26" s="40"/>
      <c r="BF26" s="40"/>
      <c r="BG26" s="40"/>
      <c r="BH26" s="40"/>
      <c r="BI26" s="163"/>
      <c r="BJ26" s="166"/>
      <c r="BK26" s="168"/>
      <c r="BR26" s="177"/>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69"/>
      <c r="BR27" s="177"/>
    </row>
    <row r="28" spans="3:70" ht="15.6" customHeight="1"/>
    <row r="29" spans="3:70" ht="15.6" customHeight="1">
      <c r="BR29" s="178"/>
    </row>
    <row r="30" spans="3:70" ht="15.6" customHeight="1">
      <c r="D30" s="12"/>
      <c r="E30" s="12"/>
      <c r="F30" s="12"/>
      <c r="G30" s="12"/>
      <c r="H30" s="12"/>
      <c r="I30" s="12"/>
      <c r="J30" s="12"/>
      <c r="K30" s="12"/>
      <c r="L30" s="12"/>
      <c r="M30" s="12"/>
      <c r="N30" s="12"/>
      <c r="O30" s="12"/>
      <c r="P30" s="12"/>
      <c r="Q30" s="12"/>
      <c r="R30" s="12"/>
      <c r="S30" s="12"/>
      <c r="T30" s="12"/>
      <c r="U30" s="12"/>
      <c r="V30" s="12"/>
      <c r="W30" s="12"/>
    </row>
    <row r="31" spans="3:70" ht="15.6" customHeight="1"/>
    <row r="32" spans="3:70" ht="15.6" customHeight="1">
      <c r="C32" s="8"/>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183"/>
      <c r="AS32" s="183"/>
      <c r="AT32" s="183"/>
      <c r="AU32" s="183"/>
      <c r="AV32" s="183"/>
      <c r="AW32" s="183"/>
      <c r="AX32" s="183"/>
      <c r="AY32" s="183"/>
      <c r="AZ32" s="183"/>
      <c r="BA32" s="183"/>
      <c r="BB32" s="183"/>
      <c r="BC32" s="149"/>
      <c r="BD32" s="151"/>
      <c r="BE32" s="151"/>
      <c r="BF32" s="151"/>
      <c r="BG32" s="151"/>
      <c r="BH32" s="151"/>
      <c r="BI32" s="151"/>
      <c r="BJ32" s="151"/>
      <c r="BK32" s="151"/>
      <c r="BL32" s="151"/>
      <c r="BM32" s="151"/>
      <c r="BN32" s="151"/>
      <c r="BO32" s="151"/>
      <c r="BP32" s="151"/>
      <c r="BQ32" s="174"/>
    </row>
    <row r="33" spans="3:69" ht="15.6" customHeight="1">
      <c r="C33" s="9"/>
      <c r="D33" s="24" t="s">
        <v>6</v>
      </c>
      <c r="E33" s="41"/>
      <c r="F33" s="41"/>
      <c r="G33" s="41"/>
      <c r="H33" s="41"/>
      <c r="I33" s="41"/>
      <c r="J33" s="41"/>
      <c r="K33" s="41"/>
      <c r="L33" s="41"/>
      <c r="M33" s="41"/>
      <c r="N33" s="41"/>
      <c r="O33" s="41"/>
      <c r="P33" s="41"/>
      <c r="Q33" s="68"/>
      <c r="R33" s="26" t="s">
        <v>15</v>
      </c>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55"/>
      <c r="BC33" s="150"/>
      <c r="BD33" s="102"/>
      <c r="BE33" s="102"/>
      <c r="BF33" s="102"/>
      <c r="BG33" s="102"/>
      <c r="BH33" s="102"/>
      <c r="BI33" s="102"/>
      <c r="BJ33" s="102"/>
      <c r="BK33" s="102"/>
      <c r="BL33" s="102"/>
      <c r="BM33" s="103"/>
      <c r="BN33" s="103"/>
      <c r="BO33" s="103"/>
      <c r="BP33" s="116"/>
      <c r="BQ33" s="175"/>
    </row>
    <row r="34" spans="3:69" ht="15.6" customHeight="1">
      <c r="C34" s="9"/>
      <c r="D34" s="25"/>
      <c r="E34" s="42"/>
      <c r="F34" s="42"/>
      <c r="G34" s="42"/>
      <c r="H34" s="42"/>
      <c r="I34" s="42"/>
      <c r="J34" s="42"/>
      <c r="K34" s="42"/>
      <c r="L34" s="42"/>
      <c r="M34" s="42"/>
      <c r="N34" s="42"/>
      <c r="O34" s="42"/>
      <c r="P34" s="42"/>
      <c r="Q34" s="69"/>
      <c r="R34" s="28"/>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57"/>
      <c r="BC34" s="150"/>
      <c r="BD34" s="102"/>
      <c r="BE34" s="102"/>
      <c r="BF34" s="102"/>
      <c r="BG34" s="102"/>
      <c r="BH34" s="102"/>
      <c r="BI34" s="102"/>
      <c r="BJ34" s="102"/>
      <c r="BK34" s="102"/>
      <c r="BL34" s="102"/>
      <c r="BM34" s="103"/>
      <c r="BN34" s="103"/>
      <c r="BO34" s="103"/>
      <c r="BP34" s="116"/>
      <c r="BQ34" s="175"/>
    </row>
    <row r="35" spans="3:69" ht="15.6" customHeight="1">
      <c r="C35" s="9"/>
      <c r="D35" s="23"/>
      <c r="E35" s="23"/>
      <c r="F35" s="23"/>
      <c r="G35" s="23"/>
      <c r="H35" s="23"/>
      <c r="I35" s="23"/>
      <c r="J35" s="23"/>
      <c r="K35" s="23"/>
      <c r="L35" s="23"/>
      <c r="M35" s="23"/>
      <c r="N35" s="23"/>
      <c r="O35" s="23"/>
      <c r="P35" s="23"/>
      <c r="Q35" s="23"/>
      <c r="R35" s="23"/>
      <c r="S35" s="23"/>
      <c r="T35" s="23"/>
      <c r="U35" s="23"/>
      <c r="V35" s="23"/>
      <c r="W35" s="23"/>
      <c r="X35" s="93"/>
      <c r="Y35" s="93"/>
      <c r="Z35" s="93"/>
      <c r="AA35" s="102"/>
      <c r="AB35" s="104"/>
      <c r="AC35" s="104"/>
      <c r="AD35" s="104"/>
      <c r="AE35" s="104"/>
      <c r="AF35" s="104"/>
      <c r="AG35" s="104"/>
      <c r="AH35" s="104"/>
      <c r="AI35" s="104"/>
      <c r="AJ35" s="104"/>
      <c r="AK35" s="104"/>
      <c r="AL35" s="104"/>
      <c r="AM35" s="104"/>
      <c r="AN35" s="116"/>
      <c r="AO35" s="104"/>
      <c r="AP35" s="124"/>
      <c r="AQ35" s="124"/>
      <c r="AR35" s="128"/>
      <c r="AS35" s="128"/>
      <c r="AT35" s="128"/>
      <c r="AU35" s="128"/>
      <c r="AV35" s="128"/>
      <c r="AW35" s="128"/>
      <c r="AX35" s="128"/>
      <c r="AY35" s="128"/>
      <c r="AZ35" s="128"/>
      <c r="BA35" s="128"/>
      <c r="BB35" s="128"/>
      <c r="BC35" s="150"/>
      <c r="BD35" s="102"/>
      <c r="BE35" s="102"/>
      <c r="BF35" s="102"/>
      <c r="BG35" s="102"/>
      <c r="BH35" s="102"/>
      <c r="BI35" s="102"/>
      <c r="BJ35" s="102"/>
      <c r="BK35" s="102"/>
      <c r="BL35" s="102"/>
      <c r="BM35" s="103"/>
      <c r="BN35" s="103"/>
      <c r="BO35" s="103"/>
      <c r="BP35" s="116"/>
      <c r="BQ35" s="175"/>
    </row>
    <row r="36" spans="3:69">
      <c r="C36" s="9"/>
      <c r="D36" s="23"/>
      <c r="E36" s="23"/>
      <c r="F36" s="23"/>
      <c r="G36" s="23"/>
      <c r="H36" s="23"/>
      <c r="I36" s="23"/>
      <c r="J36" s="23"/>
      <c r="K36" s="23"/>
      <c r="L36" s="23"/>
      <c r="M36" s="23"/>
      <c r="N36" s="23"/>
      <c r="O36" s="23"/>
      <c r="P36" s="23"/>
      <c r="Q36" s="23"/>
      <c r="R36" s="23"/>
      <c r="S36" s="23"/>
      <c r="T36" s="23"/>
      <c r="U36" s="79" t="s">
        <v>24</v>
      </c>
      <c r="V36" s="23"/>
      <c r="W36" s="23"/>
      <c r="X36" s="23"/>
      <c r="Y36" s="23"/>
      <c r="Z36" s="23"/>
      <c r="AA36" s="103"/>
      <c r="AB36" s="105"/>
      <c r="AC36" s="105"/>
      <c r="AD36" s="105"/>
      <c r="AE36" s="105"/>
      <c r="AF36" s="105"/>
      <c r="AG36" s="105"/>
      <c r="AH36" s="105"/>
      <c r="AI36" s="105"/>
      <c r="AJ36" s="105"/>
      <c r="AK36" s="105"/>
      <c r="AL36" s="105"/>
      <c r="AM36" s="79" t="s">
        <v>17</v>
      </c>
      <c r="AN36" s="129"/>
      <c r="AO36" s="105"/>
      <c r="AP36" s="182"/>
      <c r="AQ36" s="182"/>
      <c r="AR36" s="184"/>
      <c r="AS36" s="184"/>
      <c r="AT36" s="184"/>
      <c r="AU36" s="184"/>
      <c r="AV36" s="184"/>
      <c r="AW36" s="184"/>
      <c r="AX36" s="184"/>
      <c r="AY36" s="184"/>
      <c r="AZ36" s="184"/>
      <c r="BA36" s="184"/>
      <c r="BB36" s="184"/>
      <c r="BC36" s="186"/>
      <c r="BD36" s="103"/>
      <c r="BE36" s="153" t="s">
        <v>20</v>
      </c>
      <c r="BF36" s="158"/>
      <c r="BG36" s="158"/>
      <c r="BH36" s="158"/>
      <c r="BI36" s="158"/>
      <c r="BJ36" s="158"/>
      <c r="BK36" s="158"/>
      <c r="BL36" s="103"/>
      <c r="BM36" s="103"/>
      <c r="BN36" s="103"/>
      <c r="BO36" s="103"/>
      <c r="BP36" s="129"/>
      <c r="BQ36" s="175"/>
    </row>
    <row r="37" spans="3:69" ht="15.6" customHeight="1">
      <c r="C37" s="9"/>
      <c r="D37" s="26" t="s">
        <v>7</v>
      </c>
      <c r="E37" s="43"/>
      <c r="F37" s="43"/>
      <c r="G37" s="43"/>
      <c r="H37" s="43"/>
      <c r="I37" s="43"/>
      <c r="J37" s="43"/>
      <c r="K37" s="43"/>
      <c r="L37" s="43"/>
      <c r="M37" s="55"/>
      <c r="N37" s="61" t="str">
        <f>IF([9]回答表!X50="○","○","")</f>
        <v>○</v>
      </c>
      <c r="O37" s="65"/>
      <c r="P37" s="65"/>
      <c r="Q37" s="70"/>
      <c r="R37" s="23"/>
      <c r="S37" s="23"/>
      <c r="T37" s="23"/>
      <c r="U37" s="80" t="str">
        <f>IF([9]回答表!X50="○",[9]回答表!B123,IF([9]回答表!AA50="○",[9]回答表!B143,""))</f>
        <v>　短期入所生活介護事業について雄勝福祉会（現：雄勝なごみ会）に譲渡。
　施設譲渡による市有財産の縮減や、複合サービス提供に係る施設管理費や人件費等313,820千円の経費節減が図られ、職員の配置替えにより他の住民サービス業務の充実が可能となった。
　また、利用者はこれまで同様のサービスを同一施設で受けながら、民間事業者の育成にも寄与することとなった。</v>
      </c>
      <c r="V37" s="90"/>
      <c r="W37" s="90"/>
      <c r="X37" s="90"/>
      <c r="Y37" s="90"/>
      <c r="Z37" s="90"/>
      <c r="AA37" s="90"/>
      <c r="AB37" s="90"/>
      <c r="AC37" s="90"/>
      <c r="AD37" s="90"/>
      <c r="AE37" s="90"/>
      <c r="AF37" s="90"/>
      <c r="AG37" s="90"/>
      <c r="AH37" s="90"/>
      <c r="AI37" s="90"/>
      <c r="AJ37" s="108"/>
      <c r="AK37" s="111"/>
      <c r="AL37" s="111"/>
      <c r="AM37" s="181" t="s">
        <v>33</v>
      </c>
      <c r="AN37" s="181"/>
      <c r="AO37" s="181"/>
      <c r="AP37" s="181"/>
      <c r="AQ37" s="181"/>
      <c r="AR37" s="181"/>
      <c r="AS37" s="181"/>
      <c r="AT37" s="181"/>
      <c r="AU37" s="181" t="s">
        <v>34</v>
      </c>
      <c r="AV37" s="181"/>
      <c r="AW37" s="181"/>
      <c r="AX37" s="181"/>
      <c r="AY37" s="181"/>
      <c r="AZ37" s="181"/>
      <c r="BA37" s="181"/>
      <c r="BB37" s="181"/>
      <c r="BC37" s="104"/>
      <c r="BD37" s="102"/>
      <c r="BE37" s="154" t="s">
        <v>28</v>
      </c>
      <c r="BF37" s="159"/>
      <c r="BG37" s="159"/>
      <c r="BH37" s="159"/>
      <c r="BI37" s="154"/>
      <c r="BJ37" s="159"/>
      <c r="BK37" s="159"/>
      <c r="BL37" s="159"/>
      <c r="BM37" s="154"/>
      <c r="BN37" s="159"/>
      <c r="BO37" s="159"/>
      <c r="BP37" s="171"/>
      <c r="BQ37" s="175"/>
    </row>
    <row r="38" spans="3:69" ht="15.6" customHeight="1">
      <c r="C38" s="9"/>
      <c r="D38" s="27"/>
      <c r="E38" s="44"/>
      <c r="F38" s="44"/>
      <c r="G38" s="44"/>
      <c r="H38" s="44"/>
      <c r="I38" s="44"/>
      <c r="J38" s="44"/>
      <c r="K38" s="44"/>
      <c r="L38" s="44"/>
      <c r="M38" s="56"/>
      <c r="N38" s="62"/>
      <c r="O38" s="66"/>
      <c r="P38" s="66"/>
      <c r="Q38" s="71"/>
      <c r="R38" s="23"/>
      <c r="S38" s="23"/>
      <c r="T38" s="23"/>
      <c r="U38" s="81"/>
      <c r="V38" s="91"/>
      <c r="W38" s="91"/>
      <c r="X38" s="91"/>
      <c r="Y38" s="91"/>
      <c r="Z38" s="91"/>
      <c r="AA38" s="91"/>
      <c r="AB38" s="91"/>
      <c r="AC38" s="91"/>
      <c r="AD38" s="91"/>
      <c r="AE38" s="91"/>
      <c r="AF38" s="91"/>
      <c r="AG38" s="91"/>
      <c r="AH38" s="91"/>
      <c r="AI38" s="91"/>
      <c r="AJ38" s="109"/>
      <c r="AK38" s="111"/>
      <c r="AL38" s="111"/>
      <c r="AM38" s="181"/>
      <c r="AN38" s="181"/>
      <c r="AO38" s="181"/>
      <c r="AP38" s="181"/>
      <c r="AQ38" s="181"/>
      <c r="AR38" s="181"/>
      <c r="AS38" s="181"/>
      <c r="AT38" s="181"/>
      <c r="AU38" s="181"/>
      <c r="AV38" s="181"/>
      <c r="AW38" s="181"/>
      <c r="AX38" s="181"/>
      <c r="AY38" s="181"/>
      <c r="AZ38" s="181"/>
      <c r="BA38" s="181"/>
      <c r="BB38" s="181"/>
      <c r="BC38" s="104"/>
      <c r="BD38" s="102"/>
      <c r="BE38" s="155"/>
      <c r="BF38" s="160"/>
      <c r="BG38" s="160"/>
      <c r="BH38" s="160"/>
      <c r="BI38" s="155"/>
      <c r="BJ38" s="160"/>
      <c r="BK38" s="160"/>
      <c r="BL38" s="160"/>
      <c r="BM38" s="155"/>
      <c r="BN38" s="160"/>
      <c r="BO38" s="160"/>
      <c r="BP38" s="170"/>
      <c r="BQ38" s="175"/>
    </row>
    <row r="39" spans="3:69" ht="15.6" customHeight="1">
      <c r="C39" s="9"/>
      <c r="D39" s="27"/>
      <c r="E39" s="44"/>
      <c r="F39" s="44"/>
      <c r="G39" s="44"/>
      <c r="H39" s="44"/>
      <c r="I39" s="44"/>
      <c r="J39" s="44"/>
      <c r="K39" s="44"/>
      <c r="L39" s="44"/>
      <c r="M39" s="56"/>
      <c r="N39" s="62"/>
      <c r="O39" s="66"/>
      <c r="P39" s="66"/>
      <c r="Q39" s="71"/>
      <c r="R39" s="23"/>
      <c r="S39" s="23"/>
      <c r="T39" s="23"/>
      <c r="U39" s="81"/>
      <c r="V39" s="91"/>
      <c r="W39" s="91"/>
      <c r="X39" s="91"/>
      <c r="Y39" s="91"/>
      <c r="Z39" s="91"/>
      <c r="AA39" s="91"/>
      <c r="AB39" s="91"/>
      <c r="AC39" s="91"/>
      <c r="AD39" s="91"/>
      <c r="AE39" s="91"/>
      <c r="AF39" s="91"/>
      <c r="AG39" s="91"/>
      <c r="AH39" s="91"/>
      <c r="AI39" s="91"/>
      <c r="AJ39" s="109"/>
      <c r="AK39" s="111"/>
      <c r="AL39" s="111"/>
      <c r="AM39" s="181"/>
      <c r="AN39" s="181"/>
      <c r="AO39" s="181"/>
      <c r="AP39" s="181"/>
      <c r="AQ39" s="181"/>
      <c r="AR39" s="181"/>
      <c r="AS39" s="181"/>
      <c r="AT39" s="181"/>
      <c r="AU39" s="181"/>
      <c r="AV39" s="181"/>
      <c r="AW39" s="181"/>
      <c r="AX39" s="181"/>
      <c r="AY39" s="181"/>
      <c r="AZ39" s="181"/>
      <c r="BA39" s="181"/>
      <c r="BB39" s="181"/>
      <c r="BC39" s="104"/>
      <c r="BD39" s="102"/>
      <c r="BE39" s="155"/>
      <c r="BF39" s="160"/>
      <c r="BG39" s="160"/>
      <c r="BH39" s="160"/>
      <c r="BI39" s="155"/>
      <c r="BJ39" s="160"/>
      <c r="BK39" s="160"/>
      <c r="BL39" s="160"/>
      <c r="BM39" s="155"/>
      <c r="BN39" s="160"/>
      <c r="BO39" s="160"/>
      <c r="BP39" s="170"/>
      <c r="BQ39" s="175"/>
    </row>
    <row r="40" spans="3:69" ht="15.6" customHeight="1">
      <c r="C40" s="9"/>
      <c r="D40" s="28"/>
      <c r="E40" s="45"/>
      <c r="F40" s="45"/>
      <c r="G40" s="45"/>
      <c r="H40" s="45"/>
      <c r="I40" s="45"/>
      <c r="J40" s="45"/>
      <c r="K40" s="45"/>
      <c r="L40" s="45"/>
      <c r="M40" s="57"/>
      <c r="N40" s="63"/>
      <c r="O40" s="67"/>
      <c r="P40" s="67"/>
      <c r="Q40" s="72"/>
      <c r="R40" s="23"/>
      <c r="S40" s="23"/>
      <c r="T40" s="23"/>
      <c r="U40" s="81"/>
      <c r="V40" s="91"/>
      <c r="W40" s="91"/>
      <c r="X40" s="91"/>
      <c r="Y40" s="91"/>
      <c r="Z40" s="91"/>
      <c r="AA40" s="91"/>
      <c r="AB40" s="91"/>
      <c r="AC40" s="91"/>
      <c r="AD40" s="91"/>
      <c r="AE40" s="91"/>
      <c r="AF40" s="91"/>
      <c r="AG40" s="91"/>
      <c r="AH40" s="91"/>
      <c r="AI40" s="91"/>
      <c r="AJ40" s="109"/>
      <c r="AK40" s="111"/>
      <c r="AL40" s="111"/>
      <c r="AM40" s="141" t="str">
        <f>IF([9]回答表!X50="○",[9]回答表!J130,IF([9]回答表!AA50="○",[9]回答表!J150,""))</f>
        <v>○</v>
      </c>
      <c r="AN40" s="148"/>
      <c r="AO40" s="148"/>
      <c r="AP40" s="148"/>
      <c r="AQ40" s="148"/>
      <c r="AR40" s="148"/>
      <c r="AS40" s="148"/>
      <c r="AT40" s="185"/>
      <c r="AU40" s="141">
        <f>IF([9]回答表!X50="○",[9]回答表!J131,IF([9]回答表!AA50="○",[9]回答表!J151,""))</f>
        <v>0</v>
      </c>
      <c r="AV40" s="148"/>
      <c r="AW40" s="148"/>
      <c r="AX40" s="148"/>
      <c r="AY40" s="148"/>
      <c r="AZ40" s="148"/>
      <c r="BA40" s="148"/>
      <c r="BB40" s="185"/>
      <c r="BC40" s="104"/>
      <c r="BD40" s="102"/>
      <c r="BE40" s="155">
        <f>IF([9]回答表!X50="○",[9]回答表!E135,IF([9]回答表!AA50="○",[9]回答表!E155,""))</f>
        <v>28</v>
      </c>
      <c r="BF40" s="160"/>
      <c r="BG40" s="160"/>
      <c r="BH40" s="160"/>
      <c r="BI40" s="155">
        <f>IF([9]回答表!X50="○",[9]回答表!E136,IF([9]回答表!AA50="○",[9]回答表!E156,""))</f>
        <v>4</v>
      </c>
      <c r="BJ40" s="160"/>
      <c r="BK40" s="160"/>
      <c r="BL40" s="160"/>
      <c r="BM40" s="155">
        <f>IF([9]回答表!X50="○",[9]回答表!E137,IF([9]回答表!AA50="○",[9]回答表!E157,""))</f>
        <v>1</v>
      </c>
      <c r="BN40" s="160"/>
      <c r="BO40" s="160"/>
      <c r="BP40" s="170"/>
      <c r="BQ40" s="175"/>
    </row>
    <row r="41" spans="3:69" ht="15.6" customHeight="1">
      <c r="C41" s="9"/>
      <c r="D41" s="29"/>
      <c r="E41" s="29"/>
      <c r="F41" s="29"/>
      <c r="G41" s="29"/>
      <c r="H41" s="29"/>
      <c r="I41" s="29"/>
      <c r="J41" s="29"/>
      <c r="K41" s="29"/>
      <c r="L41" s="29"/>
      <c r="M41" s="29"/>
      <c r="N41" s="179"/>
      <c r="O41" s="179"/>
      <c r="P41" s="179"/>
      <c r="Q41" s="179"/>
      <c r="R41" s="64"/>
      <c r="S41" s="64"/>
      <c r="T41" s="64"/>
      <c r="U41" s="81"/>
      <c r="V41" s="91"/>
      <c r="W41" s="91"/>
      <c r="X41" s="91"/>
      <c r="Y41" s="91"/>
      <c r="Z41" s="91"/>
      <c r="AA41" s="91"/>
      <c r="AB41" s="91"/>
      <c r="AC41" s="91"/>
      <c r="AD41" s="91"/>
      <c r="AE41" s="91"/>
      <c r="AF41" s="91"/>
      <c r="AG41" s="91"/>
      <c r="AH41" s="91"/>
      <c r="AI41" s="91"/>
      <c r="AJ41" s="109"/>
      <c r="AK41" s="111"/>
      <c r="AL41" s="111"/>
      <c r="AM41" s="19"/>
      <c r="AN41" s="39"/>
      <c r="AO41" s="39"/>
      <c r="AP41" s="39"/>
      <c r="AQ41" s="39"/>
      <c r="AR41" s="39"/>
      <c r="AS41" s="39"/>
      <c r="AT41" s="53"/>
      <c r="AU41" s="19"/>
      <c r="AV41" s="39"/>
      <c r="AW41" s="39"/>
      <c r="AX41" s="39"/>
      <c r="AY41" s="39"/>
      <c r="AZ41" s="39"/>
      <c r="BA41" s="39"/>
      <c r="BB41" s="53"/>
      <c r="BC41" s="104"/>
      <c r="BD41" s="104"/>
      <c r="BE41" s="155"/>
      <c r="BF41" s="160"/>
      <c r="BG41" s="160"/>
      <c r="BH41" s="160"/>
      <c r="BI41" s="155"/>
      <c r="BJ41" s="160"/>
      <c r="BK41" s="160"/>
      <c r="BL41" s="160"/>
      <c r="BM41" s="155"/>
      <c r="BN41" s="160"/>
      <c r="BO41" s="160"/>
      <c r="BP41" s="170"/>
      <c r="BQ41" s="175"/>
    </row>
    <row r="42" spans="3:69" ht="15.6" customHeight="1">
      <c r="C42" s="9"/>
      <c r="D42" s="29"/>
      <c r="E42" s="29"/>
      <c r="F42" s="29"/>
      <c r="G42" s="29"/>
      <c r="H42" s="29"/>
      <c r="I42" s="29"/>
      <c r="J42" s="29"/>
      <c r="K42" s="29"/>
      <c r="L42" s="29"/>
      <c r="M42" s="29"/>
      <c r="N42" s="179"/>
      <c r="O42" s="179"/>
      <c r="P42" s="179"/>
      <c r="Q42" s="179"/>
      <c r="R42" s="64"/>
      <c r="S42" s="64"/>
      <c r="T42" s="64"/>
      <c r="U42" s="81"/>
      <c r="V42" s="91"/>
      <c r="W42" s="91"/>
      <c r="X42" s="91"/>
      <c r="Y42" s="91"/>
      <c r="Z42" s="91"/>
      <c r="AA42" s="91"/>
      <c r="AB42" s="91"/>
      <c r="AC42" s="91"/>
      <c r="AD42" s="91"/>
      <c r="AE42" s="91"/>
      <c r="AF42" s="91"/>
      <c r="AG42" s="91"/>
      <c r="AH42" s="91"/>
      <c r="AI42" s="91"/>
      <c r="AJ42" s="109"/>
      <c r="AK42" s="111"/>
      <c r="AL42" s="111"/>
      <c r="AM42" s="20"/>
      <c r="AN42" s="40"/>
      <c r="AO42" s="40"/>
      <c r="AP42" s="40"/>
      <c r="AQ42" s="40"/>
      <c r="AR42" s="40"/>
      <c r="AS42" s="40"/>
      <c r="AT42" s="54"/>
      <c r="AU42" s="20"/>
      <c r="AV42" s="40"/>
      <c r="AW42" s="40"/>
      <c r="AX42" s="40"/>
      <c r="AY42" s="40"/>
      <c r="AZ42" s="40"/>
      <c r="BA42" s="40"/>
      <c r="BB42" s="54"/>
      <c r="BC42" s="104"/>
      <c r="BD42" s="102"/>
      <c r="BE42" s="155"/>
      <c r="BF42" s="160"/>
      <c r="BG42" s="160"/>
      <c r="BH42" s="160"/>
      <c r="BI42" s="155"/>
      <c r="BJ42" s="160"/>
      <c r="BK42" s="160"/>
      <c r="BL42" s="160"/>
      <c r="BM42" s="155"/>
      <c r="BN42" s="160"/>
      <c r="BO42" s="160"/>
      <c r="BP42" s="170"/>
      <c r="BQ42" s="175"/>
    </row>
    <row r="43" spans="3:69" ht="15.6" customHeight="1">
      <c r="C43" s="9"/>
      <c r="D43" s="30" t="s">
        <v>9</v>
      </c>
      <c r="E43" s="46"/>
      <c r="F43" s="46"/>
      <c r="G43" s="46"/>
      <c r="H43" s="46"/>
      <c r="I43" s="46"/>
      <c r="J43" s="46"/>
      <c r="K43" s="46"/>
      <c r="L43" s="46"/>
      <c r="M43" s="58"/>
      <c r="N43" s="61" t="str">
        <f>IF([9]回答表!AA50="○","○","")</f>
        <v/>
      </c>
      <c r="O43" s="65"/>
      <c r="P43" s="65"/>
      <c r="Q43" s="70"/>
      <c r="R43" s="23"/>
      <c r="S43" s="23"/>
      <c r="T43" s="23"/>
      <c r="U43" s="81"/>
      <c r="V43" s="91"/>
      <c r="W43" s="91"/>
      <c r="X43" s="91"/>
      <c r="Y43" s="91"/>
      <c r="Z43" s="91"/>
      <c r="AA43" s="91"/>
      <c r="AB43" s="91"/>
      <c r="AC43" s="91"/>
      <c r="AD43" s="91"/>
      <c r="AE43" s="91"/>
      <c r="AF43" s="91"/>
      <c r="AG43" s="91"/>
      <c r="AH43" s="91"/>
      <c r="AI43" s="91"/>
      <c r="AJ43" s="109"/>
      <c r="AK43" s="111"/>
      <c r="AL43" s="111"/>
      <c r="AM43" s="102"/>
      <c r="AN43" s="102"/>
      <c r="AO43" s="102"/>
      <c r="AP43" s="102"/>
      <c r="AQ43" s="102"/>
      <c r="AR43" s="102"/>
      <c r="AS43" s="102"/>
      <c r="AT43" s="102"/>
      <c r="AU43" s="102"/>
      <c r="AV43" s="102"/>
      <c r="AW43" s="102"/>
      <c r="AX43" s="102"/>
      <c r="AY43" s="102"/>
      <c r="AZ43" s="102"/>
      <c r="BA43" s="102"/>
      <c r="BB43" s="102"/>
      <c r="BC43" s="104"/>
      <c r="BD43" s="152"/>
      <c r="BE43" s="155"/>
      <c r="BF43" s="160"/>
      <c r="BG43" s="160"/>
      <c r="BH43" s="160"/>
      <c r="BI43" s="155"/>
      <c r="BJ43" s="160"/>
      <c r="BK43" s="160"/>
      <c r="BL43" s="160"/>
      <c r="BM43" s="155"/>
      <c r="BN43" s="160"/>
      <c r="BO43" s="160"/>
      <c r="BP43" s="170"/>
      <c r="BQ43" s="175"/>
    </row>
    <row r="44" spans="3:69" ht="15.6" customHeight="1">
      <c r="C44" s="9"/>
      <c r="D44" s="31"/>
      <c r="E44" s="47"/>
      <c r="F44" s="47"/>
      <c r="G44" s="47"/>
      <c r="H44" s="47"/>
      <c r="I44" s="47"/>
      <c r="J44" s="47"/>
      <c r="K44" s="47"/>
      <c r="L44" s="47"/>
      <c r="M44" s="59"/>
      <c r="N44" s="62"/>
      <c r="O44" s="66"/>
      <c r="P44" s="66"/>
      <c r="Q44" s="71"/>
      <c r="R44" s="23"/>
      <c r="S44" s="23"/>
      <c r="T44" s="23"/>
      <c r="U44" s="81"/>
      <c r="V44" s="91"/>
      <c r="W44" s="91"/>
      <c r="X44" s="91"/>
      <c r="Y44" s="91"/>
      <c r="Z44" s="91"/>
      <c r="AA44" s="91"/>
      <c r="AB44" s="91"/>
      <c r="AC44" s="91"/>
      <c r="AD44" s="91"/>
      <c r="AE44" s="91"/>
      <c r="AF44" s="91"/>
      <c r="AG44" s="91"/>
      <c r="AH44" s="91"/>
      <c r="AI44" s="91"/>
      <c r="AJ44" s="109"/>
      <c r="AK44" s="111"/>
      <c r="AL44" s="111"/>
      <c r="AM44" s="102"/>
      <c r="AN44" s="102"/>
      <c r="AO44" s="102"/>
      <c r="AP44" s="102"/>
      <c r="AQ44" s="102"/>
      <c r="AR44" s="102"/>
      <c r="AS44" s="102"/>
      <c r="AT44" s="102"/>
      <c r="AU44" s="102"/>
      <c r="AV44" s="102"/>
      <c r="AW44" s="102"/>
      <c r="AX44" s="102"/>
      <c r="AY44" s="102"/>
      <c r="AZ44" s="102"/>
      <c r="BA44" s="102"/>
      <c r="BB44" s="102"/>
      <c r="BC44" s="104"/>
      <c r="BD44" s="152"/>
      <c r="BE44" s="155" t="s">
        <v>10</v>
      </c>
      <c r="BF44" s="160"/>
      <c r="BG44" s="160"/>
      <c r="BH44" s="160"/>
      <c r="BI44" s="155" t="s">
        <v>31</v>
      </c>
      <c r="BJ44" s="160"/>
      <c r="BK44" s="160"/>
      <c r="BL44" s="160"/>
      <c r="BM44" s="155" t="s">
        <v>1</v>
      </c>
      <c r="BN44" s="160"/>
      <c r="BO44" s="160"/>
      <c r="BP44" s="170"/>
      <c r="BQ44" s="175"/>
    </row>
    <row r="45" spans="3:69" ht="15.6" customHeight="1">
      <c r="C45" s="9"/>
      <c r="D45" s="31"/>
      <c r="E45" s="47"/>
      <c r="F45" s="47"/>
      <c r="G45" s="47"/>
      <c r="H45" s="47"/>
      <c r="I45" s="47"/>
      <c r="J45" s="47"/>
      <c r="K45" s="47"/>
      <c r="L45" s="47"/>
      <c r="M45" s="59"/>
      <c r="N45" s="62"/>
      <c r="O45" s="66"/>
      <c r="P45" s="66"/>
      <c r="Q45" s="71"/>
      <c r="R45" s="23"/>
      <c r="S45" s="23"/>
      <c r="T45" s="23"/>
      <c r="U45" s="81"/>
      <c r="V45" s="91"/>
      <c r="W45" s="91"/>
      <c r="X45" s="91"/>
      <c r="Y45" s="91"/>
      <c r="Z45" s="91"/>
      <c r="AA45" s="91"/>
      <c r="AB45" s="91"/>
      <c r="AC45" s="91"/>
      <c r="AD45" s="91"/>
      <c r="AE45" s="91"/>
      <c r="AF45" s="91"/>
      <c r="AG45" s="91"/>
      <c r="AH45" s="91"/>
      <c r="AI45" s="91"/>
      <c r="AJ45" s="109"/>
      <c r="AK45" s="111"/>
      <c r="AL45" s="111"/>
      <c r="AM45" s="102"/>
      <c r="AN45" s="102"/>
      <c r="AO45" s="102"/>
      <c r="AP45" s="102"/>
      <c r="AQ45" s="102"/>
      <c r="AR45" s="102"/>
      <c r="AS45" s="102"/>
      <c r="AT45" s="102"/>
      <c r="AU45" s="102"/>
      <c r="AV45" s="102"/>
      <c r="AW45" s="102"/>
      <c r="AX45" s="102"/>
      <c r="AY45" s="102"/>
      <c r="AZ45" s="102"/>
      <c r="BA45" s="102"/>
      <c r="BB45" s="102"/>
      <c r="BC45" s="104"/>
      <c r="BD45" s="152"/>
      <c r="BE45" s="155"/>
      <c r="BF45" s="160"/>
      <c r="BG45" s="160"/>
      <c r="BH45" s="160"/>
      <c r="BI45" s="155"/>
      <c r="BJ45" s="160"/>
      <c r="BK45" s="160"/>
      <c r="BL45" s="160"/>
      <c r="BM45" s="155"/>
      <c r="BN45" s="160"/>
      <c r="BO45" s="160"/>
      <c r="BP45" s="170"/>
      <c r="BQ45" s="175"/>
    </row>
    <row r="46" spans="3:69" ht="15.6" customHeight="1">
      <c r="C46" s="9"/>
      <c r="D46" s="32"/>
      <c r="E46" s="48"/>
      <c r="F46" s="48"/>
      <c r="G46" s="48"/>
      <c r="H46" s="48"/>
      <c r="I46" s="48"/>
      <c r="J46" s="48"/>
      <c r="K46" s="48"/>
      <c r="L46" s="48"/>
      <c r="M46" s="60"/>
      <c r="N46" s="63"/>
      <c r="O46" s="67"/>
      <c r="P46" s="67"/>
      <c r="Q46" s="72"/>
      <c r="R46" s="23"/>
      <c r="S46" s="23"/>
      <c r="T46" s="23"/>
      <c r="U46" s="82"/>
      <c r="V46" s="92"/>
      <c r="W46" s="92"/>
      <c r="X46" s="92"/>
      <c r="Y46" s="92"/>
      <c r="Z46" s="92"/>
      <c r="AA46" s="92"/>
      <c r="AB46" s="92"/>
      <c r="AC46" s="92"/>
      <c r="AD46" s="92"/>
      <c r="AE46" s="92"/>
      <c r="AF46" s="92"/>
      <c r="AG46" s="92"/>
      <c r="AH46" s="92"/>
      <c r="AI46" s="92"/>
      <c r="AJ46" s="110"/>
      <c r="AK46" s="111"/>
      <c r="AL46" s="111"/>
      <c r="AM46" s="102"/>
      <c r="AN46" s="102"/>
      <c r="AO46" s="102"/>
      <c r="AP46" s="102"/>
      <c r="AQ46" s="102"/>
      <c r="AR46" s="102"/>
      <c r="AS46" s="102"/>
      <c r="AT46" s="102"/>
      <c r="AU46" s="102"/>
      <c r="AV46" s="102"/>
      <c r="AW46" s="102"/>
      <c r="AX46" s="102"/>
      <c r="AY46" s="102"/>
      <c r="AZ46" s="102"/>
      <c r="BA46" s="102"/>
      <c r="BB46" s="102"/>
      <c r="BC46" s="104"/>
      <c r="BD46" s="152"/>
      <c r="BE46" s="156"/>
      <c r="BF46" s="161"/>
      <c r="BG46" s="161"/>
      <c r="BH46" s="161"/>
      <c r="BI46" s="156"/>
      <c r="BJ46" s="161"/>
      <c r="BK46" s="161"/>
      <c r="BL46" s="161"/>
      <c r="BM46" s="156"/>
      <c r="BN46" s="161"/>
      <c r="BO46" s="161"/>
      <c r="BP46" s="172"/>
      <c r="BQ46" s="175"/>
    </row>
    <row r="47" spans="3:69" ht="15.6" customHeight="1">
      <c r="C47" s="9"/>
      <c r="D47" s="29"/>
      <c r="E47" s="29"/>
      <c r="F47" s="29"/>
      <c r="G47" s="29"/>
      <c r="H47" s="29"/>
      <c r="I47" s="29"/>
      <c r="J47" s="29"/>
      <c r="K47" s="29"/>
      <c r="L47" s="29"/>
      <c r="M47" s="29"/>
      <c r="N47" s="136"/>
      <c r="O47" s="136"/>
      <c r="P47" s="136"/>
      <c r="Q47" s="136"/>
      <c r="R47" s="23"/>
      <c r="S47" s="23"/>
      <c r="T47" s="23"/>
      <c r="U47" s="23"/>
      <c r="V47" s="23"/>
      <c r="W47" s="23"/>
      <c r="X47" s="93"/>
      <c r="Y47" s="93"/>
      <c r="Z47" s="93"/>
      <c r="AA47" s="103"/>
      <c r="AB47" s="103"/>
      <c r="AC47" s="103"/>
      <c r="AD47" s="103"/>
      <c r="AE47" s="103"/>
      <c r="AF47" s="103"/>
      <c r="AG47" s="103"/>
      <c r="AH47" s="103"/>
      <c r="AI47" s="103"/>
      <c r="AJ47" s="93"/>
      <c r="AK47" s="93"/>
      <c r="AL47" s="93"/>
      <c r="AM47" s="102"/>
      <c r="AN47" s="102"/>
      <c r="AO47" s="102"/>
      <c r="AP47" s="102"/>
      <c r="AQ47" s="102"/>
      <c r="AR47" s="102"/>
      <c r="AS47" s="102"/>
      <c r="AT47" s="102"/>
      <c r="AU47" s="102"/>
      <c r="AV47" s="102"/>
      <c r="AW47" s="102"/>
      <c r="AX47" s="102"/>
      <c r="AY47" s="102"/>
      <c r="AZ47" s="102"/>
      <c r="BA47" s="102"/>
      <c r="BB47" s="102"/>
      <c r="BC47" s="93"/>
      <c r="BD47" s="93"/>
      <c r="BE47" s="93"/>
      <c r="BF47" s="93"/>
      <c r="BG47" s="93"/>
      <c r="BH47" s="93"/>
      <c r="BI47" s="93"/>
      <c r="BJ47" s="93"/>
      <c r="BK47" s="93"/>
      <c r="BL47" s="93"/>
      <c r="BM47" s="93"/>
      <c r="BN47" s="93"/>
      <c r="BO47" s="93"/>
      <c r="BP47" s="93"/>
      <c r="BQ47" s="175"/>
    </row>
    <row r="48" spans="3:69" ht="18.600000000000001" customHeight="1">
      <c r="C48" s="9"/>
      <c r="D48" s="29"/>
      <c r="E48" s="29"/>
      <c r="F48" s="29"/>
      <c r="G48" s="29"/>
      <c r="H48" s="29"/>
      <c r="I48" s="29"/>
      <c r="J48" s="29"/>
      <c r="K48" s="29"/>
      <c r="L48" s="29"/>
      <c r="M48" s="29"/>
      <c r="N48" s="136"/>
      <c r="O48" s="136"/>
      <c r="P48" s="136"/>
      <c r="Q48" s="136"/>
      <c r="R48" s="23"/>
      <c r="S48" s="23"/>
      <c r="T48" s="23"/>
      <c r="U48" s="79" t="s">
        <v>21</v>
      </c>
      <c r="V48" s="23"/>
      <c r="W48" s="23"/>
      <c r="X48" s="23"/>
      <c r="Y48" s="23"/>
      <c r="Z48" s="23"/>
      <c r="AA48" s="103"/>
      <c r="AB48" s="105"/>
      <c r="AC48" s="103"/>
      <c r="AD48" s="103"/>
      <c r="AE48" s="103"/>
      <c r="AF48" s="103"/>
      <c r="AG48" s="103"/>
      <c r="AH48" s="103"/>
      <c r="AI48" s="103"/>
      <c r="AJ48" s="103"/>
      <c r="AK48" s="103"/>
      <c r="AL48" s="103"/>
      <c r="AM48" s="79" t="s">
        <v>27</v>
      </c>
      <c r="AN48" s="103"/>
      <c r="AO48" s="103"/>
      <c r="AP48" s="103"/>
      <c r="AQ48" s="103"/>
      <c r="AR48" s="103"/>
      <c r="AS48" s="103"/>
      <c r="AT48" s="103"/>
      <c r="AU48" s="103"/>
      <c r="AV48" s="103"/>
      <c r="AW48" s="103"/>
      <c r="AX48" s="102"/>
      <c r="AY48" s="102"/>
      <c r="AZ48" s="102"/>
      <c r="BA48" s="102"/>
      <c r="BB48" s="102"/>
      <c r="BC48" s="102"/>
      <c r="BD48" s="102"/>
      <c r="BE48" s="102"/>
      <c r="BF48" s="102"/>
      <c r="BG48" s="102"/>
      <c r="BH48" s="102"/>
      <c r="BI48" s="102"/>
      <c r="BJ48" s="102"/>
      <c r="BK48" s="102"/>
      <c r="BL48" s="102"/>
      <c r="BM48" s="102"/>
      <c r="BN48" s="102"/>
      <c r="BO48" s="102"/>
      <c r="BP48" s="93"/>
      <c r="BQ48" s="175"/>
    </row>
    <row r="49" spans="3:69" ht="15.6" customHeight="1">
      <c r="C49" s="9"/>
      <c r="D49" s="26" t="s">
        <v>5</v>
      </c>
      <c r="E49" s="43"/>
      <c r="F49" s="43"/>
      <c r="G49" s="43"/>
      <c r="H49" s="43"/>
      <c r="I49" s="43"/>
      <c r="J49" s="43"/>
      <c r="K49" s="43"/>
      <c r="L49" s="43"/>
      <c r="M49" s="55"/>
      <c r="N49" s="61" t="str">
        <f>IF([9]回答表!AD50="○","○","")</f>
        <v/>
      </c>
      <c r="O49" s="65"/>
      <c r="P49" s="65"/>
      <c r="Q49" s="70"/>
      <c r="R49" s="23"/>
      <c r="S49" s="23"/>
      <c r="T49" s="23"/>
      <c r="U49" s="80" t="str">
        <f>IF([9]回答表!AD50="○",[9]回答表!B163,"")</f>
        <v/>
      </c>
      <c r="V49" s="90"/>
      <c r="W49" s="90"/>
      <c r="X49" s="90"/>
      <c r="Y49" s="90"/>
      <c r="Z49" s="90"/>
      <c r="AA49" s="90"/>
      <c r="AB49" s="90"/>
      <c r="AC49" s="90"/>
      <c r="AD49" s="90"/>
      <c r="AE49" s="90"/>
      <c r="AF49" s="90"/>
      <c r="AG49" s="90"/>
      <c r="AH49" s="90"/>
      <c r="AI49" s="90"/>
      <c r="AJ49" s="108"/>
      <c r="AK49" s="180"/>
      <c r="AL49" s="180"/>
      <c r="AM49" s="80" t="str">
        <f>IF([9]回答表!AD50="○",[9]回答表!B169,"")</f>
        <v/>
      </c>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108"/>
      <c r="BQ49" s="175"/>
    </row>
    <row r="50" spans="3:69" ht="15.6" customHeight="1">
      <c r="C50" s="9"/>
      <c r="D50" s="27"/>
      <c r="E50" s="44"/>
      <c r="F50" s="44"/>
      <c r="G50" s="44"/>
      <c r="H50" s="44"/>
      <c r="I50" s="44"/>
      <c r="J50" s="44"/>
      <c r="K50" s="44"/>
      <c r="L50" s="44"/>
      <c r="M50" s="56"/>
      <c r="N50" s="62"/>
      <c r="O50" s="66"/>
      <c r="P50" s="66"/>
      <c r="Q50" s="71"/>
      <c r="R50" s="23"/>
      <c r="S50" s="23"/>
      <c r="T50" s="23"/>
      <c r="U50" s="81"/>
      <c r="V50" s="91"/>
      <c r="W50" s="91"/>
      <c r="X50" s="91"/>
      <c r="Y50" s="91"/>
      <c r="Z50" s="91"/>
      <c r="AA50" s="91"/>
      <c r="AB50" s="91"/>
      <c r="AC50" s="91"/>
      <c r="AD50" s="91"/>
      <c r="AE50" s="91"/>
      <c r="AF50" s="91"/>
      <c r="AG50" s="91"/>
      <c r="AH50" s="91"/>
      <c r="AI50" s="91"/>
      <c r="AJ50" s="109"/>
      <c r="AK50" s="180"/>
      <c r="AL50" s="180"/>
      <c r="AM50" s="81"/>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109"/>
      <c r="BQ50" s="175"/>
    </row>
    <row r="51" spans="3:69" ht="15.6" customHeight="1">
      <c r="C51" s="9"/>
      <c r="D51" s="27"/>
      <c r="E51" s="44"/>
      <c r="F51" s="44"/>
      <c r="G51" s="44"/>
      <c r="H51" s="44"/>
      <c r="I51" s="44"/>
      <c r="J51" s="44"/>
      <c r="K51" s="44"/>
      <c r="L51" s="44"/>
      <c r="M51" s="56"/>
      <c r="N51" s="62"/>
      <c r="O51" s="66"/>
      <c r="P51" s="66"/>
      <c r="Q51" s="71"/>
      <c r="R51" s="23"/>
      <c r="S51" s="23"/>
      <c r="T51" s="23"/>
      <c r="U51" s="81"/>
      <c r="V51" s="91"/>
      <c r="W51" s="91"/>
      <c r="X51" s="91"/>
      <c r="Y51" s="91"/>
      <c r="Z51" s="91"/>
      <c r="AA51" s="91"/>
      <c r="AB51" s="91"/>
      <c r="AC51" s="91"/>
      <c r="AD51" s="91"/>
      <c r="AE51" s="91"/>
      <c r="AF51" s="91"/>
      <c r="AG51" s="91"/>
      <c r="AH51" s="91"/>
      <c r="AI51" s="91"/>
      <c r="AJ51" s="109"/>
      <c r="AK51" s="180"/>
      <c r="AL51" s="180"/>
      <c r="AM51" s="81"/>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109"/>
      <c r="BQ51" s="175"/>
    </row>
    <row r="52" spans="3:69" ht="15.6" customHeight="1">
      <c r="C52" s="9"/>
      <c r="D52" s="28"/>
      <c r="E52" s="45"/>
      <c r="F52" s="45"/>
      <c r="G52" s="45"/>
      <c r="H52" s="45"/>
      <c r="I52" s="45"/>
      <c r="J52" s="45"/>
      <c r="K52" s="45"/>
      <c r="L52" s="45"/>
      <c r="M52" s="57"/>
      <c r="N52" s="63"/>
      <c r="O52" s="67"/>
      <c r="P52" s="67"/>
      <c r="Q52" s="72"/>
      <c r="R52" s="23"/>
      <c r="S52" s="23"/>
      <c r="T52" s="23"/>
      <c r="U52" s="82"/>
      <c r="V52" s="92"/>
      <c r="W52" s="92"/>
      <c r="X52" s="92"/>
      <c r="Y52" s="92"/>
      <c r="Z52" s="92"/>
      <c r="AA52" s="92"/>
      <c r="AB52" s="92"/>
      <c r="AC52" s="92"/>
      <c r="AD52" s="92"/>
      <c r="AE52" s="92"/>
      <c r="AF52" s="92"/>
      <c r="AG52" s="92"/>
      <c r="AH52" s="92"/>
      <c r="AI52" s="92"/>
      <c r="AJ52" s="110"/>
      <c r="AK52" s="180"/>
      <c r="AL52" s="180"/>
      <c r="AM52" s="82"/>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110"/>
      <c r="BQ52" s="175"/>
    </row>
    <row r="53" spans="3:69" ht="15.6" customHeight="1">
      <c r="C53" s="10"/>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176"/>
    </row>
    <row r="54" spans="3:69" ht="15.6" customHeight="1"/>
  </sheetData>
  <mergeCells count="51">
    <mergeCell ref="Y23:AE23"/>
    <mergeCell ref="AF23:AL23"/>
    <mergeCell ref="AM23:AS23"/>
    <mergeCell ref="AT23:AZ23"/>
    <mergeCell ref="AR32:BB32"/>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3:Q34"/>
    <mergeCell ref="R33:BB34"/>
    <mergeCell ref="D37:M40"/>
    <mergeCell ref="N37:Q40"/>
    <mergeCell ref="AM37:AT39"/>
    <mergeCell ref="AU37:BB39"/>
    <mergeCell ref="BE37:BH39"/>
    <mergeCell ref="BI37:BL39"/>
    <mergeCell ref="BM37:BP39"/>
    <mergeCell ref="AM40:AT42"/>
    <mergeCell ref="AU40:BB42"/>
    <mergeCell ref="BE40:BH43"/>
    <mergeCell ref="BI40:BL43"/>
    <mergeCell ref="BM40:BP43"/>
    <mergeCell ref="D43:M46"/>
    <mergeCell ref="N43:Q46"/>
    <mergeCell ref="BE44:BH46"/>
    <mergeCell ref="BI44:BL46"/>
    <mergeCell ref="BM44:BP46"/>
    <mergeCell ref="D49:M52"/>
    <mergeCell ref="N49:Q52"/>
    <mergeCell ref="U49:AJ52"/>
    <mergeCell ref="AM49:BP52"/>
    <mergeCell ref="U37:AJ46"/>
  </mergeCells>
  <phoneticPr fontId="1" type="Hiragana"/>
  <conditionalFormatting sqref="BR28:XFD28 A28:BI28 A29:XFD30">
    <cfRule type="expression" dxfId="0" priority="1">
      <formula>$BB$25="○"</formula>
    </cfRule>
  </conditionalFormatting>
  <pageMargins left="0.78740157480314943" right="0.78740157480314943" top="0.98425196850393692" bottom="0.98425196850393692" header="0.51181102362204722" footer="0.51181102362204722"/>
  <pageSetup paperSize="9" fitToWidth="1" fitToHeight="1" orientation="portrait" usePrinterDefaults="1"/>
  <drawing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水道</vt:lpstr>
      <vt:lpstr>簡水</vt:lpstr>
      <vt:lpstr>下水道（公共）</vt:lpstr>
      <vt:lpstr>下水道（特環）</vt:lpstr>
      <vt:lpstr>下水道（農集）</vt:lpstr>
      <vt:lpstr>下水道（特定地域排水）</vt:lpstr>
      <vt:lpstr>指定老人福祉施設</vt:lpstr>
      <vt:lpstr>老人デイサービス</vt:lpstr>
      <vt:lpstr>老人短期入所施設</vt:lpstr>
    </vt:vector>
  </TitlesOfParts>
  <LinksUpToDate>false</LinksUpToDate>
  <SharedDoc>false</SharedDoc>
  <HyperlinksChanged>false</HyperlinksChanged>
  <AppVersion>4.0.6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田村　修平</dc:creator>
  <cp:lastModifiedBy>田村　修平</cp:lastModifiedBy>
  <dcterms:created xsi:type="dcterms:W3CDTF">2019-10-04T03:35:57Z</dcterms:created>
  <dcterms:modified xsi:type="dcterms:W3CDTF">2019-10-05T00:15:59Z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2019-10-05T00:15:59Z</vt:filetime>
  </property>
</Properties>
</file>