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２WEB\"/>
    </mc:Choice>
  </mc:AlternateContent>
  <xr:revisionPtr revIDLastSave="0" documentId="8_{7607230F-9103-4E6C-809C-1C95C9FFD2DE}" xr6:coauthVersionLast="41" xr6:coauthVersionMax="41" xr10:uidLastSave="{00000000-0000-0000-0000-000000000000}"/>
  <bookViews>
    <workbookView xWindow="915" yWindow="72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<sst xmlns="http://schemas.openxmlformats.org/spreadsheetml/2006/main" count="2987" uniqueCount="1050">
  <si>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</si>
  <si>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</si>
  <si>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</si>
  <si>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</si>
  <si>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</si>
  <si>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</si>
  <si>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</si>
  <si>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</si>
  <si>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</si>
  <si>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</si>
  <si>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</si>
  <si>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</si>
  <si>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</si>
  <si>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</si>
  <si>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</si>
  <si>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</si>
  <si>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</si>
  <si>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</si>
  <si>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</si>
  <si>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</si>
  <si>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</si>
  <si>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</si>
  <si>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</si>
  <si>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</si>
  <si>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</si>
  <si>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</si>
  <si>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</si>
  <si>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</si>
  <si>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</si>
  <si>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</si>
  <si>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</si>
  <si>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</si>
  <si>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</si>
  <si>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</si>
  <si>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</si>
  <si>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</si>
  <si>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</si>
  <si>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</si>
  <si>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</si>
  <si>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</si>
  <si>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</si>
  <si>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</si>
  <si>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</si>
  <si>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</si>
  <si>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</si>
  <si>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</si>
  <si>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</si>
  <si>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</si>
  <si>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</si>
  <si>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</si>
  <si>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</si>
  <si>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</si>
  <si>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</si>
  <si>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</si>
  <si>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</si>
  <si>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</si>
  <si>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</si>
  <si>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</si>
  <si>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</si>
  <si>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</si>
  <si>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</si>
  <si>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</si>
  <si>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</si>
  <si>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</si>
  <si>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</si>
  <si>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</si>
  <si>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</si>
  <si>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</si>
  <si>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</si>
  <si>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</si>
  <si>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</si>
  <si>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</si>
  <si>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</si>
  <si>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</si>
  <si>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</si>
  <si>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</si>
  <si>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</si>
  <si>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</si>
  <si>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</si>
  <si>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</si>
  <si>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</si>
  <si>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</si>
  <si>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</si>
  <si>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</si>
  <si>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</si>
  <si>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</si>
  <si>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</si>
  <si>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</si>
  <si>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</si>
  <si>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</si>
  <si>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</si>
  <si>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</si>
  <si>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</si>
  <si>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</si>
  <si>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</si>
  <si>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</si>
  <si>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</si>
  <si>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</si>
  <si>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</si>
  <si>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</si>
  <si>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</si>
  <si>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</si>
  <si>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</si>
  <si>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</si>
  <si>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</si>
  <si>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</si>
  <si>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</si>
  <si>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</si>
  <si>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</si>
  <si>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</si>
  <si>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</si>
  <si>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</si>
  <si>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</si>
  <si>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</si>
  <si>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</si>
  <si>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</si>
  <si>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</si>
  <si>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</si>
  <si>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</si>
  <si>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</si>
  <si>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</si>
  <si>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</si>
  <si>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</si>
  <si>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</si>
  <si>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</si>
  <si>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</si>
  <si>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</si>
  <si>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</si>
  <si>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</si>
  <si>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</si>
  <si>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</si>
  <si>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</si>
  <si>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</si>
  <si>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</si>
  <si>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</si>
  <si>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</si>
  <si>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</si>
  <si>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</si>
  <si>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</si>
  <si>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</si>
  <si>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</si>
  <si>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</si>
  <si>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</si>
  <si>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</si>
  <si>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</si>
  <si>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</si>
  <si>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</si>
  <si>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</si>
  <si>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</si>
  <si>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</si>
  <si>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</si>
  <si>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</si>
  <si>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</si>
  <si>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</si>
  <si>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</si>
  <si>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</si>
  <si>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</si>
  <si>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</si>
  <si>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</si>
  <si>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</si>
  <si>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</si>
  <si>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</si>
  <si>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</si>
  <si>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</si>
  <si>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</si>
  <si>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</si>
  <si>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</si>
  <si>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</si>
  <si>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</si>
  <si>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</si>
  <si>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</si>
  <si>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</si>
  <si>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</si>
  <si>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</si>
  <si>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</si>
  <si>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</si>
  <si>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</si>
  <si>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</si>
  <si>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</si>
  <si>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</si>
  <si>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</si>
  <si>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</si>
  <si>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</si>
  <si>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</si>
  <si>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</si>
  <si>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</si>
  <si>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</si>
  <si>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</si>
  <si>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</si>
  <si>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</si>
  <si>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</si>
  <si>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</si>
  <si>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</si>
  <si>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</si>
  <si>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</si>
  <si>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</si>
  <si>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</si>
  <si>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</si>
  <si>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</si>
  <si>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</si>
  <si>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</si>
  <si>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</si>
  <si>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</si>
  <si>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</si>
  <si>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</si>
  <si>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</si>
  <si>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</si>
  <si>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</si>
  <si>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</si>
  <si>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</si>
  <si>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</si>
  <si>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</si>
  <si>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</si>
  <si>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</si>
  <si>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</si>
  <si>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</si>
  <si>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</si>
  <si>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</si>
  <si>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</si>
  <si>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</si>
  <si>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</si>
  <si>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</si>
  <si>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</si>
  <si>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</si>
  <si>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</si>
  <si>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</si>
  <si>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</si>
  <si>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</si>
  <si>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</si>
  <si>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</si>
  <si>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</si>
  <si>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</si>
  <si>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</si>
  <si>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</si>
  <si>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</si>
  <si>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</si>
  <si>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</si>
  <si>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</si>
  <si>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</si>
  <si>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</si>
  <si>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</si>
  <si>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</si>
  <si>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</si>
  <si>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</si>
  <si>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</si>
  <si>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</si>
  <si>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</si>
  <si>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</si>
  <si>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</si>
  <si>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</si>
  <si>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</si>
  <si>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</si>
  <si>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</si>
  <si>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</si>
  <si>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</si>
  <si>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</si>
  <si>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</si>
  <si>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</si>
  <si>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</si>
  <si>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</si>
  <si>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</si>
  <si>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</si>
  <si>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</si>
  <si>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</si>
  <si>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</si>
  <si>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</si>
  <si>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</si>
  <si>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</si>
  <si>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</si>
  <si>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</si>
  <si>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</si>
  <si>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</si>
  <si>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</si>
  <si>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</si>
  <si>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</si>
  <si>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</si>
  <si>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</si>
  <si>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</si>
  <si>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</si>
  <si>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</si>
  <si>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</si>
  <si>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</si>
  <si>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</si>
  <si>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</si>
  <si>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</si>
  <si>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</si>
  <si>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</si>
  <si>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</si>
  <si>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</si>
  <si>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</si>
  <si>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</si>
  <si>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</si>
  <si>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</si>
  <si>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</si>
  <si>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</si>
  <si>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</si>
  <si>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</si>
  <si>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</si>
  <si>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</si>
  <si>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</si>
  <si>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</si>
  <si>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</si>
  <si>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</si>
  <si>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</si>
  <si>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</si>
  <si>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</si>
  <si>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</si>
  <si>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</si>
  <si>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</si>
  <si>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</si>
  <si>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</si>
  <si>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</si>
  <si>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</si>
  <si>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</si>
  <si>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</si>
  <si>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</si>
  <si>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</si>
  <si>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</si>
  <si>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</si>
  <si>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</si>
  <si>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</si>
  <si>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</si>
  <si>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</si>
  <si>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</si>
  <si>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</si>
  <si>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</si>
  <si>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</si>
  <si>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</si>
  <si>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</si>
  <si>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</si>
  <si>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</si>
  <si>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</si>
  <si>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</si>
  <si>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</si>
  <si>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</si>
  <si>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</si>
  <si>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</si>
  <si>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</si>
  <si>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</si>
  <si>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</si>
  <si>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</si>
  <si>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</si>
  <si>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</si>
  <si>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</si>
  <si>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</si>
  <si>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</si>
  <si>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</si>
  <si>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</si>
  <si>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</si>
  <si>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</si>
  <si>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</si>
  <si>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</si>
  <si>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</si>
  <si>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</si>
  <si>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</si>
  <si>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</si>
  <si>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</si>
  <si>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</si>
  <si>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</si>
  <si>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</si>
  <si>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</si>
  <si>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</si>
  <si>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</si>
  <si>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</si>
  <si>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</si>
  <si>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</si>
  <si>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</si>
  <si>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</si>
  <si>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</si>
  <si>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</si>
  <si>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</si>
  <si>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</si>
  <si>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</si>
  <si>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</si>
  <si>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</si>
  <si>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</si>
  <si>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</si>
  <si>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</si>
  <si>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</si>
  <si>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</si>
  <si>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</si>
  <si>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</si>
  <si>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</si>
  <si>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</si>
  <si>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</si>
  <si>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</si>
  <si>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</si>
  <si>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</si>
  <si>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</si>
  <si>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</si>
  <si>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</si>
  <si>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</si>
  <si>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</si>
  <si>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</si>
  <si>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</si>
  <si>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</si>
  <si>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</si>
  <si>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</si>
  <si>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</si>
  <si>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</si>
  <si>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</si>
  <si>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</si>
  <si>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</si>
  <si>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</si>
  <si>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</si>
  <si>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</si>
  <si>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</si>
  <si>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</si>
  <si>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</si>
  <si>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</si>
  <si>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</si>
  <si>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</si>
  <si>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</si>
  <si>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</si>
  <si>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</si>
  <si>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</si>
  <si>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</si>
  <si>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</si>
  <si>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</si>
  <si>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</si>
  <si>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</si>
  <si>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</si>
  <si>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</si>
  <si>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</si>
  <si>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</si>
  <si>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</si>
  <si>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</si>
  <si>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</si>
  <si>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</si>
  <si>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</si>
  <si>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</si>
  <si>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</si>
  <si>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</si>
  <si>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</si>
  <si>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</si>
  <si>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</si>
  <si>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</si>
  <si>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</si>
  <si>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</si>
  <si>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</si>
  <si>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</si>
  <si>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</si>
  <si>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</si>
  <si>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</si>
  <si>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</si>
  <si>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</si>
  <si>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</si>
  <si>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</si>
  <si>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</si>
  <si>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</si>
  <si>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</si>
  <si>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</si>
  <si>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</si>
  <si>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</si>
  <si>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</si>
  <si>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</si>
  <si>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</si>
  <si>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</si>
  <si>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</si>
  <si>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</si>
  <si>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</si>
  <si>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</si>
  <si>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</si>
  <si>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</si>
  <si>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</si>
  <si>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</si>
  <si>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</si>
  <si>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</si>
  <si>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</si>
  <si>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</si>
  <si>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</si>
  <si>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</si>
  <si>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</si>
  <si>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</si>
  <si>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</si>
  <si>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</si>
  <si>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</si>
  <si>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</si>
  <si>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</si>
  <si>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</si>
  <si>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</si>
  <si>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</si>
  <si>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</si>
  <si>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</si>
  <si>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</si>
  <si>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</si>
  <si>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</si>
  <si>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</si>
  <si>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</si>
  <si>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</si>
  <si>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</si>
  <si>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</si>
  <si>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</si>
  <si>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</si>
  <si>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</si>
  <si>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</si>
  <si>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</si>
  <si>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</si>
  <si>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</si>
  <si>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</si>
  <si>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</si>
  <si>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</si>
  <si>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</si>
  <si>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</si>
  <si>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</si>
  <si>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</si>
  <si>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</si>
  <si>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</si>
  <si>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</si>
  <si>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</si>
  <si>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</si>
  <si>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</si>
  <si>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</si>
  <si>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</si>
  <si>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</si>
  <si>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</si>
  <si>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</si>
  <si>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</si>
  <si>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</si>
  <si>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</si>
  <si>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</si>
  <si>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</si>
  <si>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</si>
  <si>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</si>
  <si>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</si>
  <si>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</si>
  <si>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</si>
  <si>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</si>
  <si>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</si>
  <si>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</si>
  <si>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</si>
  <si>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</si>
  <si>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</si>
  <si>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</si>
  <si>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</si>
  <si>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</si>
  <si>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</si>
  <si>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</si>
  <si>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</si>
  <si>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</si>
  <si>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</si>
  <si>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</si>
  <si>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</si>
  <si>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</si>
  <si>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</si>
  <si>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</si>
  <si>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</si>
  <si>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</si>
  <si>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</si>
  <si>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</si>
  <si>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</si>
  <si>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</si>
  <si>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</si>
  <si>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</si>
  <si>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</si>
  <si>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</si>
  <si>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</si>
  <si>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</si>
  <si>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</si>
  <si>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</si>
  <si>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</si>
  <si>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</si>
  <si>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</si>
  <si>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</si>
  <si>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</si>
  <si>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</si>
  <si>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</si>
  <si>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</si>
  <si>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</si>
  <si>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</si>
  <si>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</si>
  <si>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</si>
  <si>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</si>
  <si>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</si>
  <si>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</si>
  <si>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</si>
  <si>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</si>
  <si>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</si>
  <si>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</si>
  <si>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</si>
  <si>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</si>
  <si>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</si>
  <si>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</si>
  <si>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</si>
  <si>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</si>
  <si>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</si>
  <si>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</si>
  <si>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</si>
  <si>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</si>
  <si>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</si>
  <si>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</si>
  <si>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</si>
  <si>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</si>
  <si>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</si>
  <si>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</si>
  <si>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</si>
  <si>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</si>
  <si>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</si>
  <si>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</si>
  <si>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</si>
  <si>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</si>
  <si>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</si>
  <si>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</si>
  <si>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</si>
  <si>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</si>
  <si>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</si>
  <si>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</si>
  <si>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</si>
  <si>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</si>
  <si>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</si>
  <si>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</si>
  <si>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</si>
  <si>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</si>
  <si>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</si>
  <si>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</si>
  <si>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</si>
  <si>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</si>
  <si>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</si>
  <si>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</si>
  <si>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</si>
  <si>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</si>
  <si>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</si>
  <si>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</si>
  <si>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</si>
  <si>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</si>
  <si>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</si>
  <si>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</si>
  <si>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</si>
  <si>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</si>
  <si>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</si>
  <si>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</si>
  <si>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</si>
  <si>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</si>
  <si>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</si>
  <si>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</si>
  <si>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</si>
  <si>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</si>
  <si>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</si>
  <si>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</si>
  <si>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</si>
  <si>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</si>
  <si>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</si>
  <si>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</si>
  <si>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</si>
  <si>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</si>
  <si>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</si>
  <si>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</si>
  <si>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</si>
  <si>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</si>
  <si>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</si>
  <si>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</si>
  <si>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</si>
  <si>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</si>
  <si>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</si>
  <si>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</si>
  <si>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</si>
  <si>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</si>
  <si>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</si>
  <si>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</si>
  <si>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</si>
  <si>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</si>
  <si>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</si>
  <si>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</si>
  <si>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</si>
  <si>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</si>
  <si>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</si>
  <si>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</si>
  <si>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</si>
  <si>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</si>
  <si>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</si>
  <si>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</si>
  <si>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</si>
  <si>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</si>
  <si>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</si>
  <si>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</si>
  <si>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</si>
  <si>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</si>
  <si>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</si>
  <si>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</si>
  <si>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</si>
  <si>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</si>
  <si>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</si>
  <si>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</si>
  <si>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</si>
  <si>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</si>
  <si>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</si>
  <si>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</si>
  <si>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</si>
  <si>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</si>
  <si>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</si>
  <si>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</si>
  <si>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</si>
  <si>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</si>
  <si>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</si>
  <si>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</si>
  <si>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</si>
  <si>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</si>
  <si>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</si>
  <si>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</si>
  <si>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</si>
  <si>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</si>
  <si>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</si>
  <si>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</si>
  <si>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</si>
  <si>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</si>
  <si>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</si>
  <si>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</si>
  <si>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</si>
  <si>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</si>
  <si>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</si>
  <si>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</si>
  <si>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</si>
  <si>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</si>
  <si>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</si>
  <si>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</si>
  <si>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</si>
  <si>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</si>
  <si>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</si>
  <si>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</si>
  <si>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</si>
  <si>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</si>
  <si>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</si>
  <si>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</si>
  <si>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</si>
  <si>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</si>
  <si>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</si>
  <si>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</si>
  <si>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</si>
  <si>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</si>
  <si>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</si>
  <si>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</si>
  <si>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</si>
  <si>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</si>
  <si>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</si>
  <si>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</si>
  <si>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</si>
  <si>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</si>
  <si>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</si>
  <si>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</si>
  <si>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</si>
  <si>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</si>
  <si>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</si>
  <si>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</si>
  <si>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</si>
  <si>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</si>
  <si>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</si>
  <si>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</si>
  <si>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</si>
  <si>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</si>
  <si>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</si>
  <si>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</si>
  <si>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</si>
  <si>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</si>
  <si>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</si>
  <si>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</si>
  <si>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</si>
  <si>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</si>
  <si>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</si>
  <si>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</si>
  <si>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</si>
  <si>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</si>
  <si>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</si>
  <si>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</si>
  <si>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</si>
  <si>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</si>
  <si>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</si>
  <si>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</si>
  <si>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</si>
  <si>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</si>
  <si>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</si>
  <si>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</si>
  <si>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</si>
  <si>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</si>
  <si>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</si>
  <si>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</si>
  <si>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</si>
  <si>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</si>
  <si>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</si>
  <si>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</si>
  <si>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</si>
  <si>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</si>
  <si>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</si>
  <si>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</si>
  <si>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</si>
  <si>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</si>
  <si>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</si>
  <si>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</si>
  <si>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</si>
  <si>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</si>
  <si>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</si>
  <si>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</si>
  <si>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</si>
  <si>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</si>
  <si>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</si>
  <si>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</si>
  <si>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</si>
  <si>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</si>
  <si>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</si>
  <si>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</si>
  <si>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</si>
  <si>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</si>
  <si>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</si>
  <si>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</si>
  <si>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</si>
  <si>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</si>
  <si>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</si>
  <si>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</si>
  <si>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</si>
  <si>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</si>
  <si>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</si>
  <si>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</si>
  <si>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</si>
  <si>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</si>
  <si>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</si>
  <si>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</si>
  <si>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</si>
  <si>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</si>
  <si>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</si>
  <si>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</si>
  <si>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</si>
  <si>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</si>
  <si>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</si>
  <si>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</si>
  <si>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</si>
  <si>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</si>
  <si>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</si>
  <si>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</si>
  <si>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</si>
  <si>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</si>
  <si>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</si>
  <si>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</si>
  <si>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</si>
  <si>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</si>
  <si>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</si>
  <si>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</si>
  <si>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</si>
  <si>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</si>
  <si>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</si>
  <si>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</si>
  <si>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</si>
  <si>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</si>
  <si>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</si>
  <si>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</si>
  <si>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</si>
  <si>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</si>
  <si>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</si>
  <si>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</si>
  <si>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</si>
  <si>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</si>
  <si>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</si>
  <si>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</si>
  <si>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</si>
  <si>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</si>
  <si>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</si>
  <si>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</si>
  <si>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</si>
  <si>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</si>
  <si>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</si>
  <si>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</si>
  <si>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</si>
  <si>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</si>
  <si>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</si>
  <si>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</si>
  <si>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</si>
  <si>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</si>
  <si>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</si>
  <si>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</si>
  <si>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</si>
  <si>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</si>
  <si>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</si>
  <si>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</si>
  <si>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</si>
  <si>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</si>
  <si>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</si>
  <si>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</si>
  <si>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</si>
  <si>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</si>
  <si>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</si>
  <si>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</si>
  <si>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</si>
  <si>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</si>
  <si>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</si>
  <si>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</si>
  <si>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</si>
  <si>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</si>
  <si>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</si>
  <si>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</si>
  <si>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</si>
  <si>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</si>
  <si>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</si>
  <si>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</si>
  <si>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</si>
  <si>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</si>
  <si>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</si>
  <si>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</si>
  <si>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</si>
  <si>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</si>
  <si>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</si>
  <si>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</si>
  <si>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</si>
  <si>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</si>
  <si>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</si>
  <si>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</si>
  <si>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</si>
  <si>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</si>
  <si>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</si>
  <si>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</si>
  <si>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</si>
  <si>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</si>
  <si>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</si>
  <si>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</si>
  <si>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</si>
  <si>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</si>
  <si>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</si>
  <si>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</si>
  <si>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</si>
  <si>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</si>
  <si>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</si>
  <si>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</si>
  <si>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</si>
  <si>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</si>
  <si>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</si>
  <si>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</si>
  <si>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</si>
  <si>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</si>
  <si>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</si>
  <si>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</si>
  <si>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</si>
  <si>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</si>
  <si>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</si>
  <si>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</si>
  <si>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</si>
  <si>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</si>
  <si>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</si>
  <si>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</si>
  <si>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</si>
  <si>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</si>
  <si>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</si>
  <si>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</si>
  <si>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</si>
  <si>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</si>
  <si>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</si>
  <si>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</si>
  <si>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</si>
  <si>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</si>
  <si>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</si>
  <si>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</si>
  <si>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</si>
  <si>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</si>
  <si>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</si>
  <si>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</si>
  <si>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</si>
  <si>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</si>
  <si>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</si>
  <si>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</si>
  <si>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</si>
  <si>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</si>
  <si>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</si>
  <si>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</si>
  <si>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</si>
  <si>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</si>
  <si>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</si>
  <si>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</si>
  <si>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</si>
  <si>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</si>
  <si>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</si>
  <si>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</si>
  <si>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</si>
  <si>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</si>
  <si>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</si>
  <si>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</si>
  <si>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</si>
  <si>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</si>
  <si>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</si>
  <si>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</si>
  <si>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</si>
  <si>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</si>
  <si>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</si>
  <si>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</si>
  <si>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</si>
  <si>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</si>
  <si>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</si>
  <si>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</si>
  <si>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</si>
  <si>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</si>
  <si>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</si>
  <si>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</si>
  <si>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</si>
  <si>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</si>
  <si>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</si>
  <si>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</si>
  <si>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</si>
  <si>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</si>
  <si>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</si>
  <si>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</si>
  <si>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</si>
  <si>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</si>
  <si>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</si>
  <si>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</si>
  <si>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</si>
  <si>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</si>
  <si>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</si>
  <si>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</si>
  <si>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</si>
  <si>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</si>
  <si>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</si>
  <si>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</si>
  <si>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</si>
  <si>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</si>
  <si>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</si>
  <si>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</si>
  <si>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</si>
  <si>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</si>
  <si>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</si>
  <si>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</si>
  <si>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</si>
  <si>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</si>
  <si>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</si>
  <si>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</si>
  <si>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</si>
  <si>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</si>
  <si>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</si>
  <si>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</si>
  <si>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</si>
  <si>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</si>
  <si>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</si>
  <si>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</si>
  <si>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</si>
  <si>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</si>
  <si>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</si>
  <si>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</si>
  <si>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</si>
  <si>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</si>
  <si>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</si>
  <si>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</si>
  <si>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</si>
  <si>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</si>
  <si>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市立田沢湖病院</t>
    <phoneticPr fontId="3"/>
  </si>
  <si>
    <t>〒014-1201 仙北市田沢湖生保内字浮世坂１７番地１</t>
    <phoneticPr fontId="3"/>
  </si>
  <si>
    <t>〇</t>
  </si>
  <si>
    <t>市町村</t>
  </si>
  <si>
    <t>複数の診療科で活用</t>
  </si>
  <si>
    <t>内科</t>
  </si>
  <si>
    <t>整形外科</t>
  </si>
  <si>
    <t>外科</t>
  </si>
  <si>
    <t>障害者施設等13対１入院基本料</t>
  </si>
  <si>
    <t>ＤＰＣ病院ではない</t>
  </si>
  <si>
    <t>-</t>
    <phoneticPr fontId="3"/>
  </si>
  <si>
    <t>２階病棟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</si>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</sst>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akita.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1048</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1048</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1048</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1048</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60</v>
      </c>
      <c r="K99" s="237" t="str">
        <f>IF(OR(COUNTIF(L99:L99,"未確認")&gt;0,COUNTIF(L99:L99,"~*")&gt;0),"※","")</f>
        <v/>
      </c>
      <c r="L99" s="258">
        <v>60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57</v>
      </c>
      <c r="K101" s="237" t="str">
        <f>IF(OR(COUNTIF(L101:L101,"未確認")&gt;0,COUNTIF(L101:L101,"~*")&gt;0),"※","")</f>
        <v/>
      </c>
      <c r="L101" s="258">
        <v>57</v>
      </c>
    </row>
    <row r="102" spans="1:22" s="83" customFormat="1" ht="34.5" customHeight="1">
      <c r="A102" s="244" t="s">
        <v>610</v>
      </c>
      <c r="B102" s="84"/>
      <c r="C102" s="376"/>
      <c r="D102" s="378"/>
      <c r="E102" s="316" t="s">
        <v>612</v>
      </c>
      <c r="F102" s="317"/>
      <c r="G102" s="317"/>
      <c r="H102" s="318"/>
      <c r="I102" s="419"/>
      <c r="J102" s="256">
        <f t="shared" si="0"/>
        <v>60</v>
      </c>
      <c r="K102" s="237" t="str">
        <f t="shared" ref="K102:K111" si="1">IF(OR(COUNTIF(L101:L101,"未確認")&gt;0,COUNTIF(L101:L101,"~*")&gt;0),"※","")</f>
        <v/>
      </c>
      <c r="L102" s="258">
        <v>60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1045</v>
      </c>
    </row>
    <row r="132" spans="1:22" s="83" customFormat="1" ht="34.5" customHeight="1">
      <c r="A132" s="244" t="s">
        <v>621</v>
      </c>
      <c r="B132" s="84"/>
      <c r="C132" s="294"/>
      <c r="D132" s="296"/>
      <c r="E132" s="319" t="s">
        <v>58</v>
      </c>
      <c r="F132" s="320"/>
      <c r="G132" s="320"/>
      <c r="H132" s="321"/>
      <c r="I132" s="388"/>
      <c r="J132" s="101"/>
      <c r="K132" s="102"/>
      <c r="L132" s="82">
        <v>60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58</v>
      </c>
      <c r="K168" s="264" t="str">
        <f t="shared" si="3"/>
        <v/>
      </c>
      <c r="L168" s="117">
        <v>58</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3</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22</v>
      </c>
      <c r="K269" s="81" t="str">
        <f t="shared" si="8"/>
        <v/>
      </c>
      <c r="L269" s="147">
        <v>22</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2</v>
      </c>
      <c r="K271" s="81" t="str">
        <f t="shared" si="8"/>
        <v/>
      </c>
      <c r="L271" s="147">
        <v>2</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7</v>
      </c>
      <c r="K273" s="81" t="str">
        <f t="shared" si="8"/>
        <v/>
      </c>
      <c r="L273" s="147">
        <v>7</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3</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3</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8</v>
      </c>
      <c r="N297" s="147">
        <v>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1.4</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2</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1</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225</v>
      </c>
      <c r="K392" s="81" t="str">
        <f t="shared" ref="K392:K397" si="11">IF(OR(COUNTIF(L392:L392,"未確認")&gt;0,COUNTIF(L392:L392,"~*")&gt;0),"※","")</f>
        <v/>
      </c>
      <c r="L392" s="147">
        <v>225</v>
      </c>
    </row>
    <row r="393" spans="1:22" s="83" customFormat="1" ht="34.5" customHeight="1">
      <c r="A393" s="249" t="s">
        <v>773</v>
      </c>
      <c r="B393" s="84"/>
      <c r="C393" s="369"/>
      <c r="D393" s="379"/>
      <c r="E393" s="319" t="s">
        <v>224</v>
      </c>
      <c r="F393" s="320"/>
      <c r="G393" s="320"/>
      <c r="H393" s="321"/>
      <c r="I393" s="342"/>
      <c r="J393" s="140">
        <f t="shared" si="10"/>
        <v>59</v>
      </c>
      <c r="K393" s="81" t="str">
        <f t="shared" si="11"/>
        <v/>
      </c>
      <c r="L393" s="147">
        <v>59</v>
      </c>
    </row>
    <row r="394" spans="1:22" s="83" customFormat="1" ht="34.5" customHeight="1">
      <c r="A394" s="250" t="s">
        <v>774</v>
      </c>
      <c r="B394" s="84"/>
      <c r="C394" s="369"/>
      <c r="D394" s="380"/>
      <c r="E394" s="319" t="s">
        <v>225</v>
      </c>
      <c r="F394" s="320"/>
      <c r="G394" s="320"/>
      <c r="H394" s="321"/>
      <c r="I394" s="342"/>
      <c r="J394" s="140">
        <f t="shared" si="10"/>
        <v>9</v>
      </c>
      <c r="K394" s="81" t="str">
        <f t="shared" si="11"/>
        <v/>
      </c>
      <c r="L394" s="147">
        <v>9</v>
      </c>
    </row>
    <row r="395" spans="1:22" s="83" customFormat="1" ht="34.5" customHeight="1">
      <c r="A395" s="250" t="s">
        <v>775</v>
      </c>
      <c r="B395" s="84"/>
      <c r="C395" s="369"/>
      <c r="D395" s="381"/>
      <c r="E395" s="319" t="s">
        <v>226</v>
      </c>
      <c r="F395" s="320"/>
      <c r="G395" s="320"/>
      <c r="H395" s="321"/>
      <c r="I395" s="342"/>
      <c r="J395" s="140">
        <f t="shared" si="10"/>
        <v>157</v>
      </c>
      <c r="K395" s="81" t="str">
        <f t="shared" si="11"/>
        <v/>
      </c>
      <c r="L395" s="147">
        <v>157</v>
      </c>
    </row>
    <row r="396" spans="1:22" s="83" customFormat="1" ht="34.5" customHeight="1">
      <c r="A396" s="250" t="s">
        <v>776</v>
      </c>
      <c r="B396" s="1"/>
      <c r="C396" s="369"/>
      <c r="D396" s="319" t="s">
        <v>227</v>
      </c>
      <c r="E396" s="320"/>
      <c r="F396" s="320"/>
      <c r="G396" s="320"/>
      <c r="H396" s="321"/>
      <c r="I396" s="342"/>
      <c r="J396" s="140">
        <f t="shared" si="10"/>
        <v>17828</v>
      </c>
      <c r="K396" s="81" t="str">
        <f t="shared" si="11"/>
        <v/>
      </c>
      <c r="L396" s="147">
        <v>17828</v>
      </c>
    </row>
    <row r="397" spans="1:22" s="83" customFormat="1" ht="34.5" customHeight="1">
      <c r="A397" s="250" t="s">
        <v>777</v>
      </c>
      <c r="B397" s="119"/>
      <c r="C397" s="369"/>
      <c r="D397" s="319" t="s">
        <v>228</v>
      </c>
      <c r="E397" s="320"/>
      <c r="F397" s="320"/>
      <c r="G397" s="320"/>
      <c r="H397" s="321"/>
      <c r="I397" s="343"/>
      <c r="J397" s="140">
        <f t="shared" si="10"/>
        <v>228</v>
      </c>
      <c r="K397" s="81" t="str">
        <f t="shared" si="11"/>
        <v/>
      </c>
      <c r="L397" s="147">
        <v>228</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225</v>
      </c>
      <c r="K405" s="81" t="str">
        <f t="shared" ref="K405:K422" si="13">IF(OR(COUNTIF(L405:L405,"未確認")&gt;0,COUNTIF(L405:L405,"~*")&gt;0),"※","")</f>
        <v/>
      </c>
      <c r="L405" s="147">
        <v>225</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163</v>
      </c>
      <c r="K407" s="81" t="str">
        <f t="shared" si="13"/>
        <v/>
      </c>
      <c r="L407" s="147">
        <v>163</v>
      </c>
    </row>
    <row r="408" spans="1:22" s="83" customFormat="1" ht="34.5" customHeight="1">
      <c r="A408" s="251" t="s">
        <v>781</v>
      </c>
      <c r="B408" s="119"/>
      <c r="C408" s="368"/>
      <c r="D408" s="368"/>
      <c r="E408" s="319" t="s">
        <v>236</v>
      </c>
      <c r="F408" s="320"/>
      <c r="G408" s="320"/>
      <c r="H408" s="321"/>
      <c r="I408" s="360"/>
      <c r="J408" s="140">
        <f t="shared" si="12"/>
        <v>31</v>
      </c>
      <c r="K408" s="81" t="str">
        <f t="shared" si="13"/>
        <v/>
      </c>
      <c r="L408" s="147">
        <v>31</v>
      </c>
    </row>
    <row r="409" spans="1:22" s="83" customFormat="1" ht="34.5" customHeight="1">
      <c r="A409" s="251" t="s">
        <v>782</v>
      </c>
      <c r="B409" s="119"/>
      <c r="C409" s="368"/>
      <c r="D409" s="368"/>
      <c r="E409" s="316" t="s">
        <v>989</v>
      </c>
      <c r="F409" s="317"/>
      <c r="G409" s="317"/>
      <c r="H409" s="318"/>
      <c r="I409" s="360"/>
      <c r="J409" s="140">
        <f t="shared" si="12"/>
        <v>31</v>
      </c>
      <c r="K409" s="81" t="str">
        <f t="shared" si="13"/>
        <v/>
      </c>
      <c r="L409" s="147">
        <v>31</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228</v>
      </c>
      <c r="K413" s="81" t="str">
        <f t="shared" si="13"/>
        <v/>
      </c>
      <c r="L413" s="147">
        <v>228</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158</v>
      </c>
      <c r="K415" s="81" t="str">
        <f t="shared" si="13"/>
        <v/>
      </c>
      <c r="L415" s="147">
        <v>158</v>
      </c>
    </row>
    <row r="416" spans="1:22" s="83" customFormat="1" ht="34.5" customHeight="1">
      <c r="A416" s="251" t="s">
        <v>789</v>
      </c>
      <c r="B416" s="119"/>
      <c r="C416" s="368"/>
      <c r="D416" s="368"/>
      <c r="E416" s="319" t="s">
        <v>243</v>
      </c>
      <c r="F416" s="320"/>
      <c r="G416" s="320"/>
      <c r="H416" s="321"/>
      <c r="I416" s="360"/>
      <c r="J416" s="140">
        <f t="shared" si="12"/>
        <v>10</v>
      </c>
      <c r="K416" s="81" t="str">
        <f t="shared" si="13"/>
        <v/>
      </c>
      <c r="L416" s="147">
        <v>10</v>
      </c>
    </row>
    <row r="417" spans="1:22" s="83" customFormat="1" ht="34.5" customHeight="1">
      <c r="A417" s="251" t="s">
        <v>790</v>
      </c>
      <c r="B417" s="119"/>
      <c r="C417" s="368"/>
      <c r="D417" s="368"/>
      <c r="E417" s="319" t="s">
        <v>244</v>
      </c>
      <c r="F417" s="320"/>
      <c r="G417" s="320"/>
      <c r="H417" s="321"/>
      <c r="I417" s="360"/>
      <c r="J417" s="140">
        <f t="shared" si="12"/>
        <v>4</v>
      </c>
      <c r="K417" s="81" t="str">
        <f t="shared" si="13"/>
        <v/>
      </c>
      <c r="L417" s="147">
        <v>4</v>
      </c>
    </row>
    <row r="418" spans="1:22" s="83" customFormat="1" ht="34.5" customHeight="1">
      <c r="A418" s="251" t="s">
        <v>791</v>
      </c>
      <c r="B418" s="119"/>
      <c r="C418" s="368"/>
      <c r="D418" s="368"/>
      <c r="E418" s="319" t="s">
        <v>245</v>
      </c>
      <c r="F418" s="320"/>
      <c r="G418" s="320"/>
      <c r="H418" s="321"/>
      <c r="I418" s="360"/>
      <c r="J418" s="140">
        <f t="shared" si="12"/>
        <v>10</v>
      </c>
      <c r="K418" s="81" t="str">
        <f t="shared" si="13"/>
        <v/>
      </c>
      <c r="L418" s="147">
        <v>10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7</v>
      </c>
      <c r="K420" s="81" t="str">
        <f t="shared" si="13"/>
        <v/>
      </c>
      <c r="L420" s="147">
        <v>7</v>
      </c>
    </row>
    <row r="421" spans="1:22" s="83" customFormat="1" ht="34.5" customHeight="1">
      <c r="A421" s="251" t="s">
        <v>794</v>
      </c>
      <c r="B421" s="119"/>
      <c r="C421" s="368"/>
      <c r="D421" s="368"/>
      <c r="E421" s="319" t="s">
        <v>247</v>
      </c>
      <c r="F421" s="320"/>
      <c r="G421" s="320"/>
      <c r="H421" s="321"/>
      <c r="I421" s="360"/>
      <c r="J421" s="140">
        <f t="shared" si="12"/>
        <v>39</v>
      </c>
      <c r="K421" s="81" t="str">
        <f t="shared" si="13"/>
        <v/>
      </c>
      <c r="L421" s="147">
        <v>39</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228</v>
      </c>
      <c r="K430" s="193" t="str">
        <f>IF(OR(COUNTIF(L430:L430,"未確認")&gt;0,COUNTIF(L430:L430,"~*")&gt;0),"※","")</f>
        <v/>
      </c>
      <c r="L430" s="147">
        <v>228</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6</v>
      </c>
      <c r="K431" s="193" t="str">
        <f>IF(OR(COUNTIF(L431:L431,"未確認")&gt;0,COUNTIF(L431:L431,"~*")&gt;0),"※","")</f>
        <v/>
      </c>
      <c r="L431" s="147">
        <v>6</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222</v>
      </c>
      <c r="K433" s="193" t="str">
        <f>IF(OR(COUNTIF(L433:L433,"未確認")&gt;0,COUNTIF(L433:L433,"~*")&gt;0),"※","")</f>
        <v/>
      </c>
      <c r="L433" s="147">
        <v>222</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1049</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1049</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1049</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t="str">
        <f t="shared" si="21"/>
        <v>*</v>
      </c>
      <c r="K535" s="201" t="str">
        <f t="shared" si="22"/>
        <v>※</v>
      </c>
      <c r="L535" s="117" t="s">
        <v>541</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1047</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296</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14</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276</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13</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t="str">
        <f t="shared" si="25"/>
        <v>*</v>
      </c>
      <c r="K602" s="201" t="str">
        <f t="shared" si="26"/>
        <v>※</v>
      </c>
      <c r="L602" s="117" t="s">
        <v>541</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7">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37</v>
      </c>
      <c r="K646" s="201" t="str">
        <f t="shared" ref="K646:K660" si="32">IF(OR(COUNTIF(L646:L646,"未確認")&gt;0,COUNTIF(L646:L646,"*")&gt;0),"※","")</f>
        <v/>
      </c>
      <c r="L646" s="117">
        <v>37</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22</v>
      </c>
      <c r="K648" s="201" t="str">
        <f t="shared" si="32"/>
        <v/>
      </c>
      <c r="L648" s="117">
        <v>22</v>
      </c>
    </row>
    <row r="649" spans="1:22" s="118" customFormat="1" ht="69.95" customHeight="1">
      <c r="A649" s="252" t="s">
        <v>928</v>
      </c>
      <c r="B649" s="84"/>
      <c r="C649" s="294"/>
      <c r="D649" s="296"/>
      <c r="E649" s="319" t="s">
        <v>940</v>
      </c>
      <c r="F649" s="320"/>
      <c r="G649" s="320"/>
      <c r="H649" s="321"/>
      <c r="I649" s="122" t="s">
        <v>456</v>
      </c>
      <c r="J649" s="116" t="str">
        <f t="shared" si="31"/>
        <v>*</v>
      </c>
      <c r="K649" s="201" t="str">
        <f t="shared" si="32"/>
        <v>※</v>
      </c>
      <c r="L649" s="117" t="s">
        <v>541</v>
      </c>
    </row>
    <row r="650" spans="1:22" s="118" customFormat="1" ht="84" customHeight="1">
      <c r="A650" s="252" t="s">
        <v>929</v>
      </c>
      <c r="B650" s="84"/>
      <c r="C650" s="294"/>
      <c r="D650" s="296"/>
      <c r="E650" s="319" t="s">
        <v>941</v>
      </c>
      <c r="F650" s="320"/>
      <c r="G650" s="320"/>
      <c r="H650" s="321"/>
      <c r="I650" s="122" t="s">
        <v>458</v>
      </c>
      <c r="J650" s="116" t="str">
        <f t="shared" si="31"/>
        <v>*</v>
      </c>
      <c r="K650" s="201" t="str">
        <f t="shared" si="32"/>
        <v>※</v>
      </c>
      <c r="L650" s="117" t="s">
        <v>541</v>
      </c>
    </row>
    <row r="651" spans="1:22" s="118" customFormat="1" ht="69.95" customHeight="1">
      <c r="A651" s="252" t="s">
        <v>930</v>
      </c>
      <c r="B651" s="84"/>
      <c r="C651" s="188"/>
      <c r="D651" s="221"/>
      <c r="E651" s="319" t="s">
        <v>942</v>
      </c>
      <c r="F651" s="320"/>
      <c r="G651" s="320"/>
      <c r="H651" s="321"/>
      <c r="I651" s="122" t="s">
        <v>460</v>
      </c>
      <c r="J651" s="116" t="str">
        <f t="shared" si="31"/>
        <v>*</v>
      </c>
      <c r="K651" s="201" t="str">
        <f t="shared" si="32"/>
        <v>※</v>
      </c>
      <c r="L651" s="117" t="s">
        <v>541</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58</v>
      </c>
      <c r="K694" s="201" t="str">
        <f>IF(OR(COUNTIF(L694:L694,"未確認")&gt;0,COUNTIF(L694:L694,"*")&gt;0),"※","")</f>
        <v/>
      </c>
      <c r="L694" s="117">
        <v>58</v>
      </c>
    </row>
    <row r="695" spans="1:22" s="118" customFormat="1" ht="69.95" customHeight="1">
      <c r="A695" s="252" t="s">
        <v>965</v>
      </c>
      <c r="B695" s="119"/>
      <c r="C695" s="316" t="s">
        <v>1006</v>
      </c>
      <c r="D695" s="317"/>
      <c r="E695" s="317"/>
      <c r="F695" s="317"/>
      <c r="G695" s="317"/>
      <c r="H695" s="318"/>
      <c r="I695" s="122" t="s">
        <v>508</v>
      </c>
      <c r="J695" s="116" t="str">
        <f>IF(SUM(L695:L695)=0,IF(COUNTIF(L695:L695,"未確認")&gt;0,"未確認",IF(COUNTIF(L695:L695,"~*")&gt;0,"*",SUM(L695:L695))),SUM(L695:L695))</f>
        <v>*</v>
      </c>
      <c r="K695" s="201" t="str">
        <f>IF(OR(COUNTIF(L695:L695,"未確認")&gt;0,COUNTIF(L695:L695,"*")&gt;0),"※","")</f>
        <v>※</v>
      </c>
      <c r="L695" s="117" t="s">
        <v>541</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D55D9D9-97EE-404A-81BB-438A58DD52A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2019-12-23T01:40:37Z</dcterms:modified>
</cp:coreProperties>
</file>