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AA7C14E4-F55F-40F3-80C2-0E88EB6948F0}"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<sst xmlns="http://schemas.openxmlformats.org/spreadsheetml/2006/main" count="3815" uniqueCount="1055">
  <si>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</si>
  <si>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</si>
  <si>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</si>
  <si>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</si>
  <si>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</si>
  <si>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</si>
  <si>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</si>
  <si>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</si>
  <si>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</si>
  <si>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</si>
  <si>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</si>
  <si>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</si>
  <si>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</si>
  <si>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</si>
  <si>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</si>
  <si>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</si>
  <si>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</si>
  <si>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</si>
  <si>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</si>
  <si>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</si>
  <si>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</si>
  <si>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</si>
  <si>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</si>
  <si>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</si>
  <si>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</si>
  <si>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</si>
  <si>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</si>
  <si>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</si>
  <si>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</si>
  <si>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</si>
  <si>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</si>
  <si>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</si>
  <si>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</si>
  <si>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</si>
  <si>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</si>
  <si>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</si>
  <si>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</si>
  <si>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</si>
  <si>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</si>
  <si>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</si>
  <si>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</si>
  <si>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</si>
  <si>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</si>
  <si>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</si>
  <si>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</si>
  <si>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</si>
  <si>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</si>
  <si>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</si>
  <si>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</si>
  <si>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</si>
  <si>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</si>
  <si>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</si>
  <si>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</si>
  <si>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</si>
  <si>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</si>
  <si>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</si>
  <si>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</si>
  <si>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</si>
  <si>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</si>
  <si>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</si>
  <si>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</si>
  <si>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</si>
  <si>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</si>
  <si>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</si>
  <si>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</si>
  <si>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</si>
  <si>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</si>
  <si>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</si>
  <si>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</si>
  <si>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</si>
  <si>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</si>
  <si>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</si>
  <si>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</si>
  <si>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</si>
  <si>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</si>
  <si>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</si>
  <si>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</si>
  <si>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</si>
  <si>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</si>
  <si>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</si>
  <si>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</si>
  <si>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</si>
  <si>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</si>
  <si>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</si>
  <si>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</si>
  <si>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</si>
  <si>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</si>
  <si>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</si>
  <si>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</si>
  <si>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</si>
  <si>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</si>
  <si>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</si>
  <si>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</si>
  <si>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</si>
  <si>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</si>
  <si>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</si>
  <si>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</si>
  <si>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</si>
  <si>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</si>
  <si>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</si>
  <si>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</si>
  <si>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</si>
  <si>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</si>
  <si>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</si>
  <si>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</si>
  <si>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</si>
  <si>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</si>
  <si>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</si>
  <si>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</si>
  <si>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</si>
  <si>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</si>
  <si>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</si>
  <si>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</si>
  <si>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</si>
  <si>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</si>
  <si>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</si>
  <si>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</si>
  <si>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</si>
  <si>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</si>
  <si>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</si>
  <si>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</si>
  <si>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</si>
  <si>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</si>
  <si>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</si>
  <si>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</si>
  <si>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</si>
  <si>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</si>
  <si>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</si>
  <si>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</si>
  <si>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</si>
  <si>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</si>
  <si>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</si>
  <si>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</si>
  <si>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</si>
  <si>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</si>
  <si>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</si>
  <si>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</si>
  <si>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</si>
  <si>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</si>
  <si>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</si>
  <si>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</si>
  <si>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</si>
  <si>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</si>
  <si>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</si>
  <si>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</si>
  <si>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</si>
  <si>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</si>
  <si>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</si>
  <si>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</si>
  <si>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</si>
  <si>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</si>
  <si>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</si>
  <si>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</si>
  <si>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</si>
  <si>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</si>
  <si>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</si>
  <si>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</si>
  <si>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</si>
  <si>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</si>
  <si>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</si>
  <si>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</si>
  <si>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</si>
  <si>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</si>
  <si>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</si>
  <si>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</si>
  <si>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</si>
  <si>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</si>
  <si>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</si>
  <si>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</si>
  <si>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</si>
  <si>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</si>
  <si>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</si>
  <si>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</si>
  <si>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</si>
  <si>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</si>
  <si>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</si>
  <si>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</si>
  <si>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</si>
  <si>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</si>
  <si>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</si>
  <si>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</si>
  <si>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</si>
  <si>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</si>
  <si>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</si>
  <si>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</si>
  <si>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</si>
  <si>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</si>
  <si>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</si>
  <si>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</si>
  <si>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</si>
  <si>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</si>
  <si>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</si>
  <si>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</si>
  <si>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</si>
  <si>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</si>
  <si>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</si>
  <si>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</si>
  <si>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</si>
  <si>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</si>
  <si>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</si>
  <si>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</si>
  <si>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</si>
  <si>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</si>
  <si>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</si>
  <si>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</si>
  <si>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</si>
  <si>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</si>
  <si>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</si>
  <si>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</si>
  <si>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</si>
  <si>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</si>
  <si>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</si>
  <si>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</si>
  <si>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</si>
  <si>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</si>
  <si>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</si>
  <si>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</si>
  <si>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</si>
  <si>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</si>
  <si>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</si>
  <si>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</si>
  <si>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</si>
  <si>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</si>
  <si>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</si>
  <si>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</si>
  <si>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</si>
  <si>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</si>
  <si>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</si>
  <si>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</si>
  <si>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</si>
  <si>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</si>
  <si>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</si>
  <si>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</si>
  <si>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</si>
  <si>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</si>
  <si>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</si>
  <si>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</si>
  <si>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</si>
  <si>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</si>
  <si>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</si>
  <si>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</si>
  <si>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</si>
  <si>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</si>
  <si>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</si>
  <si>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</si>
  <si>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</si>
  <si>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</si>
  <si>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</si>
  <si>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</si>
  <si>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</si>
  <si>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</si>
  <si>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</si>
  <si>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</si>
  <si>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</si>
  <si>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</si>
  <si>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</si>
  <si>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</si>
  <si>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</si>
  <si>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</si>
  <si>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</si>
  <si>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</si>
  <si>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</si>
  <si>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</si>
  <si>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</si>
  <si>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</si>
  <si>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</si>
  <si>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</si>
  <si>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</si>
  <si>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</si>
  <si>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</si>
  <si>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</si>
  <si>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</si>
  <si>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</si>
  <si>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</si>
  <si>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</si>
  <si>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</si>
  <si>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</si>
  <si>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</si>
  <si>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</si>
  <si>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</si>
  <si>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</si>
  <si>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</si>
  <si>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</si>
  <si>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</si>
  <si>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</si>
  <si>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</si>
  <si>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</si>
  <si>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</si>
  <si>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</si>
  <si>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</si>
  <si>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</si>
  <si>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</si>
  <si>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</si>
  <si>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</si>
  <si>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</si>
  <si>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</si>
  <si>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</si>
  <si>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</si>
  <si>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</si>
  <si>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</si>
  <si>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</si>
  <si>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</si>
  <si>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</si>
  <si>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</si>
  <si>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</si>
  <si>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</si>
  <si>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</si>
  <si>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</si>
  <si>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</si>
  <si>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</si>
  <si>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</si>
  <si>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</si>
  <si>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</si>
  <si>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</si>
  <si>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</si>
  <si>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</si>
  <si>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</si>
  <si>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</si>
  <si>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</si>
  <si>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</si>
  <si>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</si>
  <si>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</si>
  <si>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</si>
  <si>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</si>
  <si>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</si>
  <si>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</si>
  <si>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</si>
  <si>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</si>
  <si>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</si>
  <si>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</si>
  <si>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</si>
  <si>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</si>
  <si>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</si>
  <si>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</si>
  <si>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</si>
  <si>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</si>
  <si>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</si>
  <si>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</si>
  <si>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</si>
  <si>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</si>
  <si>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</si>
  <si>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</si>
  <si>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</si>
  <si>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</si>
  <si>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</si>
  <si>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</si>
  <si>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</si>
  <si>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</si>
  <si>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</si>
  <si>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</si>
  <si>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</si>
  <si>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</si>
  <si>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</si>
  <si>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</si>
  <si>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</si>
  <si>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</si>
  <si>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</si>
  <si>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</si>
  <si>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</si>
  <si>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</si>
  <si>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</si>
  <si>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</si>
  <si>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</si>
  <si>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</si>
  <si>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</si>
  <si>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</si>
  <si>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</si>
  <si>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</si>
  <si>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</si>
  <si>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</si>
  <si>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</si>
  <si>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</si>
  <si>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</si>
  <si>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</si>
  <si>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</si>
  <si>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</si>
  <si>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</si>
  <si>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</si>
  <si>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</si>
  <si>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</si>
  <si>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</si>
  <si>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</si>
  <si>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</si>
  <si>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</si>
  <si>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</si>
  <si>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</si>
  <si>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</si>
  <si>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</si>
  <si>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</si>
  <si>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</si>
  <si>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</si>
  <si>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</si>
  <si>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</si>
  <si>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</si>
  <si>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</si>
  <si>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</si>
  <si>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</si>
  <si>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</si>
  <si>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</si>
  <si>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</si>
  <si>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</si>
  <si>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</si>
  <si>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</si>
  <si>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</si>
  <si>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</si>
  <si>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</si>
  <si>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</si>
  <si>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</si>
  <si>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</si>
  <si>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</si>
  <si>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</si>
  <si>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</si>
  <si>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</si>
  <si>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</si>
  <si>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</si>
  <si>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</si>
  <si>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</si>
  <si>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</si>
  <si>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</si>
  <si>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</si>
  <si>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</si>
  <si>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</si>
  <si>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</si>
  <si>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</si>
  <si>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</si>
  <si>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</si>
  <si>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</si>
  <si>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</si>
  <si>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</si>
  <si>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</si>
  <si>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</si>
  <si>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</si>
  <si>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</si>
  <si>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</si>
  <si>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</si>
  <si>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</si>
  <si>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</si>
  <si>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</si>
  <si>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</si>
  <si>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</si>
  <si>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</si>
  <si>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</si>
  <si>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</si>
  <si>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</si>
  <si>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</si>
  <si>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</si>
  <si>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</si>
  <si>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</si>
  <si>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</si>
  <si>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</si>
  <si>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</si>
  <si>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</si>
  <si>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</si>
  <si>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</si>
  <si>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</si>
  <si>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</si>
  <si>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</si>
  <si>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</si>
  <si>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</si>
  <si>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</si>
  <si>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</si>
  <si>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</si>
  <si>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</si>
  <si>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</si>
  <si>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</si>
  <si>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</si>
  <si>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</si>
  <si>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</si>
  <si>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</si>
  <si>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</si>
  <si>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</si>
  <si>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</si>
  <si>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</si>
  <si>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</si>
  <si>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</si>
  <si>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</si>
  <si>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</si>
  <si>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</si>
  <si>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</si>
  <si>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</si>
  <si>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</si>
  <si>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</si>
  <si>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</si>
  <si>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</si>
  <si>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</si>
  <si>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</si>
  <si>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</si>
  <si>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</si>
  <si>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</si>
  <si>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</si>
  <si>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</si>
  <si>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</si>
  <si>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</si>
  <si>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</si>
  <si>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</si>
  <si>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</si>
  <si>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</si>
  <si>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</si>
  <si>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</si>
  <si>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</si>
  <si>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</si>
  <si>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</si>
  <si>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</si>
  <si>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</si>
  <si>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</si>
  <si>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</si>
  <si>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</si>
  <si>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</si>
  <si>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</si>
  <si>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</si>
  <si>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</si>
  <si>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</si>
  <si>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</si>
  <si>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</si>
  <si>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</si>
  <si>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</si>
  <si>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</si>
  <si>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</si>
  <si>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</si>
  <si>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</si>
  <si>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</si>
  <si>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</si>
  <si>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</si>
  <si>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</si>
  <si>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</si>
  <si>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</si>
  <si>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</si>
  <si>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</si>
  <si>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</si>
  <si>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</si>
  <si>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</si>
  <si>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</si>
  <si>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</si>
  <si>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</si>
  <si>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</si>
  <si>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</si>
  <si>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</si>
  <si>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</si>
  <si>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</si>
  <si>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</si>
  <si>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</si>
  <si>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</si>
  <si>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</si>
  <si>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</si>
  <si>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</si>
  <si>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</si>
  <si>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</si>
  <si>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</si>
  <si>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</si>
  <si>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</si>
  <si>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</si>
  <si>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</si>
  <si>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</si>
  <si>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</si>
  <si>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</si>
  <si>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</si>
  <si>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</si>
  <si>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</si>
  <si>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</si>
  <si>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</si>
  <si>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</si>
  <si>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</si>
  <si>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</si>
  <si>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</si>
  <si>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</si>
  <si>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</si>
  <si>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</si>
  <si>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</si>
  <si>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</si>
  <si>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</si>
  <si>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</si>
  <si>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</si>
  <si>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</si>
  <si>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</si>
  <si>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</si>
  <si>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</si>
  <si>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</si>
  <si>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</si>
  <si>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</si>
  <si>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</si>
  <si>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</si>
  <si>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</si>
  <si>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</si>
  <si>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</si>
  <si>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</si>
  <si>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</si>
  <si>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</si>
  <si>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</si>
  <si>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</si>
  <si>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</si>
  <si>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</si>
  <si>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</si>
  <si>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</si>
  <si>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</si>
  <si>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</si>
  <si>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</si>
  <si>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</si>
  <si>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</si>
  <si>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</si>
  <si>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</si>
  <si>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</si>
  <si>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</si>
  <si>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</si>
  <si>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</si>
  <si>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</si>
  <si>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</si>
  <si>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</si>
  <si>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</si>
  <si>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</si>
  <si>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</si>
  <si>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</si>
  <si>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</si>
  <si>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</si>
  <si>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</si>
  <si>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</si>
  <si>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</si>
  <si>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</si>
  <si>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</si>
  <si>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</si>
  <si>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</si>
  <si>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</si>
  <si>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</si>
  <si>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</si>
  <si>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</si>
  <si>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</si>
  <si>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</si>
  <si>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</si>
  <si>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</si>
  <si>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</si>
  <si>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</si>
  <si>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</si>
  <si>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</si>
  <si>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</si>
  <si>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</si>
  <si>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</si>
  <si>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</si>
  <si>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</si>
  <si>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</si>
  <si>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</si>
  <si>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</si>
  <si>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</si>
  <si>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</si>
  <si>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</si>
  <si>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</si>
  <si>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</si>
  <si>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</si>
  <si>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</si>
  <si>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</si>
  <si>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</si>
  <si>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</si>
  <si>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</si>
  <si>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</si>
  <si>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</si>
  <si>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</si>
  <si>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</si>
  <si>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</si>
  <si>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</si>
  <si>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</si>
  <si>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</si>
  <si>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</si>
  <si>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</si>
  <si>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</si>
  <si>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</si>
  <si>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</si>
  <si>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</si>
  <si>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</si>
  <si>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</si>
  <si>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</si>
  <si>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</si>
  <si>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</si>
  <si>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</si>
  <si>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</si>
  <si>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</si>
  <si>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</si>
  <si>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</si>
  <si>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</si>
  <si>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</si>
  <si>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</si>
  <si>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</si>
  <si>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</si>
  <si>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</si>
  <si>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</si>
  <si>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</si>
  <si>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</si>
  <si>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</si>
  <si>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</si>
  <si>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</si>
  <si>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</si>
  <si>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</si>
  <si>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</si>
  <si>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</si>
  <si>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</si>
  <si>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</si>
  <si>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</si>
  <si>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</si>
  <si>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</si>
  <si>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</si>
  <si>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</si>
  <si>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</si>
  <si>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</si>
  <si>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</si>
  <si>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</si>
  <si>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</si>
  <si>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</si>
  <si>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</si>
  <si>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</si>
  <si>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</si>
  <si>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</si>
  <si>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</si>
  <si>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</si>
  <si>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</si>
  <si>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</si>
  <si>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</si>
  <si>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</si>
  <si>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</si>
  <si>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</si>
  <si>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</si>
  <si>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</si>
  <si>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</si>
  <si>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</si>
  <si>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</si>
  <si>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</si>
  <si>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</si>
  <si>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</si>
  <si>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</si>
  <si>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</si>
  <si>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</si>
  <si>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</si>
  <si>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</si>
  <si>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</si>
  <si>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</si>
  <si>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</si>
  <si>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</si>
  <si>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</si>
  <si>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</si>
  <si>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</si>
  <si>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</si>
  <si>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</si>
  <si>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</si>
  <si>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</si>
  <si>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</si>
  <si>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</si>
  <si>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</si>
  <si>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</si>
  <si>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</si>
  <si>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</si>
  <si>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</si>
  <si>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</si>
  <si>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</si>
  <si>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</si>
  <si>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</si>
  <si>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</si>
  <si>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</si>
  <si>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</si>
  <si>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</si>
  <si>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</si>
  <si>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</si>
  <si>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</si>
  <si>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</si>
  <si>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</si>
  <si>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</si>
  <si>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</si>
  <si>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</si>
  <si>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</si>
  <si>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</si>
  <si>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</si>
  <si>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</si>
  <si>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</si>
  <si>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</si>
  <si>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</si>
  <si>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</si>
  <si>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</si>
  <si>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</si>
  <si>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</si>
  <si>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</si>
  <si>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</si>
  <si>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</si>
  <si>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</si>
  <si>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</si>
  <si>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</si>
  <si>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</si>
  <si>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</si>
  <si>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</si>
  <si>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</si>
  <si>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</si>
  <si>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</si>
  <si>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</si>
  <si>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</si>
  <si>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</si>
  <si>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</si>
  <si>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</si>
  <si>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</si>
  <si>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</si>
  <si>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</si>
  <si>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</si>
  <si>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</si>
  <si>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</si>
  <si>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</si>
  <si>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</si>
  <si>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</si>
  <si>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</si>
  <si>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</si>
  <si>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</si>
  <si>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</si>
  <si>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</si>
  <si>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</si>
  <si>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</si>
  <si>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</si>
  <si>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</si>
  <si>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</si>
  <si>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</si>
  <si>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</si>
  <si>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</si>
  <si>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</si>
  <si>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</si>
  <si>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</si>
  <si>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</si>
  <si>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</si>
  <si>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</si>
  <si>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</si>
  <si>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</si>
  <si>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</si>
  <si>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</si>
  <si>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</si>
  <si>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</si>
  <si>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</si>
  <si>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</si>
  <si>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</si>
  <si>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</si>
  <si>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</si>
  <si>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</si>
  <si>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</si>
  <si>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</si>
  <si>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</si>
  <si>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</si>
  <si>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</si>
  <si>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</si>
  <si>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</si>
  <si>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</si>
  <si>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</si>
  <si>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</si>
  <si>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</si>
  <si>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</si>
  <si>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</si>
  <si>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</si>
  <si>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</si>
  <si>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</si>
  <si>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</si>
  <si>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</si>
  <si>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</si>
  <si>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</si>
  <si>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</si>
  <si>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</si>
  <si>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</si>
  <si>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</si>
  <si>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</si>
  <si>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</si>
  <si>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</si>
  <si>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</si>
  <si>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</si>
  <si>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</si>
  <si>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</si>
  <si>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</si>
  <si>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</si>
  <si>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</si>
  <si>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</si>
  <si>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</si>
  <si>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</si>
  <si>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</si>
  <si>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</si>
  <si>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</si>
  <si>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</si>
  <si>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</si>
  <si>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</si>
  <si>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</si>
  <si>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</si>
  <si>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</si>
  <si>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</si>
  <si>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</si>
  <si>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</si>
  <si>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</si>
  <si>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</si>
  <si>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</si>
  <si>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</si>
  <si>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</si>
  <si>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</si>
  <si>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</si>
  <si>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</si>
  <si>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</si>
  <si>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</si>
  <si>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</si>
  <si>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</si>
  <si>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</si>
  <si>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</si>
  <si>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</si>
  <si>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</si>
  <si>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</si>
  <si>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</si>
  <si>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</si>
  <si>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</si>
  <si>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</si>
  <si>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</si>
  <si>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</si>
  <si>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</si>
  <si>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</si>
  <si>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</si>
  <si>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</si>
  <si>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</si>
  <si>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</si>
  <si>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</si>
  <si>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</si>
  <si>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</si>
  <si>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</si>
  <si>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</si>
  <si>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</si>
  <si>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</si>
  <si>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</si>
  <si>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</si>
  <si>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</si>
  <si>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</si>
  <si>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</si>
  <si>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</si>
  <si>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</si>
  <si>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</si>
  <si>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</si>
  <si>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</si>
  <si>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</si>
  <si>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</si>
  <si>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</si>
  <si>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</si>
  <si>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</si>
  <si>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</si>
  <si>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</si>
  <si>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</si>
  <si>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</si>
  <si>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</si>
  <si>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</si>
  <si>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</si>
  <si>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</si>
  <si>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</si>
  <si>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</si>
  <si>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</si>
  <si>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</si>
  <si>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</si>
  <si>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</si>
  <si>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</si>
  <si>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</si>
  <si>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</si>
  <si>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</si>
  <si>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</si>
  <si>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</si>
  <si>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</si>
  <si>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</si>
  <si>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</si>
  <si>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</si>
  <si>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</si>
  <si>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</si>
  <si>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</si>
  <si>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</si>
  <si>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</si>
  <si>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</si>
  <si>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</si>
  <si>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</si>
  <si>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</si>
  <si>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</si>
  <si>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</si>
  <si>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</si>
  <si>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</si>
  <si>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</si>
  <si>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</si>
  <si>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</si>
  <si>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</si>
  <si>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</si>
  <si>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</si>
  <si>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</si>
  <si>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</si>
  <si>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</si>
  <si>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</si>
  <si>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</si>
  <si>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</si>
  <si>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</si>
  <si>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</si>
  <si>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</si>
  <si>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</si>
  <si>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</si>
  <si>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</si>
  <si>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</si>
  <si>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</si>
  <si>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</si>
  <si>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</si>
  <si>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</si>
  <si>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</si>
  <si>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</si>
  <si>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</si>
  <si>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</si>
  <si>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</si>
  <si>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</si>
  <si>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</si>
  <si>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</si>
  <si>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</si>
  <si>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</si>
  <si>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</si>
  <si>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</si>
  <si>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</si>
  <si>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</si>
  <si>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</si>
  <si>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</si>
  <si>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</si>
  <si>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</si>
  <si>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</si>
  <si>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</si>
  <si>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</si>
  <si>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</si>
  <si>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</si>
  <si>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</si>
  <si>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</si>
  <si>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</si>
  <si>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</si>
  <si>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</si>
  <si>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</si>
  <si>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</si>
  <si>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</si>
  <si>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</si>
  <si>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</si>
  <si>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</si>
  <si>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</si>
  <si>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</si>
  <si>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</si>
  <si>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</si>
  <si>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</si>
  <si>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</si>
  <si>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</si>
  <si>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</si>
  <si>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</si>
  <si>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</si>
  <si>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</si>
  <si>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</si>
  <si>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独立行政法人国立病院機構あきた病院</t>
    <phoneticPr fontId="3"/>
  </si>
  <si>
    <t>〒018-1393 由利本荘市岩城内道川字井戸の沢８４－４０</t>
    <phoneticPr fontId="3"/>
  </si>
  <si>
    <t>〇</t>
  </si>
  <si>
    <t>内科</t>
  </si>
  <si>
    <t>障害者施設等７対１入院基本料</t>
  </si>
  <si>
    <t>ＤＰＣ病院ではない</t>
  </si>
  <si>
    <t>有</t>
  </si>
  <si>
    <t>-</t>
    <phoneticPr fontId="3"/>
  </si>
  <si>
    <t>南１病棟</t>
  </si>
  <si>
    <t>慢性期機能</t>
  </si>
  <si>
    <t>北１病棟</t>
  </si>
  <si>
    <t>南２病棟</t>
  </si>
  <si>
    <t>北２病棟</t>
  </si>
  <si>
    <t>神経内科</t>
  </si>
  <si>
    <t>南３病棟</t>
  </si>
  <si>
    <t>北３病棟</t>
  </si>
  <si>
    <t>東４病棟</t>
  </si>
  <si>
    <t>東５病棟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</si>
</sst>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1045</v>
      </c>
      <c r="M9" s="282" t="s">
        <v>1047</v>
      </c>
      <c r="N9" s="282" t="s">
        <v>1048</v>
      </c>
      <c r="O9" s="282" t="s">
        <v>1049</v>
      </c>
      <c r="P9" s="282" t="s">
        <v>1051</v>
      </c>
      <c r="Q9" s="282" t="s">
        <v>1052</v>
      </c>
      <c r="R9" s="282" t="s">
        <v>1053</v>
      </c>
      <c r="S9" s="282" t="s">
        <v>1054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1047</v>
      </c>
      <c r="N22" s="282" t="s">
        <v>1048</v>
      </c>
      <c r="O22" s="282" t="s">
        <v>1049</v>
      </c>
      <c r="P22" s="282" t="s">
        <v>1051</v>
      </c>
      <c r="Q22" s="282" t="s">
        <v>1052</v>
      </c>
      <c r="R22" s="282" t="s">
        <v>1053</v>
      </c>
      <c r="S22" s="282" t="s">
        <v>1054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1047</v>
      </c>
      <c r="N35" s="282" t="s">
        <v>1048</v>
      </c>
      <c r="O35" s="282" t="s">
        <v>1049</v>
      </c>
      <c r="P35" s="282" t="s">
        <v>1051</v>
      </c>
      <c r="Q35" s="282" t="s">
        <v>1052</v>
      </c>
      <c r="R35" s="282" t="s">
        <v>1053</v>
      </c>
      <c r="S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1047</v>
      </c>
      <c r="N44" s="282" t="s">
        <v>1048</v>
      </c>
      <c r="O44" s="282" t="s">
        <v>1049</v>
      </c>
      <c r="P44" s="282" t="s">
        <v>1051</v>
      </c>
      <c r="Q44" s="282" t="s">
        <v>1052</v>
      </c>
      <c r="R44" s="282" t="s">
        <v>1053</v>
      </c>
      <c r="S44" s="282" t="s">
        <v>1054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1045</v>
      </c>
      <c r="M89" s="262" t="s">
        <v>1047</v>
      </c>
      <c r="N89" s="262" t="s">
        <v>1048</v>
      </c>
      <c r="O89" s="262" t="s">
        <v>1049</v>
      </c>
      <c r="P89" s="262" t="s">
        <v>1051</v>
      </c>
      <c r="Q89" s="262" t="s">
        <v>1052</v>
      </c>
      <c r="R89" s="262" t="s">
        <v>1053</v>
      </c>
      <c r="S89" s="262" t="s">
        <v>1054</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1047</v>
      </c>
      <c r="N97" s="66" t="s">
        <v>1048</v>
      </c>
      <c r="O97" s="66" t="s">
        <v>1049</v>
      </c>
      <c r="P97" s="66" t="s">
        <v>1051</v>
      </c>
      <c r="Q97" s="66" t="s">
        <v>1052</v>
      </c>
      <c r="R97" s="66" t="s">
        <v>1053</v>
      </c>
      <c r="S97" s="66" t="s">
        <v>1054</v>
      </c>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334</v>
      </c>
      <c r="K99" s="237" t="str">
        <f>IF(OR(COUNTIF(L99:S99,"未確認")&gt;0,COUNTIF(L99:S99,"~*")&gt;0),"※","")</f>
        <v/>
      </c>
      <c r="L99" s="258">
        <v>40</v>
      </c>
      <c r="M99" s="258">
        <v>40</v>
      </c>
      <c r="N99" s="258">
        <v>40</v>
      </c>
      <c r="O99" s="258">
        <v>40</v>
      </c>
      <c r="P99" s="258">
        <v>40</v>
      </c>
      <c r="Q99" s="258">
        <v>40</v>
      </c>
      <c r="R99" s="258">
        <v>50</v>
      </c>
      <c r="S99" s="258">
        <v>44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334</v>
      </c>
      <c r="K101" s="237" t="str">
        <f>IF(OR(COUNTIF(L101:S101,"未確認")&gt;0,COUNTIF(L101:S101,"~*")&gt;0),"※","")</f>
        <v/>
      </c>
      <c r="L101" s="258">
        <v>40</v>
      </c>
      <c r="M101" s="258">
        <v>40</v>
      </c>
      <c r="N101" s="258">
        <v>40</v>
      </c>
      <c r="O101" s="258">
        <v>40</v>
      </c>
      <c r="P101" s="258">
        <v>40</v>
      </c>
      <c r="Q101" s="258">
        <v>40</v>
      </c>
      <c r="R101" s="258">
        <v>50</v>
      </c>
      <c r="S101" s="258">
        <v>44</v>
      </c>
    </row>
    <row r="102" spans="1:22" s="83" customFormat="1" ht="34.5" customHeight="1">
      <c r="A102" s="244" t="s">
        <v>610</v>
      </c>
      <c r="B102" s="84"/>
      <c r="C102" s="377"/>
      <c r="D102" s="379"/>
      <c r="E102" s="317" t="s">
        <v>612</v>
      </c>
      <c r="F102" s="318"/>
      <c r="G102" s="318"/>
      <c r="H102" s="319"/>
      <c r="I102" s="420"/>
      <c r="J102" s="256">
        <f t="shared" si="0"/>
        <v>334</v>
      </c>
      <c r="K102" s="237" t="str">
        <f t="shared" ref="K102:K111" si="1">IF(OR(COUNTIF(L101:S101,"未確認")&gt;0,COUNTIF(L101:S101,"~*")&gt;0),"※","")</f>
        <v/>
      </c>
      <c r="L102" s="258">
        <v>40</v>
      </c>
      <c r="M102" s="258">
        <v>40</v>
      </c>
      <c r="N102" s="258">
        <v>40</v>
      </c>
      <c r="O102" s="258">
        <v>40</v>
      </c>
      <c r="P102" s="258">
        <v>40</v>
      </c>
      <c r="Q102" s="258">
        <v>40</v>
      </c>
      <c r="R102" s="258">
        <v>50</v>
      </c>
      <c r="S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66" t="s">
        <v>1049</v>
      </c>
      <c r="P118" s="66" t="s">
        <v>1051</v>
      </c>
      <c r="Q118" s="66" t="s">
        <v>1052</v>
      </c>
      <c r="R118" s="66" t="s">
        <v>1053</v>
      </c>
      <c r="S118" s="66" t="s">
        <v>1054</v>
      </c>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534</v>
      </c>
      <c r="N120" s="98" t="s">
        <v>1040</v>
      </c>
      <c r="O120" s="98" t="s">
        <v>534</v>
      </c>
      <c r="P120" s="98" t="s">
        <v>1050</v>
      </c>
      <c r="Q120" s="98" t="s">
        <v>1050</v>
      </c>
      <c r="R120" s="98" t="s">
        <v>1050</v>
      </c>
      <c r="S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66" t="s">
        <v>1049</v>
      </c>
      <c r="P129" s="66" t="s">
        <v>1051</v>
      </c>
      <c r="Q129" s="66" t="s">
        <v>1052</v>
      </c>
      <c r="R129" s="66" t="s">
        <v>1053</v>
      </c>
      <c r="S129" s="66" t="s">
        <v>1054</v>
      </c>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1041</v>
      </c>
      <c r="N131" s="98" t="s">
        <v>1041</v>
      </c>
      <c r="O131" s="98" t="s">
        <v>1041</v>
      </c>
      <c r="P131" s="98" t="s">
        <v>1041</v>
      </c>
      <c r="Q131" s="98" t="s">
        <v>1041</v>
      </c>
      <c r="R131" s="98" t="s">
        <v>1041</v>
      </c>
      <c r="S131" s="98" t="s">
        <v>1041</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c r="P132" s="82">
        <v>40</v>
      </c>
      <c r="Q132" s="82">
        <v>40</v>
      </c>
      <c r="R132" s="82">
        <v>50</v>
      </c>
      <c r="S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66" t="s">
        <v>1049</v>
      </c>
      <c r="P143" s="66" t="s">
        <v>1051</v>
      </c>
      <c r="Q143" s="66" t="s">
        <v>1052</v>
      </c>
      <c r="R143" s="66" t="s">
        <v>1053</v>
      </c>
      <c r="S143" s="66" t="s">
        <v>1054</v>
      </c>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333</v>
      </c>
      <c r="K166" s="264" t="str">
        <f t="shared" si="3"/>
        <v/>
      </c>
      <c r="L166" s="117">
        <v>41</v>
      </c>
      <c r="M166" s="117">
        <v>39</v>
      </c>
      <c r="N166" s="117">
        <v>40</v>
      </c>
      <c r="O166" s="117">
        <v>40</v>
      </c>
      <c r="P166" s="117">
        <v>39</v>
      </c>
      <c r="Q166" s="117">
        <v>42</v>
      </c>
      <c r="R166" s="117">
        <v>47</v>
      </c>
      <c r="S166" s="117">
        <v>45</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66" t="s">
        <v>1049</v>
      </c>
      <c r="P226" s="66" t="s">
        <v>1051</v>
      </c>
      <c r="Q226" s="66" t="s">
        <v>1052</v>
      </c>
      <c r="R226" s="66" t="s">
        <v>1053</v>
      </c>
      <c r="S226" s="66" t="s">
        <v>1054</v>
      </c>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66" t="s">
        <v>1049</v>
      </c>
      <c r="P234" s="66" t="s">
        <v>1051</v>
      </c>
      <c r="Q234" s="66" t="s">
        <v>1052</v>
      </c>
      <c r="R234" s="66" t="s">
        <v>1053</v>
      </c>
      <c r="S234" s="66" t="s">
        <v>1054</v>
      </c>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66" t="s">
        <v>1049</v>
      </c>
      <c r="P244" s="66" t="s">
        <v>1051</v>
      </c>
      <c r="Q244" s="66" t="s">
        <v>1052</v>
      </c>
      <c r="R244" s="66" t="s">
        <v>1053</v>
      </c>
      <c r="S244" s="66" t="s">
        <v>1054</v>
      </c>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66" t="s">
        <v>1049</v>
      </c>
      <c r="P253" s="66" t="s">
        <v>1051</v>
      </c>
      <c r="Q253" s="66" t="s">
        <v>1052</v>
      </c>
      <c r="R253" s="66" t="s">
        <v>1053</v>
      </c>
      <c r="S253" s="66" t="s">
        <v>1054</v>
      </c>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66" t="s">
        <v>1049</v>
      </c>
      <c r="P263" s="66" t="s">
        <v>1051</v>
      </c>
      <c r="Q263" s="66" t="s">
        <v>1052</v>
      </c>
      <c r="R263" s="66" t="s">
        <v>1053</v>
      </c>
      <c r="S263" s="66" t="s">
        <v>1054</v>
      </c>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205</v>
      </c>
      <c r="K269" s="81" t="str">
        <f t="shared" si="8"/>
        <v/>
      </c>
      <c r="L269" s="147">
        <v>24</v>
      </c>
      <c r="M269" s="147">
        <v>24</v>
      </c>
      <c r="N269" s="147">
        <v>23</v>
      </c>
      <c r="O269" s="147">
        <v>23</v>
      </c>
      <c r="P269" s="147">
        <v>29</v>
      </c>
      <c r="Q269" s="147">
        <v>27</v>
      </c>
      <c r="R269" s="147">
        <v>28</v>
      </c>
      <c r="S269" s="147">
        <v>27</v>
      </c>
    </row>
    <row r="270" spans="1:22" s="83" customFormat="1" ht="34.5" customHeight="1">
      <c r="A270" s="249" t="s">
        <v>725</v>
      </c>
      <c r="B270" s="120"/>
      <c r="C270" s="371"/>
      <c r="D270" s="371"/>
      <c r="E270" s="371"/>
      <c r="F270" s="371"/>
      <c r="G270" s="371" t="s">
        <v>148</v>
      </c>
      <c r="H270" s="371"/>
      <c r="I270" s="404"/>
      <c r="J270" s="266">
        <f t="shared" si="9"/>
        <v>4.09</v>
      </c>
      <c r="K270" s="81" t="str">
        <f t="shared" si="8"/>
        <v/>
      </c>
      <c r="L270" s="148">
        <v>0.83</v>
      </c>
      <c r="M270" s="148">
        <v>0.77</v>
      </c>
      <c r="N270" s="148">
        <v>1.66</v>
      </c>
      <c r="O270" s="148">
        <v>0.83</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3</v>
      </c>
      <c r="M271" s="147">
        <v>3</v>
      </c>
      <c r="N271" s="147">
        <v>3</v>
      </c>
      <c r="O271" s="147">
        <v>4</v>
      </c>
      <c r="P271" s="147">
        <v>2</v>
      </c>
      <c r="Q271" s="147">
        <v>2</v>
      </c>
      <c r="R271" s="147">
        <v>3</v>
      </c>
      <c r="S271" s="147">
        <v>2</v>
      </c>
    </row>
    <row r="272" spans="1:22" s="83" customFormat="1" ht="34.5" customHeight="1">
      <c r="A272" s="249" t="s">
        <v>726</v>
      </c>
      <c r="B272" s="120"/>
      <c r="C272" s="372"/>
      <c r="D272" s="372"/>
      <c r="E272" s="372"/>
      <c r="F272" s="372"/>
      <c r="G272" s="371" t="s">
        <v>148</v>
      </c>
      <c r="H272" s="371"/>
      <c r="I272" s="404"/>
      <c r="J272" s="266">
        <f t="shared" si="9"/>
        <v>0.83</v>
      </c>
      <c r="K272" s="81" t="str">
        <f t="shared" si="8"/>
        <v/>
      </c>
      <c r="L272" s="148">
        <v>0</v>
      </c>
      <c r="M272" s="148">
        <v>0</v>
      </c>
      <c r="N272" s="148">
        <v>0</v>
      </c>
      <c r="O272" s="148">
        <v>0</v>
      </c>
      <c r="P272" s="148">
        <v>0</v>
      </c>
      <c r="Q272" s="148">
        <v>0.83</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49</v>
      </c>
      <c r="K273" s="81" t="str">
        <f t="shared" si="8"/>
        <v/>
      </c>
      <c r="L273" s="147">
        <v>5</v>
      </c>
      <c r="M273" s="147">
        <v>6</v>
      </c>
      <c r="N273" s="147">
        <v>7</v>
      </c>
      <c r="O273" s="147">
        <v>7</v>
      </c>
      <c r="P273" s="147">
        <v>7</v>
      </c>
      <c r="Q273" s="147">
        <v>7</v>
      </c>
      <c r="R273" s="147">
        <v>6</v>
      </c>
      <c r="S273" s="147">
        <v>4</v>
      </c>
    </row>
    <row r="274" spans="1:19" s="83" customFormat="1" ht="34.5" customHeight="1">
      <c r="A274" s="249" t="s">
        <v>727</v>
      </c>
      <c r="B274" s="120"/>
      <c r="C274" s="372"/>
      <c r="D274" s="372"/>
      <c r="E274" s="372"/>
      <c r="F274" s="372"/>
      <c r="G274" s="371" t="s">
        <v>148</v>
      </c>
      <c r="H274" s="371"/>
      <c r="I274" s="404"/>
      <c r="J274" s="266">
        <f t="shared" si="9"/>
        <v>24.07</v>
      </c>
      <c r="K274" s="81" t="str">
        <f t="shared" si="8"/>
        <v/>
      </c>
      <c r="L274" s="148">
        <v>4.9800000000000004</v>
      </c>
      <c r="M274" s="148">
        <v>3.32</v>
      </c>
      <c r="N274" s="148">
        <v>4.1500000000000004</v>
      </c>
      <c r="O274" s="148">
        <v>3.32</v>
      </c>
      <c r="P274" s="148">
        <v>2.4900000000000002</v>
      </c>
      <c r="Q274" s="148">
        <v>2.4900000000000002</v>
      </c>
      <c r="R274" s="148">
        <v>0.83</v>
      </c>
      <c r="S274" s="148">
        <v>2.4900000000000002</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66" t="s">
        <v>1049</v>
      </c>
      <c r="P322" s="66" t="s">
        <v>1051</v>
      </c>
      <c r="Q322" s="66" t="s">
        <v>1052</v>
      </c>
      <c r="R322" s="66" t="s">
        <v>1053</v>
      </c>
      <c r="S322" s="66" t="s">
        <v>1054</v>
      </c>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66" t="s">
        <v>1049</v>
      </c>
      <c r="P342" s="66" t="s">
        <v>1051</v>
      </c>
      <c r="Q342" s="66" t="s">
        <v>1052</v>
      </c>
      <c r="R342" s="66" t="s">
        <v>1053</v>
      </c>
      <c r="S342" s="66" t="s">
        <v>1054</v>
      </c>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c r="O367" s="66" t="s">
        <v>1049</v>
      </c>
      <c r="P367" s="66" t="s">
        <v>1051</v>
      </c>
      <c r="Q367" s="66" t="s">
        <v>1052</v>
      </c>
      <c r="R367" s="66" t="s">
        <v>1053</v>
      </c>
      <c r="S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66" t="s">
        <v>1049</v>
      </c>
      <c r="P390" s="66" t="s">
        <v>1051</v>
      </c>
      <c r="Q390" s="66" t="s">
        <v>1052</v>
      </c>
      <c r="R390" s="66" t="s">
        <v>1053</v>
      </c>
      <c r="S390" s="66" t="s">
        <v>1054</v>
      </c>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353</v>
      </c>
      <c r="K392" s="81" t="str">
        <f t="shared" ref="K392:K397" si="12">IF(OR(COUNTIF(L392:S392,"未確認")&gt;0,COUNTIF(L392:S392,"~*")&gt;0),"※","")</f>
        <v/>
      </c>
      <c r="L392" s="147">
        <v>38</v>
      </c>
      <c r="M392" s="147">
        <v>66</v>
      </c>
      <c r="N392" s="147">
        <v>45</v>
      </c>
      <c r="O392" s="147">
        <v>75</v>
      </c>
      <c r="P392" s="147">
        <v>13</v>
      </c>
      <c r="Q392" s="147">
        <v>12</v>
      </c>
      <c r="R392" s="147">
        <v>72</v>
      </c>
      <c r="S392" s="147">
        <v>32</v>
      </c>
    </row>
    <row r="393" spans="1:22" s="83" customFormat="1" ht="34.5" customHeight="1">
      <c r="A393" s="249" t="s">
        <v>773</v>
      </c>
      <c r="B393" s="84"/>
      <c r="C393" s="370"/>
      <c r="D393" s="380"/>
      <c r="E393" s="320" t="s">
        <v>224</v>
      </c>
      <c r="F393" s="321"/>
      <c r="G393" s="321"/>
      <c r="H393" s="322"/>
      <c r="I393" s="343"/>
      <c r="J393" s="140">
        <f t="shared" si="11"/>
        <v>353</v>
      </c>
      <c r="K393" s="81" t="str">
        <f t="shared" si="12"/>
        <v/>
      </c>
      <c r="L393" s="147">
        <v>38</v>
      </c>
      <c r="M393" s="147">
        <v>66</v>
      </c>
      <c r="N393" s="147">
        <v>45</v>
      </c>
      <c r="O393" s="147">
        <v>75</v>
      </c>
      <c r="P393" s="147">
        <v>13</v>
      </c>
      <c r="Q393" s="147">
        <v>12</v>
      </c>
      <c r="R393" s="147">
        <v>72</v>
      </c>
      <c r="S393" s="147">
        <v>32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119283</v>
      </c>
      <c r="K396" s="81" t="str">
        <f t="shared" si="12"/>
        <v/>
      </c>
      <c r="L396" s="147">
        <v>14717</v>
      </c>
      <c r="M396" s="147">
        <v>14720</v>
      </c>
      <c r="N396" s="147">
        <v>14776</v>
      </c>
      <c r="O396" s="147">
        <v>14669</v>
      </c>
      <c r="P396" s="147">
        <v>14688</v>
      </c>
      <c r="Q396" s="147">
        <v>14620</v>
      </c>
      <c r="R396" s="147">
        <v>15840</v>
      </c>
      <c r="S396" s="147">
        <v>15253</v>
      </c>
    </row>
    <row r="397" spans="1:22" s="83" customFormat="1" ht="34.5" customHeight="1">
      <c r="A397" s="250" t="s">
        <v>777</v>
      </c>
      <c r="B397" s="119"/>
      <c r="C397" s="370"/>
      <c r="D397" s="320" t="s">
        <v>228</v>
      </c>
      <c r="E397" s="321"/>
      <c r="F397" s="321"/>
      <c r="G397" s="321"/>
      <c r="H397" s="322"/>
      <c r="I397" s="344"/>
      <c r="J397" s="140">
        <f t="shared" si="11"/>
        <v>351</v>
      </c>
      <c r="K397" s="81" t="str">
        <f t="shared" si="12"/>
        <v/>
      </c>
      <c r="L397" s="147">
        <v>38</v>
      </c>
      <c r="M397" s="147">
        <v>67</v>
      </c>
      <c r="N397" s="147">
        <v>46</v>
      </c>
      <c r="O397" s="147">
        <v>75</v>
      </c>
      <c r="P397" s="147">
        <v>12</v>
      </c>
      <c r="Q397" s="147">
        <v>13</v>
      </c>
      <c r="R397" s="147">
        <v>71</v>
      </c>
      <c r="S397" s="147">
        <v>29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66" t="s">
        <v>1049</v>
      </c>
      <c r="P403" s="66" t="s">
        <v>1051</v>
      </c>
      <c r="Q403" s="66" t="s">
        <v>1052</v>
      </c>
      <c r="R403" s="66" t="s">
        <v>1053</v>
      </c>
      <c r="S403" s="66" t="s">
        <v>1054</v>
      </c>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353</v>
      </c>
      <c r="K405" s="81" t="str">
        <f t="shared" ref="K405:K422" si="14">IF(OR(COUNTIF(L405:S405,"未確認")&gt;0,COUNTIF(L405:S405,"~*")&gt;0),"※","")</f>
        <v/>
      </c>
      <c r="L405" s="147">
        <v>38</v>
      </c>
      <c r="M405" s="147">
        <v>66</v>
      </c>
      <c r="N405" s="147">
        <v>45</v>
      </c>
      <c r="O405" s="147">
        <v>75</v>
      </c>
      <c r="P405" s="147">
        <v>13</v>
      </c>
      <c r="Q405" s="147">
        <v>12</v>
      </c>
      <c r="R405" s="147">
        <v>72</v>
      </c>
      <c r="S405" s="147">
        <v>32</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0</v>
      </c>
      <c r="M406" s="147">
        <v>0</v>
      </c>
      <c r="N406" s="147">
        <v>0</v>
      </c>
      <c r="O406" s="147">
        <v>0</v>
      </c>
      <c r="P406" s="147">
        <v>1</v>
      </c>
      <c r="Q406" s="147">
        <v>1</v>
      </c>
      <c r="R406" s="147">
        <v>1</v>
      </c>
      <c r="S406" s="147">
        <v>0</v>
      </c>
    </row>
    <row r="407" spans="1:22" s="83" customFormat="1" ht="34.5" customHeight="1">
      <c r="A407" s="251" t="s">
        <v>780</v>
      </c>
      <c r="B407" s="119"/>
      <c r="C407" s="369"/>
      <c r="D407" s="369"/>
      <c r="E407" s="320" t="s">
        <v>235</v>
      </c>
      <c r="F407" s="321"/>
      <c r="G407" s="321"/>
      <c r="H407" s="322"/>
      <c r="I407" s="361"/>
      <c r="J407" s="140">
        <f t="shared" si="13"/>
        <v>256</v>
      </c>
      <c r="K407" s="81" t="str">
        <f t="shared" si="14"/>
        <v/>
      </c>
      <c r="L407" s="147">
        <v>37</v>
      </c>
      <c r="M407" s="147">
        <v>65</v>
      </c>
      <c r="N407" s="147">
        <v>45</v>
      </c>
      <c r="O407" s="147">
        <v>72</v>
      </c>
      <c r="P407" s="147">
        <v>7</v>
      </c>
      <c r="Q407" s="147">
        <v>10</v>
      </c>
      <c r="R407" s="147">
        <v>0</v>
      </c>
      <c r="S407" s="147">
        <v>20</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1</v>
      </c>
      <c r="M408" s="147">
        <v>1</v>
      </c>
      <c r="N408" s="147">
        <v>0</v>
      </c>
      <c r="O408" s="147">
        <v>3</v>
      </c>
      <c r="P408" s="147">
        <v>5</v>
      </c>
      <c r="Q408" s="147">
        <v>1</v>
      </c>
      <c r="R408" s="147">
        <v>15</v>
      </c>
      <c r="S408" s="147">
        <v>10</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0</v>
      </c>
      <c r="M409" s="147">
        <v>0</v>
      </c>
      <c r="N409" s="147">
        <v>0</v>
      </c>
      <c r="O409" s="147">
        <v>0</v>
      </c>
      <c r="P409" s="147">
        <v>0</v>
      </c>
      <c r="Q409" s="147">
        <v>0</v>
      </c>
      <c r="R409" s="147">
        <v>4</v>
      </c>
      <c r="S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52</v>
      </c>
      <c r="K412" s="81" t="str">
        <f t="shared" si="14"/>
        <v/>
      </c>
      <c r="L412" s="147">
        <v>0</v>
      </c>
      <c r="M412" s="147">
        <v>0</v>
      </c>
      <c r="N412" s="147">
        <v>0</v>
      </c>
      <c r="O412" s="147">
        <v>0</v>
      </c>
      <c r="P412" s="147">
        <v>0</v>
      </c>
      <c r="Q412" s="147">
        <v>0</v>
      </c>
      <c r="R412" s="147">
        <v>52</v>
      </c>
      <c r="S412" s="147">
        <v>0</v>
      </c>
    </row>
    <row r="413" spans="1:22" s="83" customFormat="1" ht="34.5" customHeight="1">
      <c r="A413" s="251" t="s">
        <v>786</v>
      </c>
      <c r="B413" s="119"/>
      <c r="C413" s="369"/>
      <c r="D413" s="320" t="s">
        <v>251</v>
      </c>
      <c r="E413" s="321"/>
      <c r="F413" s="321"/>
      <c r="G413" s="321"/>
      <c r="H413" s="322"/>
      <c r="I413" s="361"/>
      <c r="J413" s="140">
        <f t="shared" si="13"/>
        <v>351</v>
      </c>
      <c r="K413" s="81" t="str">
        <f t="shared" si="14"/>
        <v/>
      </c>
      <c r="L413" s="147">
        <v>38</v>
      </c>
      <c r="M413" s="147">
        <v>67</v>
      </c>
      <c r="N413" s="147">
        <v>46</v>
      </c>
      <c r="O413" s="147">
        <v>75</v>
      </c>
      <c r="P413" s="147">
        <v>12</v>
      </c>
      <c r="Q413" s="147">
        <v>13</v>
      </c>
      <c r="R413" s="147">
        <v>71</v>
      </c>
      <c r="S413" s="147">
        <v>29</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1</v>
      </c>
      <c r="N414" s="147">
        <v>0</v>
      </c>
      <c r="O414" s="147">
        <v>0</v>
      </c>
      <c r="P414" s="147">
        <v>1</v>
      </c>
      <c r="Q414" s="147">
        <v>2</v>
      </c>
      <c r="R414" s="147">
        <v>1</v>
      </c>
      <c r="S414" s="147">
        <v>0</v>
      </c>
    </row>
    <row r="415" spans="1:22" s="83" customFormat="1" ht="34.5" customHeight="1">
      <c r="A415" s="251" t="s">
        <v>788</v>
      </c>
      <c r="B415" s="119"/>
      <c r="C415" s="369"/>
      <c r="D415" s="369"/>
      <c r="E415" s="320" t="s">
        <v>242</v>
      </c>
      <c r="F415" s="321"/>
      <c r="G415" s="321"/>
      <c r="H415" s="322"/>
      <c r="I415" s="361"/>
      <c r="J415" s="140">
        <f t="shared" si="13"/>
        <v>291</v>
      </c>
      <c r="K415" s="81" t="str">
        <f t="shared" si="14"/>
        <v/>
      </c>
      <c r="L415" s="147">
        <v>37</v>
      </c>
      <c r="M415" s="147">
        <v>65</v>
      </c>
      <c r="N415" s="147">
        <v>45</v>
      </c>
      <c r="O415" s="147">
        <v>72</v>
      </c>
      <c r="P415" s="147">
        <v>6</v>
      </c>
      <c r="Q415" s="147">
        <v>8</v>
      </c>
      <c r="R415" s="147">
        <v>43</v>
      </c>
      <c r="S415" s="147">
        <v>15</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1</v>
      </c>
      <c r="M416" s="147">
        <v>0</v>
      </c>
      <c r="N416" s="147">
        <v>0</v>
      </c>
      <c r="O416" s="147">
        <v>1</v>
      </c>
      <c r="P416" s="147">
        <v>0</v>
      </c>
      <c r="Q416" s="147">
        <v>0</v>
      </c>
      <c r="R416" s="147">
        <v>3</v>
      </c>
      <c r="S416" s="147">
        <v>1</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0</v>
      </c>
      <c r="M417" s="147">
        <v>0</v>
      </c>
      <c r="N417" s="147">
        <v>0</v>
      </c>
      <c r="O417" s="147">
        <v>0</v>
      </c>
      <c r="P417" s="147">
        <v>0</v>
      </c>
      <c r="Q417" s="147">
        <v>0</v>
      </c>
      <c r="R417" s="147">
        <v>5</v>
      </c>
      <c r="S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0</v>
      </c>
      <c r="M421" s="147">
        <v>1</v>
      </c>
      <c r="N421" s="147">
        <v>1</v>
      </c>
      <c r="O421" s="147">
        <v>2</v>
      </c>
      <c r="P421" s="147">
        <v>5</v>
      </c>
      <c r="Q421" s="147">
        <v>3</v>
      </c>
      <c r="R421" s="147">
        <v>19</v>
      </c>
      <c r="S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66" t="s">
        <v>1049</v>
      </c>
      <c r="P428" s="66" t="s">
        <v>1051</v>
      </c>
      <c r="Q428" s="66" t="s">
        <v>1052</v>
      </c>
      <c r="R428" s="66" t="s">
        <v>1053</v>
      </c>
      <c r="S428" s="66" t="s">
        <v>1054</v>
      </c>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346</v>
      </c>
      <c r="K430" s="193" t="str">
        <f>IF(OR(COUNTIF(L430:S430,"未確認")&gt;0,COUNTIF(L430:S430,"~*")&gt;0),"※","")</f>
        <v/>
      </c>
      <c r="L430" s="147">
        <v>38</v>
      </c>
      <c r="M430" s="147">
        <v>66</v>
      </c>
      <c r="N430" s="147">
        <v>46</v>
      </c>
      <c r="O430" s="147">
        <v>75</v>
      </c>
      <c r="P430" s="147">
        <v>11</v>
      </c>
      <c r="Q430" s="147">
        <v>11</v>
      </c>
      <c r="R430" s="147">
        <v>70</v>
      </c>
      <c r="S430" s="147">
        <v>29</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346</v>
      </c>
      <c r="K433" s="193" t="str">
        <f>IF(OR(COUNTIF(L433:S433,"未確認")&gt;0,COUNTIF(L433:S433,"~*")&gt;0),"※","")</f>
        <v/>
      </c>
      <c r="L433" s="147">
        <v>38</v>
      </c>
      <c r="M433" s="147">
        <v>66</v>
      </c>
      <c r="N433" s="147">
        <v>46</v>
      </c>
      <c r="O433" s="147">
        <v>75</v>
      </c>
      <c r="P433" s="147">
        <v>11</v>
      </c>
      <c r="Q433" s="147">
        <v>11</v>
      </c>
      <c r="R433" s="147">
        <v>70</v>
      </c>
      <c r="S433" s="147">
        <v>29</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66" t="s">
        <v>1049</v>
      </c>
      <c r="P441" s="66" t="s">
        <v>1051</v>
      </c>
      <c r="Q441" s="66" t="s">
        <v>1052</v>
      </c>
      <c r="R441" s="66" t="s">
        <v>1053</v>
      </c>
      <c r="S441" s="66" t="s">
        <v>1054</v>
      </c>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66" t="s">
        <v>1049</v>
      </c>
      <c r="P466" s="66" t="s">
        <v>1051</v>
      </c>
      <c r="Q466" s="66" t="s">
        <v>1052</v>
      </c>
      <c r="R466" s="66" t="s">
        <v>1053</v>
      </c>
      <c r="S466" s="66" t="s">
        <v>1054</v>
      </c>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8"/>
      <c r="U467" s="8"/>
      <c r="V467" s="8"/>
    </row>
    <row r="468" spans="1:22" ht="34.5" customHeight="1">
      <c r="A468" s="252" t="s">
        <v>807</v>
      </c>
      <c r="B468" s="1"/>
      <c r="C468" s="334" t="s">
        <v>282</v>
      </c>
      <c r="D468" s="335"/>
      <c r="E468" s="335"/>
      <c r="F468" s="335"/>
      <c r="G468" s="335"/>
      <c r="H468" s="336"/>
      <c r="I468" s="340" t="s">
        <v>283</v>
      </c>
      <c r="J468" s="116" t="str">
        <f>IF(SUM(L468:S468)=0,IF(COUNTIF(L468:S468,"未確認")&gt;0,"未確認",IF(COUNTIF(L468:S468,"*")&gt;0,"*",SUM(L468:S468))),SUM(L468:S468))</f>
        <v>*</v>
      </c>
      <c r="K468" s="201" t="str">
        <f t="shared" ref="K468:K475" si="16">IF(OR(COUNTIF(L468:S468,"未確認")&gt;0,COUNTIF(L468:S468,"*")&gt;0),"※","")</f>
        <v>※</v>
      </c>
      <c r="L468" s="117" t="s">
        <v>541</v>
      </c>
      <c r="M468" s="117" t="s">
        <v>541</v>
      </c>
      <c r="N468" s="117">
        <v>0</v>
      </c>
      <c r="O468" s="117">
        <v>0</v>
      </c>
      <c r="P468" s="117" t="s">
        <v>541</v>
      </c>
      <c r="Q468" s="117">
        <v>0</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v>0</v>
      </c>
      <c r="O469" s="117">
        <v>0</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IF(OR(COUNTIF(L476:S476,"未確認")&gt;0,COUNTIF(L476:S476,"~")&gt;0),"※","")</f>
        <v/>
      </c>
      <c r="L476" s="117">
        <v>0</v>
      </c>
      <c r="M476" s="117">
        <v>0</v>
      </c>
      <c r="N476" s="117">
        <v>0</v>
      </c>
      <c r="O476" s="117">
        <v>0</v>
      </c>
      <c r="P476" s="117">
        <v>0</v>
      </c>
      <c r="Q476" s="117">
        <v>0</v>
      </c>
      <c r="R476" s="117">
        <v>0</v>
      </c>
      <c r="S476" s="117">
        <v>0</v>
      </c>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IF(OR(COUNTIF(L477:S477,"未確認")&gt;0,COUNTIF(L477:S477,"*")&gt;0),"※","")</f>
        <v>※</v>
      </c>
      <c r="L477" s="117">
        <v>0</v>
      </c>
      <c r="M477" s="117">
        <v>0</v>
      </c>
      <c r="N477" s="117">
        <v>0</v>
      </c>
      <c r="O477" s="117">
        <v>0</v>
      </c>
      <c r="P477" s="117">
        <v>0</v>
      </c>
      <c r="Q477" s="117">
        <v>0</v>
      </c>
      <c r="R477" s="117" t="s">
        <v>541</v>
      </c>
      <c r="S477" s="117">
        <v>0</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0</v>
      </c>
      <c r="K481" s="201" t="str">
        <f t="shared" si="18"/>
        <v/>
      </c>
      <c r="L481" s="117">
        <v>0</v>
      </c>
      <c r="M481" s="117">
        <v>0</v>
      </c>
      <c r="N481" s="117">
        <v>0</v>
      </c>
      <c r="O481" s="117">
        <v>0</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66" t="s">
        <v>1049</v>
      </c>
      <c r="P502" s="66" t="s">
        <v>1051</v>
      </c>
      <c r="Q502" s="66" t="s">
        <v>1052</v>
      </c>
      <c r="R502" s="66" t="s">
        <v>1053</v>
      </c>
      <c r="S502" s="66" t="s">
        <v>1054</v>
      </c>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1046</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0</v>
      </c>
      <c r="K504" s="201" t="str">
        <f t="shared" ref="K504:K511" si="21">IF(OR(COUNTIF(L504:S504,"未確認")&gt;0,COUNTIF(L504:S504,"*")&gt;0),"※","")</f>
        <v/>
      </c>
      <c r="L504" s="117">
        <v>0</v>
      </c>
      <c r="M504" s="117">
        <v>0</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t="s">
        <v>541</v>
      </c>
      <c r="Q505" s="117">
        <v>0</v>
      </c>
      <c r="R505" s="117">
        <v>0</v>
      </c>
      <c r="S505" s="117">
        <v>0</v>
      </c>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t="s">
        <v>541</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66" t="s">
        <v>1049</v>
      </c>
      <c r="P514" s="66" t="s">
        <v>1051</v>
      </c>
      <c r="Q514" s="66" t="s">
        <v>1052</v>
      </c>
      <c r="R514" s="66" t="s">
        <v>1053</v>
      </c>
      <c r="S514" s="66" t="s">
        <v>1054</v>
      </c>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1046</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66" t="s">
        <v>1049</v>
      </c>
      <c r="P520" s="66" t="s">
        <v>1051</v>
      </c>
      <c r="Q520" s="66" t="s">
        <v>1052</v>
      </c>
      <c r="R520" s="66" t="s">
        <v>1053</v>
      </c>
      <c r="S520" s="66" t="s">
        <v>1054</v>
      </c>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1046</v>
      </c>
      <c r="T521" s="8"/>
      <c r="U521" s="8"/>
      <c r="V521" s="8"/>
    </row>
    <row r="522" spans="1:22" s="115" customFormat="1" ht="71.25">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66" t="s">
        <v>1049</v>
      </c>
      <c r="P525" s="66" t="s">
        <v>1051</v>
      </c>
      <c r="Q525" s="66" t="s">
        <v>1052</v>
      </c>
      <c r="R525" s="66" t="s">
        <v>1053</v>
      </c>
      <c r="S525" s="66" t="s">
        <v>1054</v>
      </c>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1046</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66" t="s">
        <v>1049</v>
      </c>
      <c r="P530" s="66" t="s">
        <v>1051</v>
      </c>
      <c r="Q530" s="66" t="s">
        <v>1052</v>
      </c>
      <c r="R530" s="66" t="s">
        <v>1053</v>
      </c>
      <c r="S530" s="66" t="s">
        <v>1054</v>
      </c>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1046</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c r="O543" s="66" t="s">
        <v>1049</v>
      </c>
      <c r="P543" s="66" t="s">
        <v>1051</v>
      </c>
      <c r="Q543" s="66" t="s">
        <v>1052</v>
      </c>
      <c r="R543" s="66" t="s">
        <v>1053</v>
      </c>
      <c r="S543" s="66" t="s">
        <v>1054</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c r="R558" s="211" t="s">
        <v>1044</v>
      </c>
      <c r="S558" s="211" t="s">
        <v>1044</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c r="O588" s="66" t="s">
        <v>1049</v>
      </c>
      <c r="P588" s="66" t="s">
        <v>1051</v>
      </c>
      <c r="Q588" s="66" t="s">
        <v>1052</v>
      </c>
      <c r="R588" s="66" t="s">
        <v>1053</v>
      </c>
      <c r="S588" s="66" t="s">
        <v>1054</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f>IF(SUM(L591:S591)=0,IF(COUNTIF(L591:S591,"未確認")&gt;0,"未確認",IF(COUNTIF(L591:S591,"~*")&gt;0,"*",SUM(L591:S591))),SUM(L591:S591))</f>
        <v>0</v>
      </c>
      <c r="K591" s="201" t="str">
        <f>IF(OR(COUNTIF(L591:S591,"未確認")&gt;0,COUNTIF(L591:S591,"*")&gt;0),"※","")</f>
        <v/>
      </c>
      <c r="L591" s="117">
        <v>0</v>
      </c>
      <c r="M591" s="117">
        <v>0</v>
      </c>
      <c r="N591" s="117">
        <v>0</v>
      </c>
      <c r="O591" s="117">
        <v>0</v>
      </c>
      <c r="P591" s="117">
        <v>0</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0</v>
      </c>
      <c r="K593" s="201" t="str">
        <f>IF(OR(COUNTIF(L593:S593,"未確認")&gt;0,COUNTIF(L593:S593,"*")&gt;0),"※","")</f>
        <v/>
      </c>
      <c r="L593" s="117">
        <v>0</v>
      </c>
      <c r="M593" s="117">
        <v>0</v>
      </c>
      <c r="N593" s="117">
        <v>0</v>
      </c>
      <c r="O593" s="117">
        <v>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11</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t="s">
        <v>540</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t="s">
        <v>540</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t="s">
        <v>540</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t="s">
        <v>540</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t="s">
        <v>541</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t="s">
        <v>541</v>
      </c>
      <c r="S602" s="117" t="s">
        <v>541</v>
      </c>
    </row>
    <row r="603" spans="1:19"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66" t="s">
        <v>1049</v>
      </c>
      <c r="P611" s="66" t="s">
        <v>1051</v>
      </c>
      <c r="Q611" s="66" t="s">
        <v>1052</v>
      </c>
      <c r="R611" s="66" t="s">
        <v>1053</v>
      </c>
      <c r="S611" s="66" t="s">
        <v>1054</v>
      </c>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v>0</v>
      </c>
      <c r="P614" s="117">
        <v>0</v>
      </c>
      <c r="Q614" s="117" t="s">
        <v>541</v>
      </c>
      <c r="R614" s="117" t="s">
        <v>541</v>
      </c>
      <c r="S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t="s">
        <v>541</v>
      </c>
      <c r="S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t="s">
        <v>541</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66" t="s">
        <v>1049</v>
      </c>
      <c r="P629" s="66" t="s">
        <v>1051</v>
      </c>
      <c r="Q629" s="66" t="s">
        <v>1052</v>
      </c>
      <c r="R629" s="66" t="s">
        <v>1053</v>
      </c>
      <c r="S629" s="66" t="s">
        <v>1054</v>
      </c>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v>0</v>
      </c>
      <c r="O631" s="117">
        <v>0</v>
      </c>
      <c r="P631" s="117">
        <v>0</v>
      </c>
      <c r="Q631" s="117" t="s">
        <v>541</v>
      </c>
      <c r="R631" s="117" t="s">
        <v>541</v>
      </c>
      <c r="S631" s="117" t="s">
        <v>541</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c r="N632" s="117" t="s">
        <v>541</v>
      </c>
      <c r="O632" s="117" t="s">
        <v>541</v>
      </c>
      <c r="P632" s="117">
        <v>0</v>
      </c>
      <c r="Q632" s="117" t="s">
        <v>541</v>
      </c>
      <c r="R632" s="117" t="s">
        <v>541</v>
      </c>
      <c r="S632" s="117" t="s">
        <v>541</v>
      </c>
    </row>
    <row r="633" spans="1:22" s="118" customFormat="1" ht="57">
      <c r="A633" s="252" t="s">
        <v>919</v>
      </c>
      <c r="B633" s="119"/>
      <c r="C633" s="320" t="s">
        <v>436</v>
      </c>
      <c r="D633" s="321"/>
      <c r="E633" s="321"/>
      <c r="F633" s="321"/>
      <c r="G633" s="321"/>
      <c r="H633" s="322"/>
      <c r="I633" s="122" t="s">
        <v>437</v>
      </c>
      <c r="J633" s="116">
        <f t="shared" si="30"/>
        <v>11</v>
      </c>
      <c r="K633" s="201" t="str">
        <f t="shared" si="31"/>
        <v>※</v>
      </c>
      <c r="L633" s="117" t="s">
        <v>541</v>
      </c>
      <c r="M633" s="117" t="s">
        <v>541</v>
      </c>
      <c r="N633" s="117" t="s">
        <v>541</v>
      </c>
      <c r="O633" s="117" t="s">
        <v>541</v>
      </c>
      <c r="P633" s="117" t="s">
        <v>541</v>
      </c>
      <c r="Q633" s="117" t="s">
        <v>541</v>
      </c>
      <c r="R633" s="117">
        <v>11</v>
      </c>
      <c r="S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v>0</v>
      </c>
      <c r="P635" s="117">
        <v>0</v>
      </c>
      <c r="Q635" s="117">
        <v>0</v>
      </c>
      <c r="R635" s="117" t="s">
        <v>541</v>
      </c>
      <c r="S635" s="117">
        <v>0</v>
      </c>
    </row>
    <row r="636" spans="1:22" s="118" customFormat="1" ht="69.95" customHeight="1">
      <c r="A636" s="252" t="s">
        <v>922</v>
      </c>
      <c r="B636" s="119"/>
      <c r="C636" s="320" t="s">
        <v>442</v>
      </c>
      <c r="D636" s="321"/>
      <c r="E636" s="321"/>
      <c r="F636" s="321"/>
      <c r="G636" s="321"/>
      <c r="H636" s="322"/>
      <c r="I636" s="122" t="s">
        <v>443</v>
      </c>
      <c r="J636" s="116">
        <f t="shared" si="30"/>
        <v>65</v>
      </c>
      <c r="K636" s="201" t="str">
        <f t="shared" si="31"/>
        <v>※</v>
      </c>
      <c r="L636" s="117" t="s">
        <v>541</v>
      </c>
      <c r="M636" s="117" t="s">
        <v>541</v>
      </c>
      <c r="N636" s="117" t="s">
        <v>541</v>
      </c>
      <c r="O636" s="117" t="s">
        <v>541</v>
      </c>
      <c r="P636" s="117">
        <v>23</v>
      </c>
      <c r="Q636" s="117">
        <v>19</v>
      </c>
      <c r="R636" s="117">
        <v>13</v>
      </c>
      <c r="S636" s="117">
        <v>10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106</v>
      </c>
      <c r="K638" s="201" t="str">
        <f t="shared" si="31"/>
        <v>※</v>
      </c>
      <c r="L638" s="117">
        <v>19</v>
      </c>
      <c r="M638" s="117" t="s">
        <v>541</v>
      </c>
      <c r="N638" s="117">
        <v>17</v>
      </c>
      <c r="O638" s="117">
        <v>10</v>
      </c>
      <c r="P638" s="117">
        <v>14</v>
      </c>
      <c r="Q638" s="117">
        <v>11</v>
      </c>
      <c r="R638" s="117">
        <v>16</v>
      </c>
      <c r="S638" s="117">
        <v>19</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66" t="s">
        <v>1049</v>
      </c>
      <c r="P644" s="66" t="s">
        <v>1051</v>
      </c>
      <c r="Q644" s="66" t="s">
        <v>1052</v>
      </c>
      <c r="R644" s="66" t="s">
        <v>1053</v>
      </c>
      <c r="S644" s="66" t="s">
        <v>1054</v>
      </c>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298</v>
      </c>
      <c r="K646" s="201" t="str">
        <f t="shared" ref="K646:K660" si="33">IF(OR(COUNTIF(L646:S646,"未確認")&gt;0,COUNTIF(L646:S646,"*")&gt;0),"※","")</f>
        <v/>
      </c>
      <c r="L646" s="117">
        <v>33</v>
      </c>
      <c r="M646" s="117">
        <v>33</v>
      </c>
      <c r="N646" s="117">
        <v>32</v>
      </c>
      <c r="O646" s="117">
        <v>36</v>
      </c>
      <c r="P646" s="117">
        <v>39</v>
      </c>
      <c r="Q646" s="117">
        <v>41</v>
      </c>
      <c r="R646" s="117">
        <v>40</v>
      </c>
      <c r="S646" s="117">
        <v>44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294</v>
      </c>
      <c r="K648" s="201" t="str">
        <f t="shared" si="33"/>
        <v/>
      </c>
      <c r="L648" s="117">
        <v>33</v>
      </c>
      <c r="M648" s="117">
        <v>33</v>
      </c>
      <c r="N648" s="117">
        <v>32</v>
      </c>
      <c r="O648" s="117">
        <v>36</v>
      </c>
      <c r="P648" s="117">
        <v>39</v>
      </c>
      <c r="Q648" s="117">
        <v>41</v>
      </c>
      <c r="R648" s="117">
        <v>37</v>
      </c>
      <c r="S648" s="117">
        <v>43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v>0</v>
      </c>
      <c r="P650" s="117">
        <v>0</v>
      </c>
      <c r="Q650" s="117">
        <v>0</v>
      </c>
      <c r="R650" s="117" t="s">
        <v>541</v>
      </c>
      <c r="S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v>0</v>
      </c>
      <c r="Q651" s="117">
        <v>0</v>
      </c>
      <c r="R651" s="117" t="s">
        <v>541</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v>0</v>
      </c>
      <c r="Q655" s="117">
        <v>0</v>
      </c>
      <c r="R655" s="117" t="s">
        <v>541</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 customHeight="1">
      <c r="A658" s="252" t="s">
        <v>946</v>
      </c>
      <c r="B658" s="84"/>
      <c r="C658" s="320" t="s">
        <v>471</v>
      </c>
      <c r="D658" s="321"/>
      <c r="E658" s="321"/>
      <c r="F658" s="321"/>
      <c r="G658" s="321"/>
      <c r="H658" s="322"/>
      <c r="I658" s="122" t="s">
        <v>472</v>
      </c>
      <c r="J658" s="116">
        <f t="shared" si="32"/>
        <v>108</v>
      </c>
      <c r="K658" s="201" t="str">
        <f t="shared" si="33"/>
        <v>※</v>
      </c>
      <c r="L658" s="117">
        <v>23</v>
      </c>
      <c r="M658" s="117">
        <v>22</v>
      </c>
      <c r="N658" s="117">
        <v>23</v>
      </c>
      <c r="O658" s="117">
        <v>19</v>
      </c>
      <c r="P658" s="117" t="s">
        <v>541</v>
      </c>
      <c r="Q658" s="117" t="s">
        <v>541</v>
      </c>
      <c r="R658" s="117">
        <v>11</v>
      </c>
      <c r="S658" s="117">
        <v>10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66" t="s">
        <v>1049</v>
      </c>
      <c r="P665" s="66" t="s">
        <v>1051</v>
      </c>
      <c r="Q665" s="66" t="s">
        <v>1052</v>
      </c>
      <c r="R665" s="66" t="s">
        <v>1053</v>
      </c>
      <c r="S665" s="66" t="s">
        <v>1054</v>
      </c>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66" t="s">
        <v>1049</v>
      </c>
      <c r="P681" s="66" t="s">
        <v>1051</v>
      </c>
      <c r="Q681" s="66" t="s">
        <v>1052</v>
      </c>
      <c r="R681" s="66" t="s">
        <v>1053</v>
      </c>
      <c r="S681" s="66" t="s">
        <v>1054</v>
      </c>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66" t="s">
        <v>1049</v>
      </c>
      <c r="P691" s="66" t="s">
        <v>1051</v>
      </c>
      <c r="Q691" s="66" t="s">
        <v>1052</v>
      </c>
      <c r="R691" s="66" t="s">
        <v>1053</v>
      </c>
      <c r="S691" s="66" t="s">
        <v>1054</v>
      </c>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333</v>
      </c>
      <c r="K694" s="201" t="str">
        <f>IF(OR(COUNTIF(L694:S694,"未確認")&gt;0,COUNTIF(L694:S694,"*")&gt;0),"※","")</f>
        <v/>
      </c>
      <c r="L694" s="117">
        <v>41</v>
      </c>
      <c r="M694" s="117">
        <v>39</v>
      </c>
      <c r="N694" s="117">
        <v>40</v>
      </c>
      <c r="O694" s="117">
        <v>40</v>
      </c>
      <c r="P694" s="117">
        <v>39</v>
      </c>
      <c r="Q694" s="117">
        <v>42</v>
      </c>
      <c r="R694" s="117">
        <v>47</v>
      </c>
      <c r="S694" s="117">
        <v>45</v>
      </c>
    </row>
    <row r="695" spans="1:22" s="118" customFormat="1" ht="69.95" customHeight="1">
      <c r="A695" s="252" t="s">
        <v>965</v>
      </c>
      <c r="B695" s="119"/>
      <c r="C695" s="317" t="s">
        <v>1006</v>
      </c>
      <c r="D695" s="318"/>
      <c r="E695" s="318"/>
      <c r="F695" s="318"/>
      <c r="G695" s="318"/>
      <c r="H695" s="319"/>
      <c r="I695" s="122" t="s">
        <v>508</v>
      </c>
      <c r="J695" s="116">
        <f>IF(SUM(L695:S695)=0,IF(COUNTIF(L695:S695,"未確認")&gt;0,"未確認",IF(COUNTIF(L695:S695,"~*")&gt;0,"*",SUM(L695:S695))),SUM(L695:S695))</f>
        <v>154</v>
      </c>
      <c r="K695" s="201" t="str">
        <f>IF(OR(COUNTIF(L695:S695,"未確認")&gt;0,COUNTIF(L695:S695,"*")&gt;0),"※","")</f>
        <v/>
      </c>
      <c r="L695" s="117">
        <v>10</v>
      </c>
      <c r="M695" s="117">
        <v>11</v>
      </c>
      <c r="N695" s="117">
        <v>13</v>
      </c>
      <c r="O695" s="117">
        <v>13</v>
      </c>
      <c r="P695" s="117">
        <v>32</v>
      </c>
      <c r="Q695" s="117">
        <v>21</v>
      </c>
      <c r="R695" s="117">
        <v>31</v>
      </c>
      <c r="S695" s="117">
        <v>23</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t="str">
        <f>IF(SUM(L697:S697)=0,IF(COUNTIF(L697:S697,"未確認")&gt;0,"未確認",IF(COUNTIF(L697:S697,"~*")&gt;0,"*",SUM(L697:S697))),SUM(L697:S697))</f>
        <v>*</v>
      </c>
      <c r="K697" s="201" t="str">
        <f>IF(OR(COUNTIF(L697:S697,"未確認")&gt;0,COUNTIF(L697:S697,"*")&gt;0),"※","")</f>
        <v>※</v>
      </c>
      <c r="L697" s="117" t="s">
        <v>541</v>
      </c>
      <c r="M697" s="117" t="s">
        <v>541</v>
      </c>
      <c r="N697" s="117" t="s">
        <v>541</v>
      </c>
      <c r="O697" s="117" t="s">
        <v>541</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66" t="s">
        <v>1049</v>
      </c>
      <c r="P704" s="66" t="s">
        <v>1051</v>
      </c>
      <c r="Q704" s="66" t="s">
        <v>1052</v>
      </c>
      <c r="R704" s="66" t="s">
        <v>1053</v>
      </c>
      <c r="S704" s="66" t="s">
        <v>1054</v>
      </c>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F28B2F-7A1F-43DF-926E-418D66E559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2019-12-23T01:40:28Z</dcterms:modified>
</cp:coreProperties>
</file>