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２WEB\"/>
    </mc:Choice>
  </mc:AlternateContent>
  <xr:revisionPtr revIDLastSave="0" documentId="8_{C56654DC-0F45-400F-8D56-9E8960BCE83E}" xr6:coauthVersionLast="41" xr6:coauthVersionMax="41" xr10:uidLastSave="{00000000-0000-0000-0000-000000000000}"/>
  <bookViews>
    <workbookView xWindow="915" yWindow="72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<sst xmlns="http://schemas.openxmlformats.org/spreadsheetml/2006/main" count="3094" uniqueCount="1047">
  <si>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</si>
  <si>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</si>
  <si>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</si>
  <si>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</si>
  <si>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</si>
  <si>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</si>
  <si>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</si>
  <si>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</si>
  <si>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</si>
  <si>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</si>
  <si>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</si>
  <si>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</si>
  <si>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</si>
  <si>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</si>
  <si>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</si>
  <si>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</si>
  <si>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</si>
  <si>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</si>
  <si>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</si>
  <si>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</si>
  <si>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</si>
  <si>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</si>
  <si>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</si>
  <si>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</si>
  <si>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</si>
  <si>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</si>
  <si>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</si>
  <si>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</si>
  <si>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</si>
  <si>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</si>
  <si>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</si>
  <si>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</si>
  <si>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</si>
  <si>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</si>
  <si>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</si>
  <si>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</si>
  <si>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</si>
  <si>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</si>
  <si>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</si>
  <si>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</si>
  <si>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</si>
  <si>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</si>
  <si>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</si>
  <si>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</si>
  <si>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</si>
  <si>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</si>
  <si>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</si>
  <si>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</si>
  <si>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</si>
  <si>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</si>
  <si>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</si>
  <si>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</si>
  <si>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</si>
  <si>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</si>
  <si>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</si>
  <si>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</si>
  <si>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</si>
  <si>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</si>
  <si>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</si>
  <si>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</si>
  <si>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</si>
  <si>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</si>
  <si>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</si>
  <si>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</si>
  <si>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</si>
  <si>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</si>
  <si>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</si>
  <si>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</si>
  <si>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</si>
  <si>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</si>
  <si>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</si>
  <si>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</si>
  <si>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</si>
  <si>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</si>
  <si>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</si>
  <si>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</si>
  <si>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</si>
  <si>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</si>
  <si>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</si>
  <si>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</si>
  <si>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</si>
  <si>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</si>
  <si>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</si>
  <si>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</si>
  <si>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</si>
  <si>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</si>
  <si>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</si>
  <si>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</si>
  <si>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</si>
  <si>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</si>
  <si>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</si>
  <si>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</si>
  <si>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</si>
  <si>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</si>
  <si>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</si>
  <si>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</si>
  <si>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</si>
  <si>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</si>
  <si>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</si>
  <si>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</si>
  <si>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</si>
  <si>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</si>
  <si>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</si>
  <si>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</si>
  <si>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</si>
  <si>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</si>
  <si>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</si>
  <si>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</si>
  <si>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</si>
  <si>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</si>
  <si>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</si>
  <si>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</si>
  <si>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</si>
  <si>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</si>
  <si>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</si>
  <si>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</si>
  <si>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</si>
  <si>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</si>
  <si>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</si>
  <si>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</si>
  <si>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</si>
  <si>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</si>
  <si>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</si>
  <si>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</si>
  <si>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</si>
  <si>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</si>
  <si>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</si>
  <si>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</si>
  <si>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</si>
  <si>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</si>
  <si>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</si>
  <si>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</si>
  <si>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</si>
  <si>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</si>
  <si>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</si>
  <si>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</si>
  <si>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</si>
  <si>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</si>
  <si>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</si>
  <si>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</si>
  <si>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</si>
  <si>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</si>
  <si>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</si>
  <si>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</si>
  <si>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</si>
  <si>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</si>
  <si>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</si>
  <si>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</si>
  <si>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</si>
  <si>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</si>
  <si>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</si>
  <si>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</si>
  <si>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</si>
  <si>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</si>
  <si>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</si>
  <si>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</si>
  <si>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</si>
  <si>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</si>
  <si>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</si>
  <si>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</si>
  <si>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</si>
  <si>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</si>
  <si>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</si>
  <si>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</si>
  <si>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</si>
  <si>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</si>
  <si>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</si>
  <si>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</si>
  <si>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</si>
  <si>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</si>
  <si>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</si>
  <si>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</si>
  <si>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</si>
  <si>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</si>
  <si>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</si>
  <si>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</si>
  <si>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</si>
  <si>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</si>
  <si>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</si>
  <si>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</si>
  <si>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</si>
  <si>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</si>
  <si>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</si>
  <si>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</si>
  <si>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</si>
  <si>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</si>
  <si>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</si>
  <si>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</si>
  <si>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</si>
  <si>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</si>
  <si>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</si>
  <si>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</si>
  <si>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</si>
  <si>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</si>
  <si>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</si>
  <si>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</si>
  <si>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</si>
  <si>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</si>
  <si>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</si>
  <si>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</si>
  <si>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</si>
  <si>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</si>
  <si>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</si>
  <si>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</si>
  <si>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</si>
  <si>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</si>
  <si>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</si>
  <si>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</si>
  <si>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</si>
  <si>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</si>
  <si>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</si>
  <si>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</si>
  <si>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</si>
  <si>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</si>
  <si>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</si>
  <si>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</si>
  <si>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</si>
  <si>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</si>
  <si>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</si>
  <si>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</si>
  <si>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</si>
  <si>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</si>
  <si>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</si>
  <si>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</si>
  <si>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</si>
  <si>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</si>
  <si>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</si>
  <si>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</si>
  <si>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</si>
  <si>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</si>
  <si>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</si>
  <si>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</si>
  <si>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</si>
  <si>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</si>
  <si>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</si>
  <si>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</si>
  <si>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</si>
  <si>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</si>
  <si>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</si>
  <si>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</si>
  <si>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</si>
  <si>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</si>
  <si>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</si>
  <si>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</si>
  <si>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</si>
  <si>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</si>
  <si>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</si>
  <si>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</si>
  <si>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</si>
  <si>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</si>
  <si>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</si>
  <si>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</si>
  <si>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</si>
  <si>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</si>
  <si>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</si>
  <si>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</si>
  <si>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</si>
  <si>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</si>
  <si>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</si>
  <si>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</si>
  <si>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</si>
  <si>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</si>
  <si>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</si>
  <si>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</si>
  <si>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</si>
  <si>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</si>
  <si>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</si>
  <si>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</si>
  <si>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</si>
  <si>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</si>
  <si>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</si>
  <si>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</si>
  <si>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</si>
  <si>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</si>
  <si>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</si>
  <si>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</si>
  <si>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</si>
  <si>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</si>
  <si>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</si>
  <si>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</si>
  <si>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</si>
  <si>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</si>
  <si>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</si>
  <si>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</si>
  <si>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</si>
  <si>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</si>
  <si>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</si>
  <si>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</si>
  <si>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</si>
  <si>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</si>
  <si>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</si>
  <si>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</si>
  <si>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</si>
  <si>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</si>
  <si>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</si>
  <si>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</si>
  <si>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</si>
  <si>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</si>
  <si>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</si>
  <si>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</si>
  <si>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</si>
  <si>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</si>
  <si>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</si>
  <si>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</si>
  <si>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</si>
  <si>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</si>
  <si>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</si>
  <si>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</si>
  <si>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</si>
  <si>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</si>
  <si>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</si>
  <si>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</si>
  <si>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</si>
  <si>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</si>
  <si>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</si>
  <si>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</si>
  <si>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</si>
  <si>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</si>
  <si>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</si>
  <si>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</si>
  <si>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</si>
  <si>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</si>
  <si>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</si>
  <si>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</si>
  <si>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</si>
  <si>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</si>
  <si>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</si>
  <si>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</si>
  <si>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</si>
  <si>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</si>
  <si>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</si>
  <si>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</si>
  <si>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</si>
  <si>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</si>
  <si>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</si>
  <si>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</si>
  <si>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</si>
  <si>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</si>
  <si>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</si>
  <si>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</si>
  <si>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</si>
  <si>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</si>
  <si>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</si>
  <si>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</si>
  <si>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</si>
  <si>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</si>
  <si>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</si>
  <si>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</si>
  <si>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</si>
  <si>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</si>
  <si>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</si>
  <si>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</si>
  <si>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</si>
  <si>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</si>
  <si>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</si>
  <si>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</si>
  <si>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</si>
  <si>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</si>
  <si>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</si>
  <si>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</si>
  <si>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</si>
  <si>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</si>
  <si>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</si>
  <si>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</si>
  <si>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</si>
  <si>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</si>
  <si>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</si>
  <si>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</si>
  <si>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</si>
  <si>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</si>
  <si>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</si>
  <si>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</si>
  <si>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</si>
  <si>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</si>
  <si>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</si>
  <si>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</si>
  <si>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</si>
  <si>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</si>
  <si>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</si>
  <si>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</si>
  <si>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</si>
  <si>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</si>
  <si>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</si>
  <si>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</si>
  <si>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</si>
  <si>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</si>
  <si>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</si>
  <si>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</si>
  <si>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</si>
  <si>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</si>
  <si>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</si>
  <si>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</si>
  <si>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</si>
  <si>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</si>
  <si>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</si>
  <si>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</si>
  <si>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</si>
  <si>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</si>
  <si>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</si>
  <si>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</si>
  <si>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</si>
  <si>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</si>
  <si>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</si>
  <si>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</si>
  <si>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</si>
  <si>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</si>
  <si>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</si>
  <si>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</si>
  <si>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</si>
  <si>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</si>
  <si>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</si>
  <si>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</si>
  <si>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</si>
  <si>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</si>
  <si>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</si>
  <si>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</si>
  <si>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</si>
  <si>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</si>
  <si>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</si>
  <si>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</si>
  <si>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</si>
  <si>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</si>
  <si>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</si>
  <si>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</si>
  <si>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</si>
  <si>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</si>
  <si>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</si>
  <si>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</si>
  <si>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</si>
  <si>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</si>
  <si>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</si>
  <si>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</si>
  <si>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</si>
  <si>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</si>
  <si>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</si>
  <si>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</si>
  <si>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</si>
  <si>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</si>
  <si>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</si>
  <si>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</si>
  <si>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</si>
  <si>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</si>
  <si>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</si>
  <si>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</si>
  <si>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</si>
  <si>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</si>
  <si>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</si>
  <si>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</si>
  <si>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</si>
  <si>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</si>
  <si>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</si>
  <si>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</si>
  <si>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</si>
  <si>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</si>
  <si>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</si>
  <si>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</si>
  <si>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</si>
  <si>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</si>
  <si>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</si>
  <si>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</si>
  <si>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</si>
  <si>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</si>
  <si>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</si>
  <si>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</si>
  <si>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</si>
  <si>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</si>
  <si>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</si>
  <si>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</si>
  <si>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</si>
  <si>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</si>
  <si>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</si>
  <si>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</si>
  <si>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</si>
  <si>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</si>
  <si>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</si>
  <si>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</si>
  <si>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</si>
  <si>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</si>
  <si>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</si>
  <si>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</si>
  <si>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</si>
  <si>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</si>
  <si>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</si>
  <si>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</si>
  <si>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</si>
  <si>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</si>
  <si>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</si>
  <si>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</si>
  <si>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</si>
  <si>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</si>
  <si>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</si>
  <si>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</si>
  <si>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</si>
  <si>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</si>
  <si>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</si>
  <si>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</si>
  <si>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</si>
  <si>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</si>
  <si>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</si>
  <si>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</si>
  <si>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</si>
  <si>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</si>
  <si>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</si>
  <si>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</si>
  <si>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</si>
  <si>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</si>
  <si>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</si>
  <si>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</si>
  <si>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</si>
  <si>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</si>
  <si>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</si>
  <si>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</si>
  <si>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</si>
  <si>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</si>
  <si>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</si>
  <si>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</si>
  <si>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</si>
  <si>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</si>
  <si>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</si>
  <si>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</si>
  <si>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</si>
  <si>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</si>
  <si>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</si>
  <si>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</si>
  <si>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</si>
  <si>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</si>
  <si>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</si>
  <si>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</si>
  <si>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</si>
  <si>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</si>
  <si>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</si>
  <si>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</si>
  <si>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</si>
  <si>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</si>
  <si>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</si>
  <si>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</si>
  <si>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</si>
  <si>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</si>
  <si>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</si>
  <si>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</si>
  <si>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</si>
  <si>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</si>
  <si>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</si>
  <si>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</si>
  <si>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</si>
  <si>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</si>
  <si>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</si>
  <si>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</si>
  <si>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</si>
  <si>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</si>
  <si>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</si>
  <si>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</si>
  <si>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</si>
  <si>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</si>
  <si>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</si>
  <si>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</si>
  <si>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</si>
  <si>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</si>
  <si>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</si>
  <si>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</si>
  <si>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</si>
  <si>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</si>
  <si>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</si>
  <si>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</si>
  <si>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</si>
  <si>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</si>
  <si>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</si>
  <si>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</si>
  <si>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</si>
  <si>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</si>
  <si>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</si>
  <si>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</si>
  <si>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</si>
  <si>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</si>
  <si>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</si>
  <si>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</si>
  <si>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</si>
  <si>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</si>
  <si>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</si>
  <si>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</si>
  <si>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</si>
  <si>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</si>
  <si>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</si>
  <si>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</si>
  <si>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</si>
  <si>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</si>
  <si>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</si>
  <si>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</si>
  <si>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</si>
  <si>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</si>
  <si>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</si>
  <si>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</si>
  <si>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</si>
  <si>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</si>
  <si>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</si>
  <si>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</si>
  <si>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</si>
  <si>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</si>
  <si>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</si>
  <si>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</si>
  <si>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</si>
  <si>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</si>
  <si>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</si>
  <si>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</si>
  <si>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</si>
  <si>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</si>
  <si>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</si>
  <si>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</si>
  <si>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</si>
  <si>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</si>
  <si>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</si>
  <si>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</si>
  <si>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</si>
  <si>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</si>
  <si>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</si>
  <si>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</si>
  <si>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</si>
  <si>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</si>
  <si>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</si>
  <si>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</si>
  <si>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</si>
  <si>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</si>
  <si>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</si>
  <si>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</si>
  <si>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</si>
  <si>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</si>
  <si>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</si>
  <si>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</si>
  <si>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</si>
  <si>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</si>
  <si>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</si>
  <si>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</si>
  <si>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</si>
  <si>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</si>
  <si>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</si>
  <si>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</si>
  <si>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</si>
  <si>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</si>
  <si>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</si>
  <si>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</si>
  <si>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</si>
  <si>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</si>
  <si>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</si>
  <si>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</si>
  <si>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</si>
  <si>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</si>
  <si>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</si>
  <si>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</si>
  <si>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</si>
  <si>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</si>
  <si>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</si>
  <si>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</si>
  <si>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</si>
  <si>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</si>
  <si>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</si>
  <si>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</si>
  <si>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</si>
  <si>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</si>
  <si>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</si>
  <si>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</si>
  <si>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</si>
  <si>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</si>
  <si>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</si>
  <si>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</si>
  <si>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</si>
  <si>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</si>
  <si>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</si>
  <si>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</si>
  <si>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</si>
  <si>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</si>
  <si>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</si>
  <si>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</si>
  <si>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</si>
  <si>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</si>
  <si>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</si>
  <si>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</si>
  <si>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</si>
  <si>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</si>
  <si>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</si>
  <si>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</si>
  <si>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</si>
  <si>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</si>
  <si>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</si>
  <si>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</si>
  <si>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</si>
  <si>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</si>
  <si>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</si>
  <si>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</si>
  <si>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</si>
  <si>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</si>
  <si>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</si>
  <si>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</si>
  <si>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</si>
  <si>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</si>
  <si>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</si>
  <si>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</si>
  <si>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</si>
  <si>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</si>
  <si>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</si>
  <si>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</si>
  <si>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</si>
  <si>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</si>
  <si>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</si>
  <si>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</si>
  <si>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</si>
  <si>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</si>
  <si>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</si>
  <si>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</si>
  <si>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</si>
  <si>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</si>
  <si>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</si>
  <si>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</si>
  <si>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</si>
  <si>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</si>
  <si>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</si>
  <si>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</si>
  <si>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</si>
  <si>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</si>
  <si>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</si>
  <si>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</si>
  <si>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</si>
  <si>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</si>
  <si>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</si>
  <si>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</si>
  <si>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</si>
  <si>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</si>
  <si>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</si>
  <si>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</si>
  <si>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</si>
  <si>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</si>
  <si>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</si>
  <si>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</si>
  <si>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</si>
  <si>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</si>
  <si>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</si>
  <si>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</si>
  <si>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</si>
  <si>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</si>
  <si>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</si>
  <si>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</si>
  <si>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</si>
  <si>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</si>
  <si>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</si>
  <si>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</si>
  <si>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</si>
  <si>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</si>
  <si>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</si>
  <si>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</si>
  <si>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</si>
  <si>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</si>
  <si>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</si>
  <si>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</si>
  <si>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</si>
  <si>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</si>
  <si>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</si>
  <si>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</si>
  <si>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</si>
  <si>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</si>
  <si>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</si>
  <si>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</si>
  <si>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</si>
  <si>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</si>
  <si>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</si>
  <si>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</si>
  <si>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</si>
  <si>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</si>
  <si>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</si>
  <si>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</si>
  <si>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</si>
  <si>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</si>
  <si>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</si>
  <si>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</si>
  <si>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</si>
  <si>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</si>
  <si>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</si>
  <si>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</si>
  <si>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</si>
  <si>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</si>
  <si>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</si>
  <si>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</si>
  <si>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</si>
  <si>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</si>
  <si>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</si>
  <si>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</si>
  <si>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</si>
  <si>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</si>
  <si>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</si>
  <si>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</si>
  <si>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</si>
  <si>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</si>
  <si>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</si>
  <si>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</si>
  <si>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</si>
  <si>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</si>
  <si>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</si>
  <si>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</si>
  <si>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</si>
  <si>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</si>
  <si>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</si>
  <si>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</si>
  <si>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</si>
  <si>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</si>
  <si>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</si>
  <si>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</si>
  <si>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</si>
  <si>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</si>
  <si>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</si>
  <si>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</si>
  <si>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</si>
  <si>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</si>
  <si>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</si>
  <si>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</si>
  <si>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</si>
  <si>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</si>
  <si>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</si>
  <si>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</si>
  <si>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</si>
  <si>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</si>
  <si>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</si>
  <si>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</si>
  <si>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</si>
  <si>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</si>
  <si>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</si>
  <si>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</si>
  <si>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</si>
  <si>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</si>
  <si>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</si>
  <si>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</si>
  <si>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</si>
  <si>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</si>
  <si>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</si>
  <si>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</si>
  <si>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</si>
  <si>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</si>
  <si>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</si>
  <si>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</si>
  <si>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</si>
  <si>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</si>
  <si>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</si>
  <si>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</si>
  <si>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</si>
  <si>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</si>
  <si>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</si>
  <si>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</si>
  <si>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</si>
  <si>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</si>
  <si>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</si>
  <si>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</si>
  <si>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</si>
  <si>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</si>
  <si>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</si>
  <si>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</si>
  <si>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</si>
  <si>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</si>
  <si>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</si>
  <si>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</si>
  <si>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</si>
  <si>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</si>
  <si>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</si>
  <si>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</si>
  <si>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</si>
  <si>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</si>
  <si>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</si>
  <si>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</si>
  <si>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</si>
  <si>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</si>
  <si>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</si>
  <si>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</si>
  <si>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</si>
  <si>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</si>
  <si>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</si>
  <si>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</si>
  <si>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</si>
  <si>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</si>
  <si>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</si>
  <si>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</si>
  <si>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</si>
  <si>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</si>
  <si>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</si>
  <si>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</si>
  <si>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</si>
  <si>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</si>
  <si>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</si>
  <si>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</si>
  <si>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</si>
  <si>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</si>
  <si>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</si>
  <si>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</si>
  <si>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</si>
  <si>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</si>
  <si>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</si>
  <si>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</si>
  <si>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</si>
  <si>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</si>
  <si>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</si>
  <si>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</si>
  <si>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</si>
  <si>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</si>
  <si>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</si>
  <si>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</si>
  <si>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</si>
  <si>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</si>
  <si>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</si>
  <si>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</si>
  <si>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</si>
  <si>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</si>
  <si>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</si>
  <si>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</si>
  <si>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</si>
  <si>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</si>
  <si>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</si>
  <si>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</si>
  <si>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</si>
  <si>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</si>
  <si>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</si>
  <si>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</si>
  <si>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</si>
  <si>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</si>
  <si>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</si>
  <si>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</si>
  <si>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</si>
  <si>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</si>
  <si>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</si>
  <si>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</si>
  <si>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</si>
  <si>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</si>
  <si>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</si>
  <si>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</si>
  <si>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</si>
  <si>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</si>
  <si>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</si>
  <si>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</si>
  <si>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</si>
  <si>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</si>
  <si>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</si>
  <si>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</si>
  <si>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</si>
  <si>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</si>
  <si>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</si>
  <si>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</si>
  <si>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</si>
  <si>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</si>
  <si>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</si>
  <si>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</si>
  <si>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</si>
  <si>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</si>
  <si>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</si>
  <si>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</si>
  <si>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</si>
  <si>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</si>
  <si>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</si>
  <si>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</si>
  <si>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</si>
  <si>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</si>
  <si>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</si>
  <si>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</si>
  <si>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</si>
  <si>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</si>
  <si>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</si>
  <si>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</si>
  <si>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</si>
  <si>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</si>
  <si>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</si>
  <si>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</si>
  <si>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</si>
  <si>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</si>
  <si>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</si>
  <si>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</si>
  <si>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</si>
  <si>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</si>
  <si>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</si>
  <si>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</si>
  <si>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</si>
  <si>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</si>
  <si>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</si>
  <si>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</si>
  <si>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</si>
  <si>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</si>
  <si>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</si>
  <si>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</si>
  <si>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</si>
  <si>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</si>
  <si>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</si>
  <si>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</si>
  <si>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</si>
  <si>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</si>
  <si>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</si>
  <si>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</si>
  <si>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</si>
  <si>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</si>
  <si>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</si>
  <si>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</si>
  <si>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</si>
  <si>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</si>
  <si>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</si>
  <si>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</si>
  <si>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</si>
  <si>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</si>
  <si>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</si>
  <si>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</si>
  <si>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</si>
  <si>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</si>
  <si>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</si>
  <si>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</si>
  <si>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</si>
  <si>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</si>
  <si>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</si>
  <si>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</si>
  <si>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</si>
  <si>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</si>
  <si>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</si>
  <si>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</si>
  <si>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</si>
  <si>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</si>
  <si>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</si>
  <si>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</si>
  <si>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</si>
  <si>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</si>
  <si>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</si>
  <si>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</si>
  <si>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</si>
  <si>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</si>
  <si>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</si>
  <si>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</si>
  <si>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</si>
  <si>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</si>
  <si>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</si>
  <si>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</si>
  <si>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</si>
  <si>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</si>
  <si>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</si>
  <si>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</si>
  <si>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</si>
  <si>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</si>
  <si>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</si>
  <si>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</si>
  <si>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</si>
  <si>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秋田県立医療療育センター</t>
    <phoneticPr fontId="3"/>
  </si>
  <si>
    <t>〒010-1407 秋田市上北手百崎字諏訪ノ沢３番１２８</t>
    <phoneticPr fontId="3"/>
  </si>
  <si>
    <t>〇</t>
  </si>
  <si>
    <t>地方独立行政法人</t>
  </si>
  <si>
    <t>ＤＰＣ病院ではない</t>
  </si>
  <si>
    <t>-</t>
    <phoneticPr fontId="3"/>
  </si>
  <si>
    <t>ひばり病棟</t>
  </si>
  <si>
    <t>慢性期機能</t>
  </si>
  <si>
    <t>整形外科</t>
  </si>
  <si>
    <t>杉の子病棟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</si>
</sst>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qq.pref.akita.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N1" s="8"/>
      <c r="O1" s="8"/>
      <c r="P1" s="8"/>
      <c r="Q1" s="8"/>
      <c r="R1" s="8"/>
      <c r="S1" s="8"/>
      <c r="T1" s="8"/>
      <c r="U1" s="8"/>
      <c r="V1" s="8"/>
    </row>
    <row r="2" spans="1:22" ht="18.75">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1043</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1043</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1043</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1043</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8.75">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1043</v>
      </c>
      <c r="M89" s="262" t="s">
        <v>1046</v>
      </c>
    </row>
    <row r="90" spans="1:22" s="21" customFormat="1">
      <c r="A90" s="243"/>
      <c r="B90" s="1"/>
      <c r="C90" s="3"/>
      <c r="D90" s="3"/>
      <c r="E90" s="3"/>
      <c r="F90" s="3"/>
      <c r="G90" s="3"/>
      <c r="H90" s="287"/>
      <c r="I90" s="67" t="s">
        <v>36</v>
      </c>
      <c r="J90" s="68"/>
      <c r="K90" s="69"/>
      <c r="L90" s="262" t="s">
        <v>1044</v>
      </c>
      <c r="M90" s="262" t="s">
        <v>1044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8.75">
      <c r="A92" s="243"/>
      <c r="B92" s="75"/>
      <c r="C92" s="62"/>
      <c r="D92" s="3"/>
      <c r="E92" s="3"/>
      <c r="F92" s="3"/>
      <c r="G92" s="3"/>
      <c r="H92" s="287"/>
      <c r="I92" s="287"/>
      <c r="J92" s="63"/>
      <c r="K92" s="63"/>
      <c r="L92" s="61"/>
      <c r="M92" s="61"/>
    </row>
    <row r="93" spans="1:22" s="21" customFormat="1" ht="18.75">
      <c r="A93" s="243"/>
      <c r="B93" s="75"/>
      <c r="C93" s="62"/>
      <c r="D93" s="3"/>
      <c r="E93" s="3"/>
      <c r="F93" s="3"/>
      <c r="G93" s="3"/>
      <c r="H93" s="287"/>
      <c r="I93" s="287"/>
      <c r="J93" s="63"/>
      <c r="K93" s="63"/>
      <c r="L93" s="61"/>
      <c r="M93" s="61"/>
    </row>
    <row r="94" spans="1:22" s="21" customFormat="1" ht="18.75">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1043</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1044</v>
      </c>
      <c r="M98" s="70" t="s">
        <v>1044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100</v>
      </c>
      <c r="K99" s="237" t="str">
        <f>IF(OR(COUNTIF(L99:M99,"未確認")&gt;0,COUNTIF(L99:M99,"~*")&gt;0),"※","")</f>
        <v/>
      </c>
      <c r="L99" s="258">
        <v>40</v>
      </c>
      <c r="M99" s="258">
        <v>60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23</v>
      </c>
      <c r="M101" s="258">
        <v>37</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IF(OR(COUNTIF(L101:M101,"未確認")&gt;0,COUNTIF(L101:M101,"~*")&gt;0),"※","")</f>
        <v/>
      </c>
      <c r="L102" s="258">
        <v>40</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1043</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1044</v>
      </c>
      <c r="M119" s="70" t="s">
        <v>1044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534</v>
      </c>
      <c r="M120" s="98" t="s">
        <v>1045</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1043</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1044</v>
      </c>
      <c r="M130" s="70" t="s">
        <v>1044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row>
    <row r="132" spans="1:22" s="83" customFormat="1" ht="34.5" customHeight="1">
      <c r="A132" s="244" t="s">
        <v>621</v>
      </c>
      <c r="B132" s="84"/>
      <c r="C132" s="295"/>
      <c r="D132" s="297"/>
      <c r="E132" s="320" t="s">
        <v>58</v>
      </c>
      <c r="F132" s="321"/>
      <c r="G132" s="321"/>
      <c r="H132" s="322"/>
      <c r="I132" s="389"/>
      <c r="J132" s="101"/>
      <c r="K132" s="102"/>
      <c r="L132" s="82">
        <v>40</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1043</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1044</v>
      </c>
      <c r="M144" s="70" t="s">
        <v>1044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62</v>
      </c>
      <c r="K167" s="264" t="str">
        <f t="shared" si="3"/>
        <v/>
      </c>
      <c r="L167" s="117">
        <v>20</v>
      </c>
      <c r="M167" s="117">
        <v>42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25">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1043</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1044</v>
      </c>
      <c r="M227" s="70" t="s">
        <v>1044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1041</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1043</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1044</v>
      </c>
      <c r="M235" s="70" t="s">
        <v>1044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1043</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1044</v>
      </c>
      <c r="M245" s="70" t="s">
        <v>1044</v>
      </c>
      <c r="N245" s="8"/>
      <c r="O245" s="8"/>
      <c r="P245" s="8"/>
      <c r="Q245" s="8"/>
      <c r="R245" s="8"/>
      <c r="S245" s="8"/>
      <c r="T245" s="8"/>
      <c r="U245" s="8"/>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row>
    <row r="247" spans="1:22" s="83" customFormat="1" ht="98.1"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1043</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1044</v>
      </c>
      <c r="M254" s="137" t="s">
        <v>1044</v>
      </c>
      <c r="N254" s="8"/>
      <c r="O254" s="8"/>
      <c r="P254" s="8"/>
      <c r="Q254" s="8"/>
      <c r="R254" s="8"/>
      <c r="S254" s="8"/>
      <c r="T254" s="8"/>
      <c r="U254" s="8"/>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row>
    <row r="256" spans="1:22" s="83" customFormat="1" ht="56.1" customHeight="1">
      <c r="A256" s="244" t="s">
        <v>633</v>
      </c>
      <c r="B256" s="119"/>
      <c r="C256" s="320" t="s">
        <v>140</v>
      </c>
      <c r="D256" s="321"/>
      <c r="E256" s="321"/>
      <c r="F256" s="321"/>
      <c r="G256" s="321"/>
      <c r="H256" s="322"/>
      <c r="I256" s="138" t="s">
        <v>141</v>
      </c>
      <c r="J256" s="260" t="s">
        <v>538</v>
      </c>
      <c r="K256" s="81"/>
      <c r="L256" s="101"/>
      <c r="M256" s="129"/>
    </row>
    <row r="257" spans="1:22" s="83" customFormat="1" ht="56.1"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1043</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1044</v>
      </c>
      <c r="M264" s="70" t="s">
        <v>1044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56</v>
      </c>
      <c r="K269" s="81" t="str">
        <f t="shared" si="8"/>
        <v/>
      </c>
      <c r="L269" s="147">
        <v>30</v>
      </c>
      <c r="M269" s="147">
        <v>26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4</v>
      </c>
      <c r="K273" s="81" t="str">
        <f t="shared" si="8"/>
        <v/>
      </c>
      <c r="L273" s="147">
        <v>2</v>
      </c>
      <c r="M273" s="147">
        <v>2</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0.7</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8</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8</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1043</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1044</v>
      </c>
      <c r="M323" s="137" t="s">
        <v>1044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1043</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1044</v>
      </c>
      <c r="M343" s="137" t="s">
        <v>1044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75">
      <c r="A354" s="249" t="s">
        <v>764</v>
      </c>
      <c r="B354" s="159"/>
      <c r="C354" s="392"/>
      <c r="D354" s="393"/>
      <c r="E354" s="320" t="s">
        <v>196</v>
      </c>
      <c r="F354" s="321"/>
      <c r="G354" s="321"/>
      <c r="H354" s="322"/>
      <c r="I354" s="122" t="s">
        <v>197</v>
      </c>
      <c r="J354" s="271">
        <v>0</v>
      </c>
      <c r="K354" s="81"/>
      <c r="L354" s="269"/>
      <c r="M354" s="161"/>
    </row>
    <row r="355" spans="1:22" s="83" customFormat="1" ht="42.75">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 customHeight="1">
      <c r="A359" s="249" t="s">
        <v>769</v>
      </c>
      <c r="B359" s="159"/>
      <c r="C359" s="392"/>
      <c r="D359" s="393"/>
      <c r="E359" s="320" t="s">
        <v>206</v>
      </c>
      <c r="F359" s="321"/>
      <c r="G359" s="321"/>
      <c r="H359" s="322"/>
      <c r="I359" s="122" t="s">
        <v>207</v>
      </c>
      <c r="J359" s="271">
        <v>0</v>
      </c>
      <c r="K359" s="81"/>
      <c r="L359" s="269"/>
      <c r="M359" s="161"/>
    </row>
    <row r="360" spans="1:22" s="83" customFormat="1" ht="56.1"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1043</v>
      </c>
      <c r="M367" s="66" t="s">
        <v>1046</v>
      </c>
    </row>
    <row r="368" spans="1:22" s="118" customFormat="1" ht="20.25" customHeight="1">
      <c r="A368" s="243"/>
      <c r="B368" s="1"/>
      <c r="C368" s="3"/>
      <c r="D368" s="3"/>
      <c r="E368" s="3"/>
      <c r="F368" s="3"/>
      <c r="G368" s="3"/>
      <c r="H368" s="287"/>
      <c r="I368" s="67" t="s">
        <v>36</v>
      </c>
      <c r="J368" s="170"/>
      <c r="K368" s="79"/>
      <c r="L368" s="137" t="s">
        <v>1044</v>
      </c>
      <c r="M368" s="137" t="s">
        <v>1044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8.75">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1043</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1044</v>
      </c>
      <c r="M391" s="70" t="s">
        <v>1044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262</v>
      </c>
      <c r="K392" s="81" t="str">
        <f t="shared" ref="K392:K397" si="12">IF(OR(COUNTIF(L392:M392,"未確認")&gt;0,COUNTIF(L392:M392,"~*")&gt;0),"※","")</f>
        <v/>
      </c>
      <c r="L392" s="147">
        <v>12</v>
      </c>
      <c r="M392" s="147">
        <v>250</v>
      </c>
    </row>
    <row r="393" spans="1:22" s="83" customFormat="1" ht="34.5" customHeight="1">
      <c r="A393" s="249" t="s">
        <v>773</v>
      </c>
      <c r="B393" s="84"/>
      <c r="C393" s="370"/>
      <c r="D393" s="380"/>
      <c r="E393" s="320" t="s">
        <v>224</v>
      </c>
      <c r="F393" s="321"/>
      <c r="G393" s="321"/>
      <c r="H393" s="322"/>
      <c r="I393" s="343"/>
      <c r="J393" s="140">
        <f t="shared" si="11"/>
        <v>256</v>
      </c>
      <c r="K393" s="81" t="str">
        <f t="shared" si="12"/>
        <v/>
      </c>
      <c r="L393" s="147">
        <v>12</v>
      </c>
      <c r="M393" s="147">
        <v>244</v>
      </c>
    </row>
    <row r="394" spans="1:22" s="83" customFormat="1" ht="34.5" customHeight="1">
      <c r="A394" s="250" t="s">
        <v>774</v>
      </c>
      <c r="B394" s="84"/>
      <c r="C394" s="370"/>
      <c r="D394" s="381"/>
      <c r="E394" s="320" t="s">
        <v>225</v>
      </c>
      <c r="F394" s="321"/>
      <c r="G394" s="321"/>
      <c r="H394" s="322"/>
      <c r="I394" s="343"/>
      <c r="J394" s="140">
        <f t="shared" si="11"/>
        <v>6</v>
      </c>
      <c r="K394" s="81" t="str">
        <f t="shared" si="12"/>
        <v/>
      </c>
      <c r="L394" s="147">
        <v>0</v>
      </c>
      <c r="M394" s="147">
        <v>6</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18850</v>
      </c>
      <c r="K396" s="81" t="str">
        <f t="shared" si="12"/>
        <v/>
      </c>
      <c r="L396" s="147">
        <v>8262</v>
      </c>
      <c r="M396" s="147">
        <v>10588</v>
      </c>
    </row>
    <row r="397" spans="1:22" s="83" customFormat="1" ht="34.5" customHeight="1">
      <c r="A397" s="250" t="s">
        <v>777</v>
      </c>
      <c r="B397" s="119"/>
      <c r="C397" s="370"/>
      <c r="D397" s="320" t="s">
        <v>228</v>
      </c>
      <c r="E397" s="321"/>
      <c r="F397" s="321"/>
      <c r="G397" s="321"/>
      <c r="H397" s="322"/>
      <c r="I397" s="344"/>
      <c r="J397" s="140">
        <f t="shared" si="11"/>
        <v>267</v>
      </c>
      <c r="K397" s="81" t="str">
        <f t="shared" si="12"/>
        <v/>
      </c>
      <c r="L397" s="147">
        <v>12</v>
      </c>
      <c r="M397" s="147">
        <v>255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1043</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1044</v>
      </c>
      <c r="M404" s="70" t="s">
        <v>1044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262</v>
      </c>
      <c r="K405" s="81" t="str">
        <f t="shared" ref="K405:K422" si="14">IF(OR(COUNTIF(L405:M405,"未確認")&gt;0,COUNTIF(L405:M405,"~*")&gt;0),"※","")</f>
        <v/>
      </c>
      <c r="L405" s="147">
        <v>12</v>
      </c>
      <c r="M405" s="147">
        <v>250</v>
      </c>
    </row>
    <row r="406" spans="1:22" s="83" customFormat="1" ht="34.5" customHeight="1">
      <c r="A406" s="251" t="s">
        <v>779</v>
      </c>
      <c r="B406" s="119"/>
      <c r="C406" s="369"/>
      <c r="D406" s="375" t="s">
        <v>233</v>
      </c>
      <c r="E406" s="377" t="s">
        <v>234</v>
      </c>
      <c r="F406" s="378"/>
      <c r="G406" s="378"/>
      <c r="H406" s="379"/>
      <c r="I406" s="361"/>
      <c r="J406" s="140">
        <f t="shared" si="13"/>
        <v>6</v>
      </c>
      <c r="K406" s="81" t="str">
        <f t="shared" si="14"/>
        <v/>
      </c>
      <c r="L406" s="147">
        <v>2</v>
      </c>
      <c r="M406" s="147">
        <v>4</v>
      </c>
    </row>
    <row r="407" spans="1:22" s="83" customFormat="1" ht="34.5" customHeight="1">
      <c r="A407" s="251" t="s">
        <v>780</v>
      </c>
      <c r="B407" s="119"/>
      <c r="C407" s="369"/>
      <c r="D407" s="369"/>
      <c r="E407" s="320" t="s">
        <v>235</v>
      </c>
      <c r="F407" s="321"/>
      <c r="G407" s="321"/>
      <c r="H407" s="322"/>
      <c r="I407" s="361"/>
      <c r="J407" s="140">
        <f t="shared" si="13"/>
        <v>243</v>
      </c>
      <c r="K407" s="81" t="str">
        <f t="shared" si="14"/>
        <v/>
      </c>
      <c r="L407" s="147">
        <v>2</v>
      </c>
      <c r="M407" s="147">
        <v>241</v>
      </c>
    </row>
    <row r="408" spans="1:22" s="83" customFormat="1" ht="34.5" customHeight="1">
      <c r="A408" s="251" t="s">
        <v>781</v>
      </c>
      <c r="B408" s="119"/>
      <c r="C408" s="369"/>
      <c r="D408" s="369"/>
      <c r="E408" s="320" t="s">
        <v>236</v>
      </c>
      <c r="F408" s="321"/>
      <c r="G408" s="321"/>
      <c r="H408" s="322"/>
      <c r="I408" s="361"/>
      <c r="J408" s="140">
        <f t="shared" si="13"/>
        <v>13</v>
      </c>
      <c r="K408" s="81" t="str">
        <f t="shared" si="14"/>
        <v/>
      </c>
      <c r="L408" s="147">
        <v>8</v>
      </c>
      <c r="M408" s="147">
        <v>5</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267</v>
      </c>
      <c r="K413" s="81" t="str">
        <f t="shared" si="14"/>
        <v/>
      </c>
      <c r="L413" s="147">
        <v>12</v>
      </c>
      <c r="M413" s="147">
        <v>255</v>
      </c>
    </row>
    <row r="414" spans="1:22" s="83" customFormat="1" ht="34.5" customHeight="1">
      <c r="A414" s="251" t="s">
        <v>787</v>
      </c>
      <c r="B414" s="119"/>
      <c r="C414" s="369"/>
      <c r="D414" s="375" t="s">
        <v>240</v>
      </c>
      <c r="E414" s="377" t="s">
        <v>241</v>
      </c>
      <c r="F414" s="378"/>
      <c r="G414" s="378"/>
      <c r="H414" s="379"/>
      <c r="I414" s="361"/>
      <c r="J414" s="140">
        <f t="shared" si="13"/>
        <v>6</v>
      </c>
      <c r="K414" s="81" t="str">
        <f t="shared" si="14"/>
        <v/>
      </c>
      <c r="L414" s="147">
        <v>4</v>
      </c>
      <c r="M414" s="147">
        <v>2</v>
      </c>
    </row>
    <row r="415" spans="1:22" s="83" customFormat="1" ht="34.5" customHeight="1">
      <c r="A415" s="251" t="s">
        <v>788</v>
      </c>
      <c r="B415" s="119"/>
      <c r="C415" s="369"/>
      <c r="D415" s="369"/>
      <c r="E415" s="320" t="s">
        <v>242</v>
      </c>
      <c r="F415" s="321"/>
      <c r="G415" s="321"/>
      <c r="H415" s="322"/>
      <c r="I415" s="361"/>
      <c r="J415" s="140">
        <f t="shared" si="13"/>
        <v>251</v>
      </c>
      <c r="K415" s="81" t="str">
        <f t="shared" si="14"/>
        <v/>
      </c>
      <c r="L415" s="147">
        <v>1</v>
      </c>
      <c r="M415" s="147">
        <v>250</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6</v>
      </c>
      <c r="M416" s="147">
        <v>3</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1043</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1044</v>
      </c>
      <c r="M429" s="70" t="s">
        <v>1044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261</v>
      </c>
      <c r="K430" s="193" t="str">
        <f>IF(OR(COUNTIF(L430:M430,"未確認")&gt;0,COUNTIF(L430:M430,"~*")&gt;0),"※","")</f>
        <v/>
      </c>
      <c r="L430" s="147">
        <v>8</v>
      </c>
      <c r="M430" s="147">
        <v>253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41</v>
      </c>
      <c r="K431" s="193" t="str">
        <f>IF(OR(COUNTIF(L431:M431,"未確認")&gt;0,COUNTIF(L431:M431,"~*")&gt;0),"※","")</f>
        <v/>
      </c>
      <c r="L431" s="147">
        <v>1</v>
      </c>
      <c r="M431" s="147">
        <v>40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25</v>
      </c>
      <c r="K432" s="193" t="str">
        <f>IF(OR(COUNTIF(L432:M432,"未確認")&gt;0,COUNTIF(L432:M432,"~*")&gt;0),"※","")</f>
        <v/>
      </c>
      <c r="L432" s="147">
        <v>0</v>
      </c>
      <c r="M432" s="147">
        <v>25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195</v>
      </c>
      <c r="K433" s="193" t="str">
        <f>IF(OR(COUNTIF(L433:M433,"未確認")&gt;0,COUNTIF(L433:M433,"~*")&gt;0),"※","")</f>
        <v/>
      </c>
      <c r="L433" s="147">
        <v>7</v>
      </c>
      <c r="M433" s="147">
        <v>188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1043</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1044</v>
      </c>
      <c r="M442" s="70" t="s">
        <v>1044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8.75">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1043</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1044</v>
      </c>
      <c r="M467" s="70" t="s">
        <v>1044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69.95"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1043</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1044</v>
      </c>
      <c r="M503" s="70" t="s">
        <v>1044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71.25">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1043</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1044</v>
      </c>
      <c r="M515" s="70" t="s">
        <v>1044</v>
      </c>
      <c r="N515" s="8"/>
      <c r="O515" s="8"/>
      <c r="P515" s="8"/>
      <c r="Q515" s="8"/>
      <c r="R515" s="8"/>
      <c r="S515" s="8"/>
      <c r="T515" s="8"/>
      <c r="U515" s="8"/>
      <c r="V515" s="8"/>
    </row>
    <row r="516" spans="1:22" s="115" customFormat="1" ht="57">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1043</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1044</v>
      </c>
      <c r="M521" s="70" t="s">
        <v>1044</v>
      </c>
      <c r="N521" s="8"/>
      <c r="O521" s="8"/>
      <c r="P521" s="8"/>
      <c r="Q521" s="8"/>
      <c r="R521" s="8"/>
      <c r="S521" s="8"/>
      <c r="T521" s="8"/>
      <c r="U521" s="8"/>
      <c r="V521" s="8"/>
    </row>
    <row r="522" spans="1:22" s="115" customFormat="1" ht="71.25">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1043</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1044</v>
      </c>
      <c r="M526" s="70" t="s">
        <v>1044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1043</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1044</v>
      </c>
      <c r="M531" s="70" t="s">
        <v>1044</v>
      </c>
      <c r="N531" s="8"/>
      <c r="O531" s="8"/>
      <c r="P531" s="8"/>
      <c r="Q531" s="8"/>
      <c r="R531" s="8"/>
      <c r="S531" s="8"/>
      <c r="T531" s="8"/>
      <c r="U531" s="8"/>
      <c r="V531" s="8"/>
    </row>
    <row r="532" spans="1:22" s="115" customFormat="1" ht="56.1"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1043</v>
      </c>
      <c r="M543" s="66" t="s">
        <v>1046</v>
      </c>
    </row>
    <row r="544" spans="1:22" s="1" customFormat="1" ht="20.25" customHeight="1">
      <c r="A544" s="243"/>
      <c r="C544" s="62"/>
      <c r="D544" s="3"/>
      <c r="E544" s="3"/>
      <c r="F544" s="3"/>
      <c r="G544" s="3"/>
      <c r="H544" s="287"/>
      <c r="I544" s="67" t="s">
        <v>36</v>
      </c>
      <c r="J544" s="68"/>
      <c r="K544" s="186"/>
      <c r="L544" s="70" t="s">
        <v>1044</v>
      </c>
      <c r="M544" s="70" t="s">
        <v>1044</v>
      </c>
    </row>
    <row r="545" spans="1:13" s="115" customFormat="1" ht="69.95"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45" customHeight="1">
      <c r="A558" s="251" t="s">
        <v>868</v>
      </c>
      <c r="B558" s="119"/>
      <c r="C558" s="317" t="s">
        <v>866</v>
      </c>
      <c r="D558" s="318"/>
      <c r="E558" s="318"/>
      <c r="F558" s="318"/>
      <c r="G558" s="318"/>
      <c r="H558" s="319"/>
      <c r="I558" s="296" t="s">
        <v>867</v>
      </c>
      <c r="J558" s="223"/>
      <c r="K558" s="242"/>
      <c r="L558" s="211" t="s">
        <v>1042</v>
      </c>
      <c r="M558" s="211" t="s">
        <v>1042</v>
      </c>
    </row>
    <row r="559" spans="1:13" s="91" customFormat="1" ht="65.099999999999994"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1043</v>
      </c>
      <c r="M588" s="66" t="s">
        <v>1046</v>
      </c>
    </row>
    <row r="589" spans="1:22" s="1" customFormat="1" ht="20.25" customHeight="1">
      <c r="A589" s="243"/>
      <c r="C589" s="62"/>
      <c r="D589" s="3"/>
      <c r="E589" s="3"/>
      <c r="F589" s="3"/>
      <c r="G589" s="3"/>
      <c r="H589" s="287"/>
      <c r="I589" s="67" t="s">
        <v>36</v>
      </c>
      <c r="J589" s="68"/>
      <c r="K589" s="186"/>
      <c r="L589" s="70" t="s">
        <v>1044</v>
      </c>
      <c r="M589" s="70" t="s">
        <v>1044</v>
      </c>
    </row>
    <row r="590" spans="1:22" s="115" customFormat="1" ht="69.95"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c r="A595" s="251" t="s">
        <v>895</v>
      </c>
      <c r="B595" s="84"/>
      <c r="C595" s="323" t="s">
        <v>994</v>
      </c>
      <c r="D595" s="324"/>
      <c r="E595" s="324"/>
      <c r="F595" s="324"/>
      <c r="G595" s="324"/>
      <c r="H595" s="325"/>
      <c r="I595" s="340" t="s">
        <v>397</v>
      </c>
      <c r="J595" s="140">
        <v>33</v>
      </c>
      <c r="K595" s="201" t="str">
        <f>IF(OR(COUNTIF(L595:M595,"未確認")&gt;0,COUNTIF(L595:M595,"~*")&gt;0),"※","")</f>
        <v/>
      </c>
      <c r="L595" s="216"/>
      <c r="M595" s="216"/>
    </row>
    <row r="596" spans="1:13" s="115" customFormat="1" ht="35.1"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 customHeight="1">
      <c r="A597" s="251" t="s">
        <v>897</v>
      </c>
      <c r="B597" s="84"/>
      <c r="C597" s="323" t="s">
        <v>995</v>
      </c>
      <c r="D597" s="324"/>
      <c r="E597" s="324"/>
      <c r="F597" s="324"/>
      <c r="G597" s="324"/>
      <c r="H597" s="325"/>
      <c r="I597" s="326" t="s">
        <v>400</v>
      </c>
      <c r="J597" s="140">
        <v>25</v>
      </c>
      <c r="K597" s="201" t="str">
        <f>IF(OR(COUNTIF(L597:M597,"未確認")&gt;0,COUNTIF(L597:M597,"~*")&gt;0),"※","")</f>
        <v/>
      </c>
      <c r="L597" s="216"/>
      <c r="M597" s="216"/>
    </row>
    <row r="598" spans="1:13" s="115" customFormat="1" ht="35.1"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1043</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1044</v>
      </c>
      <c r="M612" s="70" t="s">
        <v>1044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69.95"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35"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69.95" customHeight="1">
      <c r="A622" s="252" t="s">
        <v>915</v>
      </c>
      <c r="B622" s="119"/>
      <c r="C622" s="320" t="s">
        <v>427</v>
      </c>
      <c r="D622" s="321"/>
      <c r="E622" s="321"/>
      <c r="F622" s="321"/>
      <c r="G622" s="321"/>
      <c r="H622" s="322"/>
      <c r="I622" s="122" t="s">
        <v>428</v>
      </c>
      <c r="J622" s="116">
        <f t="shared" si="28"/>
        <v>17</v>
      </c>
      <c r="K622" s="201" t="str">
        <f t="shared" si="29"/>
        <v/>
      </c>
      <c r="L622" s="117">
        <v>0</v>
      </c>
      <c r="M622" s="117">
        <v>17</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1043</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1044</v>
      </c>
      <c r="M630" s="70" t="s">
        <v>1044</v>
      </c>
      <c r="N630" s="8"/>
      <c r="O630" s="8"/>
      <c r="P630" s="8"/>
      <c r="Q630" s="8"/>
      <c r="R630" s="8"/>
      <c r="S630" s="8"/>
      <c r="T630" s="8"/>
      <c r="U630" s="8"/>
      <c r="V630" s="8"/>
    </row>
    <row r="631" spans="1:22" s="118" customFormat="1" ht="69.95"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7">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69.95" customHeight="1">
      <c r="A636" s="252" t="s">
        <v>922</v>
      </c>
      <c r="B636" s="119"/>
      <c r="C636" s="320" t="s">
        <v>442</v>
      </c>
      <c r="D636" s="321"/>
      <c r="E636" s="321"/>
      <c r="F636" s="321"/>
      <c r="G636" s="321"/>
      <c r="H636" s="322"/>
      <c r="I636" s="122" t="s">
        <v>443</v>
      </c>
      <c r="J636" s="116">
        <f t="shared" si="30"/>
        <v>10</v>
      </c>
      <c r="K636" s="201" t="str">
        <f t="shared" si="31"/>
        <v>※</v>
      </c>
      <c r="L636" s="117">
        <v>10</v>
      </c>
      <c r="M636" s="117" t="s">
        <v>541</v>
      </c>
    </row>
    <row r="637" spans="1:22" s="118" customFormat="1" ht="98.1"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1043</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1044</v>
      </c>
      <c r="M645" s="70" t="s">
        <v>1044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61</v>
      </c>
      <c r="K646" s="201" t="str">
        <f t="shared" ref="K646:K660" si="33">IF(OR(COUNTIF(L646:M646,"未確認")&gt;0,COUNTIF(L646:M646,"*")&gt;0),"※","")</f>
        <v/>
      </c>
      <c r="L646" s="117">
        <v>19</v>
      </c>
      <c r="M646" s="117">
        <v>42</v>
      </c>
    </row>
    <row r="647" spans="1:22" s="118" customFormat="1" ht="69.95"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69.95"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69.95"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69.95"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 customHeight="1">
      <c r="A652" s="252" t="s">
        <v>931</v>
      </c>
      <c r="B652" s="84"/>
      <c r="C652" s="188"/>
      <c r="D652" s="221"/>
      <c r="E652" s="320" t="s">
        <v>943</v>
      </c>
      <c r="F652" s="321"/>
      <c r="G652" s="321"/>
      <c r="H652" s="322"/>
      <c r="I652" s="122" t="s">
        <v>462</v>
      </c>
      <c r="J652" s="116">
        <f t="shared" si="32"/>
        <v>61</v>
      </c>
      <c r="K652" s="201" t="str">
        <f t="shared" si="33"/>
        <v/>
      </c>
      <c r="L652" s="117">
        <v>19</v>
      </c>
      <c r="M652" s="117">
        <v>42</v>
      </c>
    </row>
    <row r="653" spans="1:22" s="118" customFormat="1" ht="69.95"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69.95"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69.95"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69.95"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1043</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1044</v>
      </c>
      <c r="M666" s="70" t="s">
        <v>1044</v>
      </c>
      <c r="N666" s="8"/>
      <c r="O666" s="8"/>
      <c r="P666" s="8"/>
      <c r="Q666" s="8"/>
      <c r="R666" s="8"/>
      <c r="S666" s="8"/>
      <c r="T666" s="8"/>
      <c r="U666" s="8"/>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 customHeight="1">
      <c r="A671" s="251" t="s">
        <v>954</v>
      </c>
      <c r="B671" s="84"/>
      <c r="C671" s="227"/>
      <c r="D671" s="228"/>
      <c r="E671" s="323" t="s">
        <v>487</v>
      </c>
      <c r="F671" s="324"/>
      <c r="G671" s="324"/>
      <c r="H671" s="325"/>
      <c r="I671" s="327"/>
      <c r="J671" s="223"/>
      <c r="K671" s="224"/>
      <c r="L671" s="301" t="s">
        <v>533</v>
      </c>
      <c r="M671" s="301" t="s">
        <v>533</v>
      </c>
    </row>
    <row r="672" spans="1:22" s="83" customFormat="1" ht="25.7" customHeight="1">
      <c r="A672" s="251" t="s">
        <v>955</v>
      </c>
      <c r="B672" s="84"/>
      <c r="C672" s="229"/>
      <c r="D672" s="286"/>
      <c r="E672" s="329"/>
      <c r="F672" s="330"/>
      <c r="G672" s="331" t="s">
        <v>1003</v>
      </c>
      <c r="H672" s="332"/>
      <c r="I672" s="328"/>
      <c r="J672" s="223"/>
      <c r="K672" s="224"/>
      <c r="L672" s="301" t="s">
        <v>533</v>
      </c>
      <c r="M672" s="301" t="s">
        <v>533</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1043</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1044</v>
      </c>
      <c r="M682" s="70" t="s">
        <v>1044</v>
      </c>
      <c r="N682" s="8"/>
      <c r="O682" s="8"/>
      <c r="P682" s="8"/>
      <c r="Q682" s="8"/>
      <c r="R682" s="8"/>
      <c r="S682" s="8"/>
      <c r="T682" s="8"/>
      <c r="U682" s="8"/>
      <c r="V682" s="8"/>
    </row>
    <row r="683" spans="1:22" s="118" customFormat="1" ht="111.95"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1043</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1044</v>
      </c>
      <c r="M692" s="70" t="s">
        <v>1044</v>
      </c>
      <c r="N692" s="8"/>
      <c r="O692" s="8"/>
      <c r="P692" s="8"/>
      <c r="Q692" s="8"/>
      <c r="R692" s="8"/>
      <c r="S692" s="8"/>
      <c r="T692" s="8"/>
      <c r="U692" s="8"/>
      <c r="V692" s="8"/>
    </row>
    <row r="693" spans="1:22" s="118" customFormat="1" ht="56.1"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c r="A694" s="252" t="s">
        <v>964</v>
      </c>
      <c r="B694" s="119"/>
      <c r="C694" s="320" t="s">
        <v>505</v>
      </c>
      <c r="D694" s="321"/>
      <c r="E694" s="321"/>
      <c r="F694" s="321"/>
      <c r="G694" s="321"/>
      <c r="H694" s="322"/>
      <c r="I694" s="122" t="s">
        <v>506</v>
      </c>
      <c r="J694" s="116">
        <f>IF(SUM(L694:M694)=0,IF(COUNTIF(L694:M694,"未確認")&gt;0,"未確認",IF(COUNTIF(L694:M694,"~*")&gt;0,"*",SUM(L694:M694))),SUM(L694:M694))</f>
        <v>20</v>
      </c>
      <c r="K694" s="201" t="str">
        <f>IF(OR(COUNTIF(L694:M694,"未確認")&gt;0,COUNTIF(L694:M694,"*")&gt;0),"※","")</f>
        <v/>
      </c>
      <c r="L694" s="117">
        <v>20</v>
      </c>
      <c r="M694" s="117">
        <v>0</v>
      </c>
    </row>
    <row r="695" spans="1:22" s="118" customFormat="1" ht="69.95" customHeight="1">
      <c r="A695" s="252" t="s">
        <v>965</v>
      </c>
      <c r="B695" s="119"/>
      <c r="C695" s="317" t="s">
        <v>1006</v>
      </c>
      <c r="D695" s="318"/>
      <c r="E695" s="318"/>
      <c r="F695" s="318"/>
      <c r="G695" s="318"/>
      <c r="H695" s="319"/>
      <c r="I695" s="122" t="s">
        <v>508</v>
      </c>
      <c r="J695" s="116">
        <f>IF(SUM(L695:M695)=0,IF(COUNTIF(L695:M695,"未確認")&gt;0,"未確認",IF(COUNTIF(L695:M695,"~*")&gt;0,"*",SUM(L695:M695))),SUM(L695:M695))</f>
        <v>16</v>
      </c>
      <c r="K695" s="201" t="str">
        <f>IF(OR(COUNTIF(L695:M695,"未確認")&gt;0,COUNTIF(L695:M695,"*")&gt;0),"※","")</f>
        <v>※</v>
      </c>
      <c r="L695" s="117">
        <v>16</v>
      </c>
      <c r="M695" s="117" t="s">
        <v>541</v>
      </c>
    </row>
    <row r="696" spans="1:22" s="118" customFormat="1" ht="56.1" customHeight="1">
      <c r="A696" s="246" t="s">
        <v>966</v>
      </c>
      <c r="B696" s="119"/>
      <c r="C696" s="320" t="s">
        <v>509</v>
      </c>
      <c r="D696" s="321"/>
      <c r="E696" s="321"/>
      <c r="F696" s="321"/>
      <c r="G696" s="321"/>
      <c r="H696" s="322"/>
      <c r="I696" s="122" t="s">
        <v>510</v>
      </c>
      <c r="J696" s="116">
        <f>IF(SUM(L696:M696)=0,IF(COUNTIF(L696:M696,"未確認")&gt;0,"未確認",IF(COUNTIF(L696:M696,"~*")&gt;0,"*",SUM(L696:M696))),SUM(L696:M696))</f>
        <v>61</v>
      </c>
      <c r="K696" s="201" t="str">
        <f>IF(OR(COUNTIF(L696:M696,"未確認")&gt;0,COUNTIF(L696:M696,"*")&gt;0),"※","")</f>
        <v/>
      </c>
      <c r="L696" s="117">
        <v>19</v>
      </c>
      <c r="M696" s="117">
        <v>42</v>
      </c>
    </row>
    <row r="697" spans="1:22" s="118" customFormat="1" ht="69.95"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1043</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1044</v>
      </c>
      <c r="M705" s="70" t="s">
        <v>1044</v>
      </c>
      <c r="N705" s="8"/>
      <c r="O705" s="8"/>
      <c r="P705" s="8"/>
      <c r="Q705" s="8"/>
      <c r="R705" s="8"/>
      <c r="S705" s="8"/>
      <c r="T705" s="8"/>
      <c r="U705" s="8"/>
      <c r="V705" s="8"/>
    </row>
    <row r="706" spans="1:23" s="118" customFormat="1" ht="56.1"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90B2B0D-6542-4951-A8A7-98DF6526F44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2019-12-23T01:40:21Z</dcterms:modified>
</cp:coreProperties>
</file>