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07DB5EC5-496B-4722-AD32-AF6E0A9CDD2E}"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<sst xmlns="http://schemas.openxmlformats.org/spreadsheetml/2006/main" count="3206" uniqueCount="1051">
  <si>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</si>
  <si>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</si>
  <si>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</si>
  <si>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</si>
  <si>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</si>
  <si>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</si>
  <si>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</si>
  <si>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</si>
  <si>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</si>
  <si>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</si>
  <si>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</si>
  <si>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</si>
  <si>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</si>
  <si>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</si>
  <si>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</si>
  <si>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</si>
  <si>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</si>
  <si>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</si>
  <si>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</si>
  <si>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</si>
  <si>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</si>
  <si>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</si>
  <si>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</si>
  <si>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</si>
  <si>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</si>
  <si>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</si>
  <si>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</si>
  <si>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</si>
  <si>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</si>
  <si>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</si>
  <si>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</si>
  <si>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</si>
  <si>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</si>
  <si>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</si>
  <si>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</si>
  <si>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</si>
  <si>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</si>
  <si>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</si>
  <si>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</si>
  <si>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</si>
  <si>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</si>
  <si>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</si>
  <si>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</si>
  <si>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</si>
  <si>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</si>
  <si>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</si>
  <si>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</si>
  <si>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</si>
  <si>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</si>
  <si>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</si>
  <si>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</si>
  <si>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</si>
  <si>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</si>
  <si>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</si>
  <si>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</si>
  <si>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</si>
  <si>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</si>
  <si>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</si>
  <si>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</si>
  <si>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</si>
  <si>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</si>
  <si>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</si>
  <si>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</si>
  <si>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</si>
  <si>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</si>
  <si>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</si>
  <si>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</si>
  <si>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</si>
  <si>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</si>
  <si>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</si>
  <si>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</si>
  <si>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</si>
  <si>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</si>
  <si>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</si>
  <si>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</si>
  <si>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</si>
  <si>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</si>
  <si>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</si>
  <si>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</si>
  <si>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</si>
  <si>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</si>
  <si>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</si>
  <si>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</si>
  <si>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</si>
  <si>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</si>
  <si>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</si>
  <si>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</si>
  <si>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</si>
  <si>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</si>
  <si>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</si>
  <si>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</si>
  <si>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</si>
  <si>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</si>
  <si>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</si>
  <si>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</si>
  <si>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</si>
  <si>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</si>
  <si>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</si>
  <si>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</si>
  <si>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</si>
  <si>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</si>
  <si>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</si>
  <si>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</si>
  <si>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</si>
  <si>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</si>
  <si>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</si>
  <si>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</si>
  <si>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</si>
  <si>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</si>
  <si>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</si>
  <si>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</si>
  <si>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</si>
  <si>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</si>
  <si>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</si>
  <si>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</si>
  <si>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</si>
  <si>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</si>
  <si>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</si>
  <si>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</si>
  <si>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</si>
  <si>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</si>
  <si>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</si>
  <si>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</si>
  <si>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</si>
  <si>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</si>
  <si>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</si>
  <si>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</si>
  <si>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</si>
  <si>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</si>
  <si>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</si>
  <si>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</si>
  <si>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</si>
  <si>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</si>
  <si>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</si>
  <si>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</si>
  <si>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</si>
  <si>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</si>
  <si>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</si>
  <si>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</si>
  <si>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</si>
  <si>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</si>
  <si>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</si>
  <si>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</si>
  <si>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</si>
  <si>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</si>
  <si>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</si>
  <si>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</si>
  <si>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</si>
  <si>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</si>
  <si>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</si>
  <si>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</si>
  <si>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</si>
  <si>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</si>
  <si>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</si>
  <si>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</si>
  <si>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</si>
  <si>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</si>
  <si>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</si>
  <si>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</si>
  <si>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</si>
  <si>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</si>
  <si>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</si>
  <si>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</si>
  <si>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</si>
  <si>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</si>
  <si>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</si>
  <si>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</si>
  <si>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</si>
  <si>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</si>
  <si>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</si>
  <si>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</si>
  <si>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</si>
  <si>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</si>
  <si>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</si>
  <si>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</si>
  <si>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</si>
  <si>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</si>
  <si>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</si>
  <si>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</si>
  <si>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</si>
  <si>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</si>
  <si>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</si>
  <si>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</si>
  <si>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</si>
  <si>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</si>
  <si>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</si>
  <si>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</si>
  <si>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</si>
  <si>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</si>
  <si>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</si>
  <si>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</si>
  <si>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</si>
  <si>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</si>
  <si>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</si>
  <si>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</si>
  <si>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</si>
  <si>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</si>
  <si>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</si>
  <si>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</si>
  <si>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</si>
  <si>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</si>
  <si>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</si>
  <si>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</si>
  <si>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</si>
  <si>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</si>
  <si>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</si>
  <si>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</si>
  <si>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</si>
  <si>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</si>
  <si>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</si>
  <si>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</si>
  <si>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</si>
  <si>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</si>
  <si>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</si>
  <si>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</si>
  <si>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</si>
  <si>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</si>
  <si>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</si>
  <si>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</si>
  <si>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</si>
  <si>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</si>
  <si>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</si>
  <si>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</si>
  <si>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</si>
  <si>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</si>
  <si>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</si>
  <si>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</si>
  <si>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</si>
  <si>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</si>
  <si>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</si>
  <si>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</si>
  <si>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</si>
  <si>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</si>
  <si>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</si>
  <si>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</si>
  <si>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</si>
  <si>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</si>
  <si>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</si>
  <si>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</si>
  <si>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</si>
  <si>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</si>
  <si>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</si>
  <si>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</si>
  <si>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</si>
  <si>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</si>
  <si>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</si>
  <si>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</si>
  <si>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</si>
  <si>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</si>
  <si>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</si>
  <si>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</si>
  <si>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</si>
  <si>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</si>
  <si>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</si>
  <si>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</si>
  <si>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</si>
  <si>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</si>
  <si>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</si>
  <si>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</si>
  <si>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</si>
  <si>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</si>
  <si>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</si>
  <si>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</si>
  <si>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</si>
  <si>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</si>
  <si>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</si>
  <si>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</si>
  <si>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</si>
  <si>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</si>
  <si>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</si>
  <si>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</si>
  <si>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</si>
  <si>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</si>
  <si>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</si>
  <si>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</si>
  <si>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</si>
  <si>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</si>
  <si>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</si>
  <si>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</si>
  <si>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</si>
  <si>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</si>
  <si>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</si>
  <si>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</si>
  <si>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</si>
  <si>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</si>
  <si>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</si>
  <si>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</si>
  <si>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</si>
  <si>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</si>
  <si>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</si>
  <si>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</si>
  <si>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</si>
  <si>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</si>
  <si>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</si>
  <si>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</si>
  <si>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</si>
  <si>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</si>
  <si>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</si>
  <si>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</si>
  <si>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</si>
  <si>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</si>
  <si>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</si>
  <si>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</si>
  <si>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</si>
  <si>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</si>
  <si>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</si>
  <si>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</si>
  <si>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</si>
  <si>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</si>
  <si>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</si>
  <si>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</si>
  <si>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</si>
  <si>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</si>
  <si>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</si>
  <si>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</si>
  <si>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</si>
  <si>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</si>
  <si>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</si>
  <si>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</si>
  <si>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</si>
  <si>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</si>
  <si>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</si>
  <si>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</si>
  <si>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</si>
  <si>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</si>
  <si>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</si>
  <si>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</si>
  <si>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</si>
  <si>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</si>
  <si>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</si>
  <si>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</si>
  <si>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</si>
  <si>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</si>
  <si>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</si>
  <si>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</si>
  <si>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</si>
  <si>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</si>
  <si>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</si>
  <si>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</si>
  <si>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</si>
  <si>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</si>
  <si>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</si>
  <si>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</si>
  <si>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</si>
  <si>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</si>
  <si>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</si>
  <si>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</si>
  <si>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</si>
  <si>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</si>
  <si>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</si>
  <si>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</si>
  <si>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</si>
  <si>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</si>
  <si>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</si>
  <si>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</si>
  <si>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</si>
  <si>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</si>
  <si>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</si>
  <si>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</si>
  <si>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</si>
  <si>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</si>
  <si>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</si>
  <si>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</si>
  <si>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</si>
  <si>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</si>
  <si>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</si>
  <si>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</si>
  <si>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</si>
  <si>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</si>
  <si>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</si>
  <si>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</si>
  <si>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</si>
  <si>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</si>
  <si>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</si>
  <si>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</si>
  <si>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</si>
  <si>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</si>
  <si>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</si>
  <si>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</si>
  <si>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</si>
  <si>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</si>
  <si>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</si>
  <si>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</si>
  <si>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</si>
  <si>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</si>
  <si>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</si>
  <si>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</si>
  <si>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</si>
  <si>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</si>
  <si>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</si>
  <si>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</si>
  <si>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</si>
  <si>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</si>
  <si>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</si>
  <si>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</si>
  <si>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</si>
  <si>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</si>
  <si>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</si>
  <si>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</si>
  <si>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</si>
  <si>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</si>
  <si>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</si>
  <si>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</si>
  <si>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</si>
  <si>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</si>
  <si>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</si>
  <si>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</si>
  <si>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</si>
  <si>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</si>
  <si>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</si>
  <si>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</si>
  <si>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</si>
  <si>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</si>
  <si>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</si>
  <si>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</si>
  <si>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</si>
  <si>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</si>
  <si>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</si>
  <si>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</si>
  <si>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</si>
  <si>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</si>
  <si>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</si>
  <si>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</si>
  <si>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</si>
  <si>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</si>
  <si>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</si>
  <si>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</si>
  <si>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</si>
  <si>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</si>
  <si>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</si>
  <si>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</si>
  <si>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</si>
  <si>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</si>
  <si>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</si>
  <si>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</si>
  <si>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</si>
  <si>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</si>
  <si>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</si>
  <si>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</si>
  <si>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</si>
  <si>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</si>
  <si>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</si>
  <si>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</si>
  <si>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</si>
  <si>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</si>
  <si>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</si>
  <si>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</si>
  <si>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</si>
  <si>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</si>
  <si>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</si>
  <si>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</si>
  <si>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</si>
  <si>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</si>
  <si>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</si>
  <si>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</si>
  <si>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</si>
  <si>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</si>
  <si>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</si>
  <si>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</si>
  <si>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</si>
  <si>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</si>
  <si>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</si>
  <si>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</si>
  <si>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</si>
  <si>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</si>
  <si>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</si>
  <si>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</si>
  <si>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</si>
  <si>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</si>
  <si>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</si>
  <si>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</si>
  <si>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</si>
  <si>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</si>
  <si>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</si>
  <si>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</si>
  <si>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</si>
  <si>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</si>
  <si>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</si>
  <si>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</si>
  <si>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</si>
  <si>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</si>
  <si>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</si>
  <si>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</si>
  <si>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</si>
  <si>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</si>
  <si>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</si>
  <si>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</si>
  <si>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</si>
  <si>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</si>
  <si>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</si>
  <si>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</si>
  <si>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</si>
  <si>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</si>
  <si>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</si>
  <si>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</si>
  <si>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</si>
  <si>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</si>
  <si>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</si>
  <si>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</si>
  <si>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</si>
  <si>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</si>
  <si>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</si>
  <si>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</si>
  <si>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</si>
  <si>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</si>
  <si>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</si>
  <si>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</si>
  <si>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</si>
  <si>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</si>
  <si>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</si>
  <si>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</si>
  <si>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</si>
  <si>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</si>
  <si>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</si>
  <si>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</si>
  <si>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</si>
  <si>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</si>
  <si>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</si>
  <si>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</si>
  <si>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</si>
  <si>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</si>
  <si>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</si>
  <si>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</si>
  <si>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</si>
  <si>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</si>
  <si>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</si>
  <si>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</si>
  <si>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</si>
  <si>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</si>
  <si>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</si>
  <si>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</si>
  <si>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</si>
  <si>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</si>
  <si>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</si>
  <si>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</si>
  <si>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</si>
  <si>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</si>
  <si>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</si>
  <si>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</si>
  <si>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</si>
  <si>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</si>
  <si>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</si>
  <si>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</si>
  <si>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</si>
  <si>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</si>
  <si>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</si>
  <si>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</si>
  <si>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</si>
  <si>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</si>
  <si>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</si>
  <si>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</si>
  <si>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</si>
  <si>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</si>
  <si>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</si>
  <si>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</si>
  <si>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</si>
  <si>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</si>
  <si>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</si>
  <si>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</si>
  <si>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</si>
  <si>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</si>
  <si>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</si>
  <si>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</si>
  <si>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</si>
  <si>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</si>
  <si>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</si>
  <si>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</si>
  <si>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</si>
  <si>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</si>
  <si>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</si>
  <si>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</si>
  <si>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</si>
  <si>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</si>
  <si>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</si>
  <si>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</si>
  <si>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</si>
  <si>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</si>
  <si>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</si>
  <si>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</si>
  <si>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</si>
  <si>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</si>
  <si>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</si>
  <si>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</si>
  <si>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</si>
  <si>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</si>
  <si>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</si>
  <si>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</si>
  <si>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</si>
  <si>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</si>
  <si>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</si>
  <si>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</si>
  <si>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</si>
  <si>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</si>
  <si>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</si>
  <si>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</si>
  <si>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</si>
  <si>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</si>
  <si>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</si>
  <si>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</si>
  <si>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</si>
  <si>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</si>
  <si>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</si>
  <si>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</si>
  <si>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</si>
  <si>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</si>
  <si>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</si>
  <si>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</si>
  <si>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</si>
  <si>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</si>
  <si>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</si>
  <si>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</si>
  <si>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</si>
  <si>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</si>
  <si>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</si>
  <si>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</si>
  <si>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</si>
  <si>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</si>
  <si>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</si>
  <si>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</si>
  <si>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</si>
  <si>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</si>
  <si>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</si>
  <si>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</si>
  <si>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</si>
  <si>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</si>
  <si>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</si>
  <si>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</si>
  <si>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</si>
  <si>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</si>
  <si>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</si>
  <si>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</si>
  <si>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</si>
  <si>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</si>
  <si>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</si>
  <si>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</si>
  <si>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</si>
  <si>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</si>
  <si>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</si>
  <si>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</si>
  <si>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</si>
  <si>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</si>
  <si>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</si>
  <si>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</si>
  <si>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</si>
  <si>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</si>
  <si>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</si>
  <si>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</si>
  <si>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</si>
  <si>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</si>
  <si>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</si>
  <si>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</si>
  <si>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</si>
  <si>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</si>
  <si>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</si>
  <si>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</si>
  <si>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</si>
  <si>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</si>
  <si>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</si>
  <si>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</si>
  <si>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</si>
  <si>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</si>
  <si>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</si>
  <si>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</si>
  <si>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</si>
  <si>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</si>
  <si>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</si>
  <si>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</si>
  <si>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</si>
  <si>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</si>
  <si>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</si>
  <si>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</si>
  <si>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</si>
  <si>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</si>
  <si>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</si>
  <si>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</si>
  <si>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</si>
  <si>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</si>
  <si>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</si>
  <si>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</si>
  <si>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</si>
  <si>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</si>
  <si>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</si>
  <si>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</si>
  <si>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</si>
  <si>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</si>
  <si>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</si>
  <si>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</si>
  <si>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</si>
  <si>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</si>
  <si>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</si>
  <si>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</si>
  <si>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</si>
  <si>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</si>
  <si>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</si>
  <si>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</si>
  <si>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</si>
  <si>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</si>
  <si>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</si>
  <si>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</si>
  <si>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</si>
  <si>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</si>
  <si>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</si>
  <si>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</si>
  <si>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</si>
  <si>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</si>
  <si>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</si>
  <si>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</si>
  <si>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</si>
  <si>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</si>
  <si>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</si>
  <si>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</si>
  <si>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</si>
  <si>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</si>
  <si>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</si>
  <si>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</si>
  <si>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</si>
  <si>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</si>
  <si>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</si>
  <si>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</si>
  <si>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</si>
  <si>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</si>
  <si>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</si>
  <si>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</si>
  <si>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</si>
  <si>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</si>
  <si>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</si>
  <si>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</si>
  <si>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</si>
  <si>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</si>
  <si>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</si>
  <si>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</si>
  <si>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</si>
  <si>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</si>
  <si>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</si>
  <si>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</si>
  <si>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</si>
  <si>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</si>
  <si>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</si>
  <si>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</si>
  <si>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</si>
  <si>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</si>
  <si>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</si>
  <si>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</si>
  <si>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</si>
  <si>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</si>
  <si>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</si>
  <si>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</si>
  <si>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</si>
  <si>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</si>
  <si>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</si>
  <si>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</si>
  <si>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</si>
  <si>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</si>
  <si>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</si>
  <si>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</si>
  <si>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</si>
  <si>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</si>
  <si>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</si>
  <si>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</si>
  <si>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</si>
  <si>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</si>
  <si>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</si>
  <si>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</si>
  <si>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</si>
  <si>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</si>
  <si>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</si>
  <si>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</si>
  <si>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</si>
  <si>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</si>
  <si>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</si>
  <si>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</si>
  <si>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</si>
  <si>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</si>
  <si>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</si>
  <si>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</si>
  <si>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</si>
  <si>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</si>
  <si>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</si>
  <si>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</si>
  <si>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</si>
  <si>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</si>
  <si>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</si>
  <si>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</si>
  <si>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</si>
  <si>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</si>
  <si>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</si>
  <si>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</si>
  <si>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</si>
  <si>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</si>
  <si>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</si>
  <si>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</si>
  <si>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</si>
  <si>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</si>
  <si>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</si>
  <si>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</si>
  <si>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</si>
  <si>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</si>
  <si>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</si>
  <si>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</si>
  <si>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</si>
  <si>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</si>
  <si>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</si>
  <si>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</si>
  <si>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</si>
  <si>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</si>
  <si>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</si>
  <si>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</si>
  <si>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</si>
  <si>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</si>
  <si>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</si>
  <si>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</si>
  <si>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</si>
  <si>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</si>
  <si>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</si>
  <si>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</si>
  <si>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</si>
  <si>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</si>
  <si>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</si>
  <si>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</si>
  <si>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</si>
  <si>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</si>
  <si>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</si>
  <si>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</si>
  <si>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</si>
  <si>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</si>
  <si>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</si>
  <si>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</si>
  <si>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</si>
  <si>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</si>
  <si>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</si>
  <si>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</si>
  <si>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</si>
  <si>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</si>
  <si>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</si>
  <si>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</si>
  <si>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</si>
  <si>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</si>
  <si>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</si>
  <si>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</si>
  <si>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</si>
  <si>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</si>
  <si>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</si>
  <si>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</si>
  <si>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</si>
  <si>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</si>
  <si>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</si>
  <si>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</si>
  <si>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</si>
  <si>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</si>
  <si>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</si>
  <si>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</si>
  <si>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</si>
  <si>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</si>
  <si>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</si>
  <si>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</si>
  <si>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</si>
  <si>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</si>
  <si>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</si>
  <si>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</si>
  <si>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</si>
  <si>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</si>
  <si>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</si>
  <si>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</si>
  <si>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</si>
  <si>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</si>
  <si>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</si>
  <si>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</si>
  <si>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</si>
  <si>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</si>
  <si>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</si>
  <si>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</si>
  <si>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</si>
  <si>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</si>
  <si>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</si>
  <si>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</si>
  <si>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</si>
  <si>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</si>
  <si>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</si>
  <si>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</si>
  <si>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</si>
  <si>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</si>
  <si>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</si>
  <si>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</si>
  <si>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</si>
  <si>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</si>
  <si>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</si>
  <si>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</si>
  <si>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</si>
  <si>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</si>
  <si>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</si>
  <si>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</si>
  <si>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</si>
  <si>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</si>
  <si>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</si>
  <si>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</si>
  <si>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</si>
  <si>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</si>
  <si>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</si>
  <si>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</si>
  <si>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</si>
  <si>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</si>
  <si>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</si>
  <si>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</si>
  <si>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</si>
  <si>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</si>
  <si>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</si>
  <si>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</si>
  <si>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</si>
  <si>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</si>
  <si>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</si>
  <si>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</si>
  <si>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</si>
  <si>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</si>
  <si>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</si>
  <si>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</si>
  <si>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</si>
  <si>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</si>
  <si>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</si>
  <si>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</si>
  <si>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</si>
  <si>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</si>
  <si>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</si>
  <si>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</si>
  <si>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</si>
  <si>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</si>
  <si>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</si>
  <si>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</si>
  <si>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</si>
  <si>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</si>
  <si>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</si>
  <si>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</si>
  <si>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</si>
  <si>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</si>
  <si>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</si>
  <si>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</si>
  <si>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</si>
  <si>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</si>
  <si>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</si>
  <si>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</si>
  <si>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</si>
  <si>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</si>
  <si>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</si>
  <si>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</si>
  <si>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</si>
  <si>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</si>
  <si>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</si>
  <si>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</si>
  <si>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</si>
  <si>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</si>
  <si>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</si>
  <si>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</si>
  <si>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</si>
  <si>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</si>
  <si>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</si>
  <si>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</si>
  <si>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</si>
  <si>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</si>
  <si>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</si>
  <si>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</si>
  <si>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</si>
  <si>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</si>
  <si>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</si>
  <si>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</si>
  <si>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</si>
  <si>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</si>
  <si>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</si>
  <si>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</si>
  <si>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</si>
  <si>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</si>
  <si>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</si>
  <si>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</si>
  <si>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</si>
  <si>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</si>
  <si>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</si>
  <si>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</si>
  <si>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</si>
  <si>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</si>
  <si>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</si>
  <si>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</si>
  <si>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</si>
  <si>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</si>
  <si>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</si>
  <si>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</si>
  <si>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</si>
  <si>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</si>
  <si>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</si>
  <si>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</si>
  <si>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</si>
  <si>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</si>
  <si>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</si>
  <si>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</si>
  <si>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</si>
  <si>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</si>
  <si>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</si>
  <si>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</si>
  <si>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</si>
  <si>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</si>
  <si>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</si>
  <si>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</si>
  <si>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</si>
  <si>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</si>
  <si>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</si>
  <si>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</si>
  <si>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</si>
  <si>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</si>
  <si>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</si>
  <si>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</si>
  <si>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</si>
  <si>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</si>
  <si>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</si>
  <si>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</si>
  <si>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</si>
  <si>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</si>
  <si>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</si>
  <si>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</si>
  <si>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</si>
  <si>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</si>
  <si>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</si>
  <si>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</si>
  <si>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</si>
  <si>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</si>
  <si>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</si>
  <si>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</si>
  <si>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</si>
  <si>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</si>
  <si>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</si>
  <si>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</si>
  <si>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</si>
  <si>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</si>
  <si>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</si>
  <si>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</si>
  <si>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</si>
  <si>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</si>
  <si>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</si>
  <si>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</si>
  <si>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</si>
  <si>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</si>
  <si>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杉山病院</t>
    <phoneticPr fontId="3"/>
  </si>
  <si>
    <t>〒018-1401 潟上市昭和大久保字北野出戸道脇４１番地</t>
    <phoneticPr fontId="3"/>
  </si>
  <si>
    <t>〇</t>
  </si>
  <si>
    <t>2025年7月</t>
  </si>
  <si>
    <t>医療法人</t>
  </si>
  <si>
    <t>内科</t>
  </si>
  <si>
    <t>療養病棟入院料１</t>
  </si>
  <si>
    <t>ＤＰＣ病院ではない</t>
  </si>
  <si>
    <t>有</t>
  </si>
  <si>
    <t>-</t>
    <phoneticPr fontId="3"/>
  </si>
  <si>
    <t>１病棟</t>
  </si>
  <si>
    <t>慢性期機能</t>
  </si>
  <si>
    <t>２病棟</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</si>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</sst>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t="s">
        <v>1039</v>
      </c>
      <c r="M48" s="28" t="s">
        <v>1039</v>
      </c>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144</v>
      </c>
      <c r="K103" s="237" t="str">
        <f t="shared" si="1"/>
        <v/>
      </c>
      <c r="L103" s="258">
        <v>48</v>
      </c>
      <c r="M103" s="258">
        <v>48</v>
      </c>
      <c r="N103" s="258">
        <v>48</v>
      </c>
    </row>
    <row r="104" spans="1:22" s="83" customFormat="1" ht="34.5" customHeight="1">
      <c r="A104" s="244" t="s">
        <v>614</v>
      </c>
      <c r="B104" s="84"/>
      <c r="C104" s="396"/>
      <c r="D104" s="397"/>
      <c r="E104" s="428"/>
      <c r="F104" s="429"/>
      <c r="G104" s="320" t="s">
        <v>47</v>
      </c>
      <c r="H104" s="322"/>
      <c r="I104" s="420"/>
      <c r="J104" s="256">
        <f t="shared" si="0"/>
        <v>144</v>
      </c>
      <c r="K104" s="237" t="str">
        <f t="shared" si="1"/>
        <v/>
      </c>
      <c r="L104" s="258">
        <v>48</v>
      </c>
      <c r="M104" s="258">
        <v>48</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144</v>
      </c>
      <c r="K106" s="237" t="str">
        <f t="shared" si="1"/>
        <v/>
      </c>
      <c r="L106" s="258">
        <v>48</v>
      </c>
      <c r="M106" s="258">
        <v>48</v>
      </c>
      <c r="N106" s="258">
        <v>48</v>
      </c>
    </row>
    <row r="107" spans="1:22" s="83" customFormat="1" ht="34.5" customHeight="1">
      <c r="A107" s="244" t="s">
        <v>614</v>
      </c>
      <c r="B107" s="84"/>
      <c r="C107" s="396"/>
      <c r="D107" s="397"/>
      <c r="E107" s="428"/>
      <c r="F107" s="429"/>
      <c r="G107" s="320" t="s">
        <v>47</v>
      </c>
      <c r="H107" s="322"/>
      <c r="I107" s="420"/>
      <c r="J107" s="256">
        <f t="shared" si="0"/>
        <v>144</v>
      </c>
      <c r="K107" s="237" t="str">
        <f t="shared" si="1"/>
        <v/>
      </c>
      <c r="L107" s="258">
        <v>48</v>
      </c>
      <c r="M107" s="258">
        <v>48</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144</v>
      </c>
      <c r="K109" s="237" t="str">
        <f t="shared" si="1"/>
        <v/>
      </c>
      <c r="L109" s="258">
        <v>48</v>
      </c>
      <c r="M109" s="258">
        <v>48</v>
      </c>
      <c r="N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row>
    <row r="132" spans="1:22" s="83" customFormat="1" ht="34.5" customHeight="1">
      <c r="A132" s="244" t="s">
        <v>621</v>
      </c>
      <c r="B132" s="84"/>
      <c r="C132" s="295"/>
      <c r="D132" s="297"/>
      <c r="E132" s="320" t="s">
        <v>58</v>
      </c>
      <c r="F132" s="321"/>
      <c r="G132" s="321"/>
      <c r="H132" s="322"/>
      <c r="I132" s="389"/>
      <c r="J132" s="101"/>
      <c r="K132" s="102"/>
      <c r="L132" s="82">
        <v>48</v>
      </c>
      <c r="M132" s="82">
        <v>48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152</v>
      </c>
      <c r="K157" s="264" t="str">
        <f t="shared" si="3"/>
        <v/>
      </c>
      <c r="L157" s="117">
        <v>50</v>
      </c>
      <c r="M157" s="117">
        <v>50</v>
      </c>
      <c r="N157" s="117">
        <v>52</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1.1200000000000001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12</v>
      </c>
      <c r="M269" s="147">
        <v>8</v>
      </c>
      <c r="N269" s="147">
        <v>8</v>
      </c>
    </row>
    <row r="270" spans="1:22" s="83" customFormat="1" ht="34.5" customHeight="1">
      <c r="A270" s="249" t="s">
        <v>725</v>
      </c>
      <c r="B270" s="120"/>
      <c r="C270" s="371"/>
      <c r="D270" s="371"/>
      <c r="E270" s="371"/>
      <c r="F270" s="371"/>
      <c r="G270" s="371" t="s">
        <v>148</v>
      </c>
      <c r="H270" s="371"/>
      <c r="I270" s="404"/>
      <c r="J270" s="266">
        <f t="shared" si="9"/>
        <v>0.86</v>
      </c>
      <c r="K270" s="81" t="str">
        <f t="shared" si="8"/>
        <v/>
      </c>
      <c r="L270" s="148">
        <v>0</v>
      </c>
      <c r="M270" s="148">
        <v>0.86</v>
      </c>
      <c r="N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3</v>
      </c>
      <c r="M271" s="147">
        <v>6</v>
      </c>
      <c r="N271" s="147">
        <v>4</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1.6</v>
      </c>
    </row>
    <row r="273" spans="1:14" s="83" customFormat="1" ht="34.5" customHeight="1">
      <c r="A273" s="249" t="s">
        <v>727</v>
      </c>
      <c r="B273" s="120"/>
      <c r="C273" s="371" t="s">
        <v>152</v>
      </c>
      <c r="D273" s="372"/>
      <c r="E273" s="372"/>
      <c r="F273" s="372"/>
      <c r="G273" s="371" t="s">
        <v>146</v>
      </c>
      <c r="H273" s="371"/>
      <c r="I273" s="404"/>
      <c r="J273" s="266">
        <f t="shared" si="9"/>
        <v>39</v>
      </c>
      <c r="K273" s="81" t="str">
        <f t="shared" si="8"/>
        <v/>
      </c>
      <c r="L273" s="147">
        <v>13</v>
      </c>
      <c r="M273" s="147">
        <v>13</v>
      </c>
      <c r="N273" s="147">
        <v>13</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18</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0.44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83</v>
      </c>
      <c r="K392" s="81" t="str">
        <f t="shared" ref="K392:K397" si="12">IF(OR(COUNTIF(L392:N392,"未確認")&gt;0,COUNTIF(L392:N392,"~*")&gt;0),"※","")</f>
        <v/>
      </c>
      <c r="L392" s="147">
        <v>31</v>
      </c>
      <c r="M392" s="147">
        <v>30</v>
      </c>
      <c r="N392" s="147">
        <v>22</v>
      </c>
    </row>
    <row r="393" spans="1:22" s="83" customFormat="1" ht="34.5" customHeight="1">
      <c r="A393" s="249" t="s">
        <v>773</v>
      </c>
      <c r="B393" s="84"/>
      <c r="C393" s="370"/>
      <c r="D393" s="380"/>
      <c r="E393" s="320" t="s">
        <v>224</v>
      </c>
      <c r="F393" s="321"/>
      <c r="G393" s="321"/>
      <c r="H393" s="322"/>
      <c r="I393" s="343"/>
      <c r="J393" s="140">
        <f t="shared" si="11"/>
        <v>83</v>
      </c>
      <c r="K393" s="81" t="str">
        <f t="shared" si="12"/>
        <v/>
      </c>
      <c r="L393" s="147">
        <v>31</v>
      </c>
      <c r="M393" s="147">
        <v>30</v>
      </c>
      <c r="N393" s="147">
        <v>22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52235</v>
      </c>
      <c r="K396" s="81" t="str">
        <f t="shared" si="12"/>
        <v/>
      </c>
      <c r="L396" s="147">
        <v>17435</v>
      </c>
      <c r="M396" s="147">
        <v>17381</v>
      </c>
      <c r="N396" s="147">
        <v>17419</v>
      </c>
    </row>
    <row r="397" spans="1:22" s="83" customFormat="1" ht="34.5" customHeight="1">
      <c r="A397" s="250" t="s">
        <v>777</v>
      </c>
      <c r="B397" s="119"/>
      <c r="C397" s="370"/>
      <c r="D397" s="320" t="s">
        <v>228</v>
      </c>
      <c r="E397" s="321"/>
      <c r="F397" s="321"/>
      <c r="G397" s="321"/>
      <c r="H397" s="322"/>
      <c r="I397" s="344"/>
      <c r="J397" s="140">
        <f t="shared" si="11"/>
        <v>90</v>
      </c>
      <c r="K397" s="81" t="str">
        <f t="shared" si="12"/>
        <v/>
      </c>
      <c r="L397" s="147">
        <v>38</v>
      </c>
      <c r="M397" s="147">
        <v>29</v>
      </c>
      <c r="N397" s="147">
        <v>23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83</v>
      </c>
      <c r="K405" s="81" t="str">
        <f t="shared" ref="K405:K422" si="14">IF(OR(COUNTIF(L405:N405,"未確認")&gt;0,COUNTIF(L405:N405,"~*")&gt;0),"※","")</f>
        <v/>
      </c>
      <c r="L405" s="147">
        <v>31</v>
      </c>
      <c r="M405" s="147">
        <v>30</v>
      </c>
      <c r="N405" s="147">
        <v>22</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3</v>
      </c>
      <c r="M406" s="147">
        <v>3</v>
      </c>
      <c r="N406" s="147">
        <v>1</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71</v>
      </c>
      <c r="K408" s="81" t="str">
        <f t="shared" si="14"/>
        <v/>
      </c>
      <c r="L408" s="147">
        <v>25</v>
      </c>
      <c r="M408" s="147">
        <v>25</v>
      </c>
      <c r="N408" s="147">
        <v>21</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2</v>
      </c>
      <c r="N412" s="147">
        <v>0</v>
      </c>
    </row>
    <row r="413" spans="1:22" s="83" customFormat="1" ht="34.5" customHeight="1">
      <c r="A413" s="251" t="s">
        <v>786</v>
      </c>
      <c r="B413" s="119"/>
      <c r="C413" s="369"/>
      <c r="D413" s="320" t="s">
        <v>251</v>
      </c>
      <c r="E413" s="321"/>
      <c r="F413" s="321"/>
      <c r="G413" s="321"/>
      <c r="H413" s="322"/>
      <c r="I413" s="361"/>
      <c r="J413" s="140">
        <f t="shared" si="13"/>
        <v>90</v>
      </c>
      <c r="K413" s="81" t="str">
        <f t="shared" si="14"/>
        <v/>
      </c>
      <c r="L413" s="147">
        <v>38</v>
      </c>
      <c r="M413" s="147">
        <v>29</v>
      </c>
      <c r="N413" s="147">
        <v>23</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3</v>
      </c>
      <c r="M414" s="147">
        <v>2</v>
      </c>
      <c r="N414" s="147">
        <v>2</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4</v>
      </c>
      <c r="M416" s="147">
        <v>2</v>
      </c>
      <c r="N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29</v>
      </c>
      <c r="M421" s="147">
        <v>24</v>
      </c>
      <c r="N421" s="147">
        <v>20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1</v>
      </c>
      <c r="M422" s="147">
        <v>1</v>
      </c>
      <c r="N422" s="147">
        <v>1</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83</v>
      </c>
      <c r="K430" s="193" t="str">
        <f>IF(OR(COUNTIF(L430:N430,"未確認")&gt;0,COUNTIF(L430:N430,"~*")&gt;0),"※","")</f>
        <v/>
      </c>
      <c r="L430" s="147">
        <v>35</v>
      </c>
      <c r="M430" s="147">
        <v>27</v>
      </c>
      <c r="N430" s="147">
        <v>21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83</v>
      </c>
      <c r="K433" s="193" t="str">
        <f>IF(OR(COUNTIF(L433:N433,"未確認")&gt;0,COUNTIF(L433:N433,"~*")&gt;0),"※","")</f>
        <v/>
      </c>
      <c r="L433" s="147">
        <v>35</v>
      </c>
      <c r="M433" s="147">
        <v>27</v>
      </c>
      <c r="N433" s="147">
        <v>21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66</v>
      </c>
      <c r="K534" s="201" t="str">
        <f t="shared" si="23"/>
        <v/>
      </c>
      <c r="L534" s="117">
        <v>22</v>
      </c>
      <c r="M534" s="117">
        <v>25</v>
      </c>
      <c r="N534" s="117">
        <v>19</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98</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12</v>
      </c>
      <c r="K638" s="201" t="str">
        <f t="shared" si="31"/>
        <v>※</v>
      </c>
      <c r="L638" s="117" t="s">
        <v>541</v>
      </c>
      <c r="M638" s="117">
        <v>12</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147</v>
      </c>
      <c r="K683" s="201" t="str">
        <f>IF(OR(COUNTIF(L683:N683,"未確認")&gt;0,COUNTIF(L683:N683,"*")&gt;0),"※","")</f>
        <v/>
      </c>
      <c r="L683" s="117">
        <v>48</v>
      </c>
      <c r="M683" s="117">
        <v>50</v>
      </c>
      <c r="N683" s="117">
        <v>49</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F16BB5-9F24-4E16-B821-D26358FBBC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2019-12-23T01:40:08Z</dcterms:modified>
</cp:coreProperties>
</file>