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239F9F1D-9FDA-4548-84F9-DF03A18607E4}"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<sst xmlns="http://schemas.openxmlformats.org/spreadsheetml/2006/main" count="3086" uniqueCount="1047">
  <si>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</si>
  <si>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</si>
  <si>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</si>
  <si>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</si>
  <si>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</si>
  <si>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</si>
  <si>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</si>
  <si>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</si>
  <si>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</si>
  <si>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</si>
  <si>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</si>
  <si>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</si>
  <si>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</si>
  <si>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</si>
  <si>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</si>
  <si>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</si>
  <si>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</si>
  <si>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</si>
  <si>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</si>
  <si>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</si>
  <si>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</si>
  <si>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</si>
  <si>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</si>
  <si>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</si>
  <si>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</si>
  <si>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</si>
  <si>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</si>
  <si>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</si>
  <si>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</si>
  <si>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</si>
  <si>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</si>
  <si>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</si>
  <si>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</si>
  <si>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</si>
  <si>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</si>
  <si>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</si>
  <si>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</si>
  <si>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</si>
  <si>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</si>
  <si>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</si>
  <si>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</si>
  <si>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</si>
  <si>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</si>
  <si>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</si>
  <si>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</si>
  <si>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</si>
  <si>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</si>
  <si>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</si>
  <si>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</si>
  <si>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</si>
  <si>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</si>
  <si>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</si>
  <si>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</si>
  <si>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</si>
  <si>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</si>
  <si>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</si>
  <si>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</si>
  <si>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</si>
  <si>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</si>
  <si>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</si>
  <si>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</si>
  <si>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</si>
  <si>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</si>
  <si>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</si>
  <si>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</si>
  <si>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</si>
  <si>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</si>
  <si>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</si>
  <si>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</si>
  <si>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</si>
  <si>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</si>
  <si>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</si>
  <si>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</si>
  <si>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</si>
  <si>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</si>
  <si>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</si>
  <si>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</si>
  <si>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</si>
  <si>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</si>
  <si>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</si>
  <si>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</si>
  <si>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</si>
  <si>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</si>
  <si>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</si>
  <si>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</si>
  <si>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</si>
  <si>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</si>
  <si>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</si>
  <si>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</si>
  <si>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</si>
  <si>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</si>
  <si>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</si>
  <si>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</si>
  <si>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</si>
  <si>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</si>
  <si>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</si>
  <si>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</si>
  <si>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</si>
  <si>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</si>
  <si>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</si>
  <si>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</si>
  <si>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</si>
  <si>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</si>
  <si>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</si>
  <si>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</si>
  <si>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</si>
  <si>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</si>
  <si>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</si>
  <si>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</si>
  <si>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</si>
  <si>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</si>
  <si>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</si>
  <si>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</si>
  <si>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</si>
  <si>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</si>
  <si>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</si>
  <si>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</si>
  <si>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</si>
  <si>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</si>
  <si>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</si>
  <si>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</si>
  <si>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</si>
  <si>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</si>
  <si>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</si>
  <si>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</si>
  <si>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</si>
  <si>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</si>
  <si>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</si>
  <si>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</si>
  <si>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</si>
  <si>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</si>
  <si>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</si>
  <si>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</si>
  <si>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</si>
  <si>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</si>
  <si>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</si>
  <si>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</si>
  <si>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</si>
  <si>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</si>
  <si>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</si>
  <si>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</si>
  <si>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</si>
  <si>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</si>
  <si>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</si>
  <si>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</si>
  <si>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</si>
  <si>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</si>
  <si>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</si>
  <si>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</si>
  <si>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</si>
  <si>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</si>
  <si>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</si>
  <si>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</si>
  <si>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</si>
  <si>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</si>
  <si>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</si>
  <si>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</si>
  <si>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</si>
  <si>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</si>
  <si>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</si>
  <si>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</si>
  <si>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</si>
  <si>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</si>
  <si>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</si>
  <si>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</si>
  <si>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</si>
  <si>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</si>
  <si>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</si>
  <si>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</si>
  <si>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</si>
  <si>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</si>
  <si>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</si>
  <si>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</si>
  <si>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</si>
  <si>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</si>
  <si>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</si>
  <si>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</si>
  <si>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</si>
  <si>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</si>
  <si>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</si>
  <si>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</si>
  <si>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</si>
  <si>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</si>
  <si>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</si>
  <si>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</si>
  <si>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</si>
  <si>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</si>
  <si>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</si>
  <si>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</si>
  <si>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</si>
  <si>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</si>
  <si>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</si>
  <si>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</si>
  <si>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</si>
  <si>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</si>
  <si>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</si>
  <si>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</si>
  <si>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</si>
  <si>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</si>
  <si>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</si>
  <si>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</si>
  <si>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</si>
  <si>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</si>
  <si>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</si>
  <si>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</si>
  <si>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</si>
  <si>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</si>
  <si>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</si>
  <si>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</si>
  <si>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</si>
  <si>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</si>
  <si>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</si>
  <si>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</si>
  <si>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</si>
  <si>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</si>
  <si>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</si>
  <si>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</si>
  <si>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</si>
  <si>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</si>
  <si>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</si>
  <si>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</si>
  <si>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</si>
  <si>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</si>
  <si>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</si>
  <si>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</si>
  <si>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</si>
  <si>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</si>
  <si>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</si>
  <si>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</si>
  <si>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</si>
  <si>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</si>
  <si>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</si>
  <si>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</si>
  <si>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</si>
  <si>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</si>
  <si>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</si>
  <si>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</si>
  <si>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</si>
  <si>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</si>
  <si>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</si>
  <si>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</si>
  <si>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</si>
  <si>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</si>
  <si>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</si>
  <si>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</si>
  <si>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</si>
  <si>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</si>
  <si>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</si>
  <si>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</si>
  <si>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</si>
  <si>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</si>
  <si>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</si>
  <si>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</si>
  <si>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</si>
  <si>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</si>
  <si>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</si>
  <si>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</si>
  <si>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</si>
  <si>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</si>
  <si>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</si>
  <si>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</si>
  <si>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</si>
  <si>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</si>
  <si>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</si>
  <si>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</si>
  <si>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</si>
  <si>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</si>
  <si>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</si>
  <si>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</si>
  <si>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</si>
  <si>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</si>
  <si>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</si>
  <si>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</si>
  <si>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</si>
  <si>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</si>
  <si>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</si>
  <si>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</si>
  <si>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</si>
  <si>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</si>
  <si>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</si>
  <si>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</si>
  <si>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</si>
  <si>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</si>
  <si>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</si>
  <si>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</si>
  <si>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</si>
  <si>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</si>
  <si>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</si>
  <si>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</si>
  <si>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</si>
  <si>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</si>
  <si>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</si>
  <si>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</si>
  <si>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</si>
  <si>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</si>
  <si>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</si>
  <si>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</si>
  <si>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</si>
  <si>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</si>
  <si>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</si>
  <si>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</si>
  <si>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</si>
  <si>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</si>
  <si>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</si>
  <si>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</si>
  <si>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</si>
  <si>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</si>
  <si>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</si>
  <si>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</si>
  <si>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</si>
  <si>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</si>
  <si>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</si>
  <si>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</si>
  <si>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</si>
  <si>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</si>
  <si>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</si>
  <si>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</si>
  <si>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</si>
  <si>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</si>
  <si>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</si>
  <si>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</si>
  <si>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</si>
  <si>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</si>
  <si>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</si>
  <si>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</si>
  <si>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</si>
  <si>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</si>
  <si>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</si>
  <si>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</si>
  <si>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</si>
  <si>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</si>
  <si>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</si>
  <si>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</si>
  <si>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</si>
  <si>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</si>
  <si>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</si>
  <si>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</si>
  <si>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</si>
  <si>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</si>
  <si>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</si>
  <si>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</si>
  <si>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</si>
  <si>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</si>
  <si>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</si>
  <si>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</si>
  <si>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</si>
  <si>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</si>
  <si>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</si>
  <si>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</si>
  <si>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</si>
  <si>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</si>
  <si>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</si>
  <si>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</si>
  <si>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</si>
  <si>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</si>
  <si>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</si>
  <si>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</si>
  <si>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</si>
  <si>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</si>
  <si>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</si>
  <si>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</si>
  <si>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</si>
  <si>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</si>
  <si>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</si>
  <si>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</si>
  <si>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</si>
  <si>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</si>
  <si>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</si>
  <si>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</si>
  <si>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</si>
  <si>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</si>
  <si>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</si>
  <si>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</si>
  <si>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</si>
  <si>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</si>
  <si>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</si>
  <si>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</si>
  <si>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</si>
  <si>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</si>
  <si>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</si>
  <si>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</si>
  <si>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</si>
  <si>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</si>
  <si>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</si>
  <si>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</si>
  <si>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</si>
  <si>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</si>
  <si>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</si>
  <si>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</si>
  <si>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</si>
  <si>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</si>
  <si>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</si>
  <si>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</si>
  <si>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</si>
  <si>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</si>
  <si>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</si>
  <si>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</si>
  <si>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</si>
  <si>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</si>
  <si>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</si>
  <si>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</si>
  <si>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</si>
  <si>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</si>
  <si>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</si>
  <si>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</si>
  <si>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</si>
  <si>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</si>
  <si>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</si>
  <si>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</si>
  <si>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</si>
  <si>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</si>
  <si>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</si>
  <si>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</si>
  <si>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</si>
  <si>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</si>
  <si>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</si>
  <si>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</si>
  <si>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</si>
  <si>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</si>
  <si>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</si>
  <si>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</si>
  <si>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</si>
  <si>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</si>
  <si>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</si>
  <si>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</si>
  <si>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</si>
  <si>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</si>
  <si>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</si>
  <si>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</si>
  <si>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</si>
  <si>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</si>
  <si>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</si>
  <si>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</si>
  <si>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</si>
  <si>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</si>
  <si>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</si>
  <si>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</si>
  <si>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</si>
  <si>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</si>
  <si>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</si>
  <si>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</si>
  <si>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</si>
  <si>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</si>
  <si>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</si>
  <si>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</si>
  <si>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</si>
  <si>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</si>
  <si>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</si>
  <si>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</si>
  <si>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</si>
  <si>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</si>
  <si>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</si>
  <si>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</si>
  <si>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</si>
  <si>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</si>
  <si>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</si>
  <si>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</si>
  <si>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</si>
  <si>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</si>
  <si>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</si>
  <si>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</si>
  <si>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</si>
  <si>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</si>
  <si>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</si>
  <si>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</si>
  <si>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</si>
  <si>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</si>
  <si>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</si>
  <si>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</si>
  <si>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</si>
  <si>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</si>
  <si>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</si>
  <si>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</si>
  <si>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</si>
  <si>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</si>
  <si>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</si>
  <si>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</si>
  <si>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</si>
  <si>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</si>
  <si>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</si>
  <si>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</si>
  <si>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</si>
  <si>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</si>
  <si>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</si>
  <si>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</si>
  <si>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</si>
  <si>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</si>
  <si>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</si>
  <si>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</si>
  <si>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</si>
  <si>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</si>
  <si>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</si>
  <si>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</si>
  <si>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</si>
  <si>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</si>
  <si>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</si>
  <si>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</si>
  <si>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</si>
  <si>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</si>
  <si>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</si>
  <si>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</si>
  <si>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</si>
  <si>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</si>
  <si>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</si>
  <si>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</si>
  <si>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</si>
  <si>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</si>
  <si>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</si>
  <si>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</si>
  <si>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</si>
  <si>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</si>
  <si>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</si>
  <si>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</si>
  <si>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</si>
  <si>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</si>
  <si>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</si>
  <si>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</si>
  <si>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</si>
  <si>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</si>
  <si>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</si>
  <si>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</si>
  <si>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</si>
  <si>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</si>
  <si>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</si>
  <si>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</si>
  <si>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</si>
  <si>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</si>
  <si>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</si>
  <si>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</si>
  <si>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</si>
  <si>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</si>
  <si>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</si>
  <si>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</si>
  <si>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</si>
  <si>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</si>
  <si>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</si>
  <si>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</si>
  <si>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</si>
  <si>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</si>
  <si>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</si>
  <si>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</si>
  <si>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</si>
  <si>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</si>
  <si>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</si>
  <si>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</si>
  <si>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</si>
  <si>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</si>
  <si>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</si>
  <si>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</si>
  <si>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</si>
  <si>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</si>
  <si>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</si>
  <si>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</si>
  <si>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</si>
  <si>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</si>
  <si>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</si>
  <si>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</si>
  <si>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</si>
  <si>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</si>
  <si>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</si>
  <si>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</si>
  <si>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</si>
  <si>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</si>
  <si>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</si>
  <si>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</si>
  <si>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</si>
  <si>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</si>
  <si>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</si>
  <si>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</si>
  <si>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</si>
  <si>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</si>
  <si>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</si>
  <si>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</si>
  <si>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</si>
  <si>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</si>
  <si>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</si>
  <si>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</si>
  <si>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</si>
  <si>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</si>
  <si>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</si>
  <si>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</si>
  <si>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</si>
  <si>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</si>
  <si>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</si>
  <si>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</si>
  <si>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</si>
  <si>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</si>
  <si>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</si>
  <si>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</si>
  <si>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</si>
  <si>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</si>
  <si>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</si>
  <si>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</si>
  <si>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</si>
  <si>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</si>
  <si>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</si>
  <si>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</si>
  <si>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</si>
  <si>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</si>
  <si>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</si>
  <si>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</si>
  <si>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</si>
  <si>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</si>
  <si>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</si>
  <si>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</si>
  <si>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</si>
  <si>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</si>
  <si>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</si>
  <si>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</si>
  <si>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</si>
  <si>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</si>
  <si>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</si>
  <si>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</si>
  <si>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</si>
  <si>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</si>
  <si>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</si>
  <si>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</si>
  <si>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</si>
  <si>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</si>
  <si>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</si>
  <si>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</si>
  <si>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</si>
  <si>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</si>
  <si>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</si>
  <si>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</si>
  <si>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</si>
  <si>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</si>
  <si>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</si>
  <si>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</si>
  <si>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</si>
  <si>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</si>
  <si>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</si>
  <si>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</si>
  <si>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</si>
  <si>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</si>
  <si>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</si>
  <si>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</si>
  <si>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</si>
  <si>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</si>
  <si>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</si>
  <si>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</si>
  <si>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</si>
  <si>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</si>
  <si>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</si>
  <si>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</si>
  <si>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</si>
  <si>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</si>
  <si>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</si>
  <si>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</si>
  <si>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</si>
  <si>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</si>
  <si>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</si>
  <si>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</si>
  <si>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</si>
  <si>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</si>
  <si>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</si>
  <si>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</si>
  <si>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</si>
  <si>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</si>
  <si>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</si>
  <si>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</si>
  <si>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</si>
  <si>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</si>
  <si>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</si>
  <si>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</si>
  <si>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</si>
  <si>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</si>
  <si>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</si>
  <si>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</si>
  <si>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</si>
  <si>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</si>
  <si>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</si>
  <si>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</si>
  <si>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</si>
  <si>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</si>
  <si>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</si>
  <si>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</si>
  <si>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</si>
  <si>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</si>
  <si>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</si>
  <si>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</si>
  <si>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</si>
  <si>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</si>
  <si>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</si>
  <si>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</si>
  <si>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</si>
  <si>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</si>
  <si>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</si>
  <si>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</si>
  <si>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</si>
  <si>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</si>
  <si>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</si>
  <si>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</si>
  <si>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</si>
  <si>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</si>
  <si>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</si>
  <si>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</si>
  <si>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</si>
  <si>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</si>
  <si>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</si>
  <si>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</si>
  <si>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</si>
  <si>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</si>
  <si>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</si>
  <si>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</si>
  <si>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</si>
  <si>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</si>
  <si>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</si>
  <si>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</si>
  <si>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</si>
  <si>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</si>
  <si>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</si>
  <si>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</si>
  <si>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</si>
  <si>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</si>
  <si>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</si>
  <si>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</si>
  <si>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</si>
  <si>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</si>
  <si>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</si>
  <si>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</si>
  <si>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</si>
  <si>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</si>
  <si>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</si>
  <si>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</si>
  <si>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</si>
  <si>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</si>
  <si>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</si>
  <si>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</si>
  <si>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</si>
  <si>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</si>
  <si>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</si>
  <si>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</si>
  <si>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</si>
  <si>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</si>
  <si>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</si>
  <si>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</si>
  <si>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</si>
  <si>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</si>
  <si>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</si>
  <si>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</si>
  <si>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</si>
  <si>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</si>
  <si>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</si>
  <si>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</si>
  <si>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</si>
  <si>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</si>
  <si>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</si>
  <si>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</si>
  <si>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</si>
  <si>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</si>
  <si>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</si>
  <si>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</si>
  <si>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</si>
  <si>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</si>
  <si>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</si>
  <si>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</si>
  <si>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</si>
  <si>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</si>
  <si>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</si>
  <si>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</si>
  <si>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</si>
  <si>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</si>
  <si>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</si>
  <si>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</si>
  <si>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</si>
  <si>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</si>
  <si>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</si>
  <si>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</si>
  <si>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</si>
  <si>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</si>
  <si>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</si>
  <si>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</si>
  <si>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</si>
  <si>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</si>
  <si>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</si>
  <si>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</si>
  <si>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</si>
  <si>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</si>
  <si>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</si>
  <si>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</si>
  <si>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</si>
  <si>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</si>
  <si>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</si>
  <si>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</si>
  <si>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</si>
  <si>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</si>
  <si>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</si>
  <si>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</si>
  <si>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</si>
  <si>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</si>
  <si>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</si>
  <si>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</si>
  <si>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</si>
  <si>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</si>
  <si>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</si>
  <si>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</si>
  <si>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</si>
  <si>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</si>
  <si>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</si>
  <si>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</si>
  <si>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</si>
  <si>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</si>
  <si>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</si>
  <si>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</si>
  <si>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</si>
  <si>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</si>
  <si>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</si>
  <si>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</si>
  <si>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</si>
  <si>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</si>
  <si>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</si>
  <si>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</si>
  <si>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</si>
  <si>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</si>
  <si>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</si>
  <si>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</si>
  <si>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</si>
  <si>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</si>
  <si>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</si>
  <si>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</si>
  <si>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</si>
  <si>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</si>
  <si>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</si>
  <si>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</si>
  <si>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</si>
  <si>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</si>
  <si>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</si>
  <si>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</si>
  <si>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</si>
  <si>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</si>
  <si>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</si>
  <si>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</si>
  <si>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</si>
  <si>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</si>
  <si>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</si>
  <si>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</si>
  <si>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</si>
  <si>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</si>
  <si>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</si>
  <si>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</si>
  <si>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</si>
  <si>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</si>
  <si>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</si>
  <si>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</si>
  <si>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</si>
  <si>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</si>
  <si>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</si>
  <si>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</si>
  <si>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</si>
  <si>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</si>
  <si>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</si>
  <si>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</si>
  <si>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</si>
  <si>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</si>
  <si>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</si>
  <si>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</si>
  <si>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</si>
  <si>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</si>
  <si>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</si>
  <si>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</si>
  <si>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</si>
  <si>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</si>
  <si>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</si>
  <si>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</si>
  <si>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</si>
  <si>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</si>
  <si>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</si>
  <si>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</si>
  <si>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</si>
  <si>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</si>
  <si>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</si>
  <si>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</si>
  <si>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</si>
  <si>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</si>
  <si>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</si>
  <si>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</si>
  <si>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</si>
  <si>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</si>
  <si>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</si>
  <si>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</si>
  <si>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</si>
  <si>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</si>
  <si>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</si>
  <si>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</si>
  <si>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</si>
  <si>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</si>
  <si>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</si>
  <si>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</si>
  <si>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</si>
  <si>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</si>
  <si>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</si>
  <si>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</si>
  <si>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</si>
  <si>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</si>
  <si>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</si>
  <si>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</si>
  <si>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</si>
  <si>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</si>
  <si>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</si>
  <si>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</si>
  <si>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</si>
  <si>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</si>
  <si>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</si>
  <si>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</si>
  <si>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</si>
  <si>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</si>
  <si>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</si>
  <si>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</si>
  <si>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</si>
  <si>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</si>
  <si>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</si>
  <si>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</si>
  <si>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</si>
  <si>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</si>
  <si>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</si>
  <si>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</si>
  <si>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</si>
  <si>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</si>
  <si>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</si>
  <si>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</si>
  <si>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</si>
  <si>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</si>
  <si>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</si>
  <si>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</si>
  <si>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</si>
  <si>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</si>
  <si>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</si>
  <si>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</si>
  <si>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</si>
  <si>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</si>
  <si>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</si>
  <si>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</si>
  <si>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</si>
  <si>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</si>
  <si>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</si>
  <si>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</si>
  <si>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</si>
  <si>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</si>
  <si>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</si>
  <si>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</si>
  <si>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</si>
  <si>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</si>
  <si>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</si>
  <si>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</si>
  <si>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</si>
  <si>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</si>
  <si>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</si>
  <si>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</si>
  <si>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</si>
  <si>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</si>
  <si>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</si>
  <si>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</si>
  <si>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</si>
  <si>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</si>
  <si>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</si>
  <si>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</si>
  <si>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</si>
  <si>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</si>
  <si>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</si>
  <si>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</si>
  <si>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</si>
  <si>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</si>
  <si>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</si>
  <si>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</si>
  <si>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</si>
  <si>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</si>
  <si>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</si>
  <si>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</si>
  <si>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</si>
  <si>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</si>
  <si>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</si>
  <si>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</si>
  <si>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</si>
  <si>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</si>
  <si>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</si>
  <si>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</si>
  <si>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</si>
  <si>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</si>
  <si>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</si>
  <si>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</si>
  <si>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</si>
  <si>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</si>
  <si>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</si>
  <si>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</si>
  <si>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</si>
  <si>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</si>
  <si>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</si>
  <si>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</si>
  <si>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</si>
  <si>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</si>
  <si>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</si>
  <si>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</si>
  <si>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</si>
  <si>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</si>
  <si>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</si>
  <si>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</si>
  <si>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</si>
  <si>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</si>
  <si>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</si>
  <si>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</si>
  <si>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</si>
  <si>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</si>
  <si>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</si>
  <si>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</si>
  <si>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</si>
  <si>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</si>
  <si>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</si>
  <si>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</si>
  <si>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</si>
  <si>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</si>
  <si>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</si>
  <si>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</si>
  <si>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</si>
  <si>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</si>
  <si>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</si>
  <si>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</si>
  <si>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</si>
  <si>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</si>
  <si>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</si>
  <si>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</si>
  <si>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</si>
  <si>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</si>
  <si>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</si>
  <si>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</si>
  <si>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</si>
  <si>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</si>
  <si>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</si>
  <si>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</si>
  <si>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</si>
  <si>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</si>
  <si>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</si>
  <si>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</si>
  <si>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</si>
  <si>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</si>
  <si>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</si>
  <si>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</si>
  <si>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能代病院</t>
    <phoneticPr fontId="3"/>
  </si>
  <si>
    <t>〒016-0805 能代市大手町４番１号</t>
    <phoneticPr fontId="3"/>
  </si>
  <si>
    <t>〇</t>
  </si>
  <si>
    <t>2025年4月</t>
  </si>
  <si>
    <t>医療法人</t>
  </si>
  <si>
    <t>内科</t>
  </si>
  <si>
    <t>療養病棟入院料１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</si>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</sst>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527</v>
      </c>
      <c r="M9" s="282" t="s">
        <v>528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527</v>
      </c>
      <c r="M22" s="282" t="s">
        <v>528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527</v>
      </c>
      <c r="M35" s="282" t="s">
        <v>528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527</v>
      </c>
      <c r="M44" s="282" t="s">
        <v>528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527</v>
      </c>
      <c r="M89" s="262" t="s">
        <v>528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527</v>
      </c>
      <c r="M97" s="66" t="s">
        <v>528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76</v>
      </c>
      <c r="K103" s="237" t="str">
        <f t="shared" si="1"/>
        <v/>
      </c>
      <c r="L103" s="258">
        <v>40</v>
      </c>
      <c r="M103" s="258">
        <v>36</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40</v>
      </c>
      <c r="M104" s="258">
        <v>0</v>
      </c>
    </row>
    <row r="105" spans="1:22" s="83" customFormat="1" ht="34.5" customHeight="1">
      <c r="A105" s="244" t="s">
        <v>615</v>
      </c>
      <c r="B105" s="84"/>
      <c r="C105" s="396"/>
      <c r="D105" s="397"/>
      <c r="E105" s="428"/>
      <c r="F105" s="410"/>
      <c r="G105" s="320" t="s">
        <v>48</v>
      </c>
      <c r="H105" s="322"/>
      <c r="I105" s="420"/>
      <c r="J105" s="256">
        <f t="shared" si="0"/>
        <v>36</v>
      </c>
      <c r="K105" s="237" t="str">
        <f t="shared" si="1"/>
        <v/>
      </c>
      <c r="L105" s="258">
        <v>0</v>
      </c>
      <c r="M105" s="258">
        <v>36</v>
      </c>
    </row>
    <row r="106" spans="1:22" s="83" customFormat="1" ht="34.5" customHeight="1">
      <c r="A106" s="244" t="s">
        <v>613</v>
      </c>
      <c r="B106" s="84"/>
      <c r="C106" s="396"/>
      <c r="D106" s="397"/>
      <c r="E106" s="334" t="s">
        <v>45</v>
      </c>
      <c r="F106" s="335"/>
      <c r="G106" s="335"/>
      <c r="H106" s="336"/>
      <c r="I106" s="420"/>
      <c r="J106" s="256">
        <f t="shared" si="0"/>
        <v>76</v>
      </c>
      <c r="K106" s="237" t="str">
        <f t="shared" si="1"/>
        <v/>
      </c>
      <c r="L106" s="258">
        <v>40</v>
      </c>
      <c r="M106" s="258">
        <v>36</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40</v>
      </c>
      <c r="M107" s="258">
        <v>0</v>
      </c>
    </row>
    <row r="108" spans="1:22" s="83" customFormat="1" ht="34.5" customHeight="1">
      <c r="A108" s="244" t="s">
        <v>615</v>
      </c>
      <c r="B108" s="84"/>
      <c r="C108" s="396"/>
      <c r="D108" s="397"/>
      <c r="E108" s="409"/>
      <c r="F108" s="410"/>
      <c r="G108" s="320" t="s">
        <v>48</v>
      </c>
      <c r="H108" s="322"/>
      <c r="I108" s="420"/>
      <c r="J108" s="256">
        <f t="shared" si="0"/>
        <v>36</v>
      </c>
      <c r="K108" s="237" t="str">
        <f t="shared" si="1"/>
        <v/>
      </c>
      <c r="L108" s="258">
        <v>0</v>
      </c>
      <c r="M108" s="258">
        <v>36</v>
      </c>
    </row>
    <row r="109" spans="1:22" s="83" customFormat="1" ht="34.5" customHeight="1">
      <c r="A109" s="244" t="s">
        <v>613</v>
      </c>
      <c r="B109" s="84"/>
      <c r="C109" s="396"/>
      <c r="D109" s="397"/>
      <c r="E109" s="323" t="s">
        <v>612</v>
      </c>
      <c r="F109" s="324"/>
      <c r="G109" s="324"/>
      <c r="H109" s="325"/>
      <c r="I109" s="420"/>
      <c r="J109" s="256">
        <f t="shared" si="0"/>
        <v>76</v>
      </c>
      <c r="K109" s="237" t="str">
        <f t="shared" si="1"/>
        <v/>
      </c>
      <c r="L109" s="258">
        <v>40</v>
      </c>
      <c r="M109" s="258">
        <v>36</v>
      </c>
    </row>
    <row r="110" spans="1:22" s="83" customFormat="1" ht="34.5" customHeight="1">
      <c r="A110" s="244" t="s">
        <v>614</v>
      </c>
      <c r="B110" s="84"/>
      <c r="C110" s="396"/>
      <c r="D110" s="397"/>
      <c r="E110" s="432"/>
      <c r="F110" s="433"/>
      <c r="G110" s="317" t="s">
        <v>47</v>
      </c>
      <c r="H110" s="319"/>
      <c r="I110" s="420"/>
      <c r="J110" s="256">
        <f t="shared" si="0"/>
        <v>76</v>
      </c>
      <c r="K110" s="237" t="str">
        <f t="shared" si="1"/>
        <v/>
      </c>
      <c r="L110" s="258">
        <v>40</v>
      </c>
      <c r="M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527</v>
      </c>
      <c r="M118" s="66" t="s">
        <v>528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527</v>
      </c>
      <c r="M129" s="66" t="s">
        <v>528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527</v>
      </c>
      <c r="M143" s="66" t="s">
        <v>528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43</v>
      </c>
      <c r="K157" s="264" t="str">
        <f t="shared" si="3"/>
        <v/>
      </c>
      <c r="L157" s="117">
        <v>43</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36</v>
      </c>
      <c r="K160" s="264" t="str">
        <f t="shared" si="3"/>
        <v/>
      </c>
      <c r="L160" s="117">
        <v>0</v>
      </c>
      <c r="M160" s="117">
        <v>36</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527</v>
      </c>
      <c r="M226" s="66" t="s">
        <v>528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527</v>
      </c>
      <c r="M234" s="66" t="s">
        <v>528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527</v>
      </c>
      <c r="M244" s="66" t="s">
        <v>528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527</v>
      </c>
      <c r="M253" s="66" t="s">
        <v>528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527</v>
      </c>
      <c r="M263" s="66" t="s">
        <v>528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5</v>
      </c>
      <c r="M269" s="147">
        <v>4</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0.6</v>
      </c>
      <c r="M270" s="148">
        <v>1.4</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8</v>
      </c>
      <c r="M271" s="147">
        <v>7</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7</v>
      </c>
      <c r="M273" s="147">
        <v>12</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2.2999999999999998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527</v>
      </c>
      <c r="M322" s="66" t="s">
        <v>528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527</v>
      </c>
      <c r="M342" s="66" t="s">
        <v>528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527</v>
      </c>
      <c r="M367" s="66" t="s">
        <v>528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527</v>
      </c>
      <c r="M390" s="66" t="s">
        <v>528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49</v>
      </c>
      <c r="K392" s="81" t="str">
        <f t="shared" ref="K392:K397" si="12">IF(OR(COUNTIF(L392:M392,"未確認")&gt;0,COUNTIF(L392:M392,"~*")&gt;0),"※","")</f>
        <v/>
      </c>
      <c r="L392" s="147">
        <v>36</v>
      </c>
      <c r="M392" s="147">
        <v>13</v>
      </c>
    </row>
    <row r="393" spans="1:22" s="83" customFormat="1" ht="34.5" customHeight="1">
      <c r="A393" s="249" t="s">
        <v>773</v>
      </c>
      <c r="B393" s="84"/>
      <c r="C393" s="370"/>
      <c r="D393" s="380"/>
      <c r="E393" s="320" t="s">
        <v>224</v>
      </c>
      <c r="F393" s="321"/>
      <c r="G393" s="321"/>
      <c r="H393" s="322"/>
      <c r="I393" s="343"/>
      <c r="J393" s="140">
        <f t="shared" si="11"/>
        <v>49</v>
      </c>
      <c r="K393" s="81" t="str">
        <f t="shared" si="12"/>
        <v/>
      </c>
      <c r="L393" s="147">
        <v>36</v>
      </c>
      <c r="M393" s="147">
        <v>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27435</v>
      </c>
      <c r="K396" s="81" t="str">
        <f t="shared" si="12"/>
        <v/>
      </c>
      <c r="L396" s="147">
        <v>14409</v>
      </c>
      <c r="M396" s="147">
        <v>13026</v>
      </c>
    </row>
    <row r="397" spans="1:22" s="83" customFormat="1" ht="34.5" customHeight="1">
      <c r="A397" s="250" t="s">
        <v>777</v>
      </c>
      <c r="B397" s="119"/>
      <c r="C397" s="370"/>
      <c r="D397" s="320" t="s">
        <v>228</v>
      </c>
      <c r="E397" s="321"/>
      <c r="F397" s="321"/>
      <c r="G397" s="321"/>
      <c r="H397" s="322"/>
      <c r="I397" s="344"/>
      <c r="J397" s="140">
        <f t="shared" si="11"/>
        <v>49</v>
      </c>
      <c r="K397" s="81" t="str">
        <f t="shared" si="12"/>
        <v/>
      </c>
      <c r="L397" s="147">
        <v>35</v>
      </c>
      <c r="M397" s="147">
        <v>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527</v>
      </c>
      <c r="M403" s="66" t="s">
        <v>528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49</v>
      </c>
      <c r="K405" s="81" t="str">
        <f t="shared" ref="K405:K422" si="14">IF(OR(COUNTIF(L405:M405,"未確認")&gt;0,COUNTIF(L405:M405,"~*")&gt;0),"※","")</f>
        <v/>
      </c>
      <c r="L405" s="147">
        <v>36</v>
      </c>
      <c r="M405" s="147">
        <v>13</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2</v>
      </c>
      <c r="M407" s="147">
        <v>0</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18</v>
      </c>
      <c r="M408" s="147">
        <v>9</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16</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49</v>
      </c>
      <c r="K413" s="81" t="str">
        <f t="shared" si="14"/>
        <v/>
      </c>
      <c r="L413" s="147">
        <v>35</v>
      </c>
      <c r="M413" s="147">
        <v>14</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1</v>
      </c>
      <c r="M415" s="147">
        <v>0</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1</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0</v>
      </c>
      <c r="M420" s="147">
        <v>1</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29</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527</v>
      </c>
      <c r="M428" s="66" t="s">
        <v>528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v>
      </c>
      <c r="K430" s="193" t="str">
        <f>IF(OR(COUNTIF(L430:M430,"未確認")&gt;0,COUNTIF(L430:M430,"~*")&gt;0),"※","")</f>
        <v/>
      </c>
      <c r="L430" s="147">
        <v>34</v>
      </c>
      <c r="M430" s="147">
        <v>14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43</v>
      </c>
      <c r="K433" s="193" t="str">
        <f>IF(OR(COUNTIF(L433:M433,"未確認")&gt;0,COUNTIF(L433:M433,"~*")&gt;0),"※","")</f>
        <v/>
      </c>
      <c r="L433" s="147">
        <v>30</v>
      </c>
      <c r="M433" s="147">
        <v>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v>
      </c>
      <c r="K434" s="193" t="str">
        <f>IF(OR(COUNTIF(L434:M434,"未確認")&gt;0,COUNTIF(L434:M434,"~*")&gt;0),"※","")</f>
        <v/>
      </c>
      <c r="L434" s="147">
        <v>4</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527</v>
      </c>
      <c r="M441" s="66" t="s">
        <v>528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527</v>
      </c>
      <c r="M466" s="66" t="s">
        <v>528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527</v>
      </c>
      <c r="M502" s="66" t="s">
        <v>528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527</v>
      </c>
      <c r="M514" s="66" t="s">
        <v>528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527</v>
      </c>
      <c r="M520" s="66" t="s">
        <v>528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527</v>
      </c>
      <c r="M525" s="66" t="s">
        <v>528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527</v>
      </c>
      <c r="M530" s="66" t="s">
        <v>528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527</v>
      </c>
      <c r="M543" s="66" t="s">
        <v>528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527</v>
      </c>
      <c r="M588" s="66" t="s">
        <v>528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527</v>
      </c>
      <c r="M611" s="66" t="s">
        <v>528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527</v>
      </c>
      <c r="M629" s="66" t="s">
        <v>528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527</v>
      </c>
      <c r="M644" s="66" t="s">
        <v>528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527</v>
      </c>
      <c r="M665" s="66" t="s">
        <v>528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527</v>
      </c>
      <c r="M681" s="66" t="s">
        <v>528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43</v>
      </c>
      <c r="K683" s="201" t="str">
        <f>IF(OR(COUNTIF(L683:M683,"未確認")&gt;0,COUNTIF(L683:M683,"*")&gt;0),"※","")</f>
        <v/>
      </c>
      <c r="L683" s="117">
        <v>43</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527</v>
      </c>
      <c r="M691" s="66" t="s">
        <v>528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527</v>
      </c>
      <c r="M704" s="66" t="s">
        <v>528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C21206-9C3D-42B7-BA44-672D6CA354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2019-12-23T01:40:02Z</dcterms:modified>
</cp:coreProperties>
</file>