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0AF19315-5D99-4739-9092-0C79E53D9EBB}"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<sst xmlns="http://schemas.openxmlformats.org/spreadsheetml/2006/main" count="3333" uniqueCount="1060">
  <si>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</si>
  <si>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</si>
  <si>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</si>
  <si>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</si>
  <si>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</si>
  <si>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</si>
  <si>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</si>
  <si>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</si>
  <si>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</si>
  <si>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</si>
  <si>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</si>
  <si>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</si>
  <si>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</si>
  <si>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</si>
  <si>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</si>
  <si>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</si>
  <si>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</si>
  <si>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</si>
  <si>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</si>
  <si>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</si>
  <si>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</si>
  <si>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</si>
  <si>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</si>
  <si>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</si>
  <si>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</si>
  <si>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</si>
  <si>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</si>
  <si>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</si>
  <si>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</si>
  <si>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</si>
  <si>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</si>
  <si>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</si>
  <si>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</si>
  <si>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</si>
  <si>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</si>
  <si>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</si>
  <si>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</si>
  <si>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</si>
  <si>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</si>
  <si>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</si>
  <si>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</si>
  <si>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</si>
  <si>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</si>
  <si>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</si>
  <si>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</si>
  <si>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</si>
  <si>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</si>
  <si>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</si>
  <si>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</si>
  <si>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</si>
  <si>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</si>
  <si>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</si>
  <si>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</si>
  <si>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</si>
  <si>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</si>
  <si>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</si>
  <si>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</si>
  <si>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</si>
  <si>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</si>
  <si>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</si>
  <si>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</si>
  <si>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</si>
  <si>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</si>
  <si>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</si>
  <si>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</si>
  <si>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</si>
  <si>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</si>
  <si>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</si>
  <si>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</si>
  <si>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</si>
  <si>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</si>
  <si>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</si>
  <si>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</si>
  <si>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</si>
  <si>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</si>
  <si>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</si>
  <si>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</si>
  <si>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</si>
  <si>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</si>
  <si>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</si>
  <si>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</si>
  <si>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</si>
  <si>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</si>
  <si>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</si>
  <si>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</si>
  <si>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</si>
  <si>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</si>
  <si>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</si>
  <si>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</si>
  <si>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</si>
  <si>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</si>
  <si>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</si>
  <si>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</si>
  <si>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</si>
  <si>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</si>
  <si>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</si>
  <si>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</si>
  <si>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</si>
  <si>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</si>
  <si>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</si>
  <si>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</si>
  <si>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</si>
  <si>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</si>
  <si>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</si>
  <si>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</si>
  <si>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</si>
  <si>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</si>
  <si>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</si>
  <si>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</si>
  <si>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</si>
  <si>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</si>
  <si>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</si>
  <si>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</si>
  <si>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</si>
  <si>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</si>
  <si>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</si>
  <si>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</si>
  <si>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</si>
  <si>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</si>
  <si>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</si>
  <si>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</si>
  <si>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</si>
  <si>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</si>
  <si>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</si>
  <si>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</si>
  <si>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</si>
  <si>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</si>
  <si>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</si>
  <si>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</si>
  <si>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</si>
  <si>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</si>
  <si>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</si>
  <si>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</si>
  <si>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</si>
  <si>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</si>
  <si>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</si>
  <si>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</si>
  <si>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</si>
  <si>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</si>
  <si>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</si>
  <si>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</si>
  <si>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</si>
  <si>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</si>
  <si>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</si>
  <si>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</si>
  <si>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</si>
  <si>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</si>
  <si>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</si>
  <si>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</si>
  <si>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</si>
  <si>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</si>
  <si>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</si>
  <si>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</si>
  <si>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</si>
  <si>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</si>
  <si>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</si>
  <si>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</si>
  <si>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</si>
  <si>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</si>
  <si>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</si>
  <si>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</si>
  <si>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</si>
  <si>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</si>
  <si>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</si>
  <si>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</si>
  <si>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</si>
  <si>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</si>
  <si>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</si>
  <si>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</si>
  <si>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</si>
  <si>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</si>
  <si>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</si>
  <si>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</si>
  <si>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</si>
  <si>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</si>
  <si>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</si>
  <si>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</si>
  <si>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</si>
  <si>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</si>
  <si>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</si>
  <si>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</si>
  <si>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</si>
  <si>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</si>
  <si>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</si>
  <si>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</si>
  <si>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</si>
  <si>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</si>
  <si>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</si>
  <si>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</si>
  <si>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</si>
  <si>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</si>
  <si>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</si>
  <si>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</si>
  <si>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</si>
  <si>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</si>
  <si>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</si>
  <si>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</si>
  <si>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</si>
  <si>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</si>
  <si>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</si>
  <si>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</si>
  <si>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</si>
  <si>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</si>
  <si>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</si>
  <si>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</si>
  <si>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</si>
  <si>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</si>
  <si>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</si>
  <si>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</si>
  <si>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</si>
  <si>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</si>
  <si>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</si>
  <si>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</si>
  <si>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</si>
  <si>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</si>
  <si>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</si>
  <si>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</si>
  <si>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</si>
  <si>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</si>
  <si>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</si>
  <si>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</si>
  <si>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</si>
  <si>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</si>
  <si>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</si>
  <si>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</si>
  <si>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</si>
  <si>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</si>
  <si>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</si>
  <si>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</si>
  <si>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</si>
  <si>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</si>
  <si>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</si>
  <si>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</si>
  <si>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</si>
  <si>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</si>
  <si>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</si>
  <si>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</si>
  <si>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</si>
  <si>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</si>
  <si>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</si>
  <si>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</si>
  <si>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</si>
  <si>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</si>
  <si>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</si>
  <si>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</si>
  <si>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</si>
  <si>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</si>
  <si>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</si>
  <si>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</si>
  <si>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</si>
  <si>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</si>
  <si>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</si>
  <si>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</si>
  <si>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</si>
  <si>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</si>
  <si>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</si>
  <si>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</si>
  <si>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</si>
  <si>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</si>
  <si>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</si>
  <si>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</si>
  <si>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</si>
  <si>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</si>
  <si>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</si>
  <si>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</si>
  <si>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</si>
  <si>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</si>
  <si>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</si>
  <si>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</si>
  <si>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</si>
  <si>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</si>
  <si>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</si>
  <si>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</si>
  <si>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</si>
  <si>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</si>
  <si>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</si>
  <si>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</si>
  <si>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</si>
  <si>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</si>
  <si>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</si>
  <si>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</si>
  <si>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</si>
  <si>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</si>
  <si>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</si>
  <si>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</si>
  <si>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</si>
  <si>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</si>
  <si>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</si>
  <si>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</si>
  <si>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</si>
  <si>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</si>
  <si>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</si>
  <si>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</si>
  <si>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</si>
  <si>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</si>
  <si>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</si>
  <si>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</si>
  <si>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</si>
  <si>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</si>
  <si>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</si>
  <si>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</si>
  <si>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</si>
  <si>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</si>
  <si>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</si>
  <si>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</si>
  <si>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</si>
  <si>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</si>
  <si>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</si>
  <si>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</si>
  <si>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</si>
  <si>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</si>
  <si>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</si>
  <si>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</si>
  <si>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</si>
  <si>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</si>
  <si>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</si>
  <si>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</si>
  <si>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</si>
  <si>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</si>
  <si>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</si>
  <si>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</si>
  <si>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</si>
  <si>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</si>
  <si>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</si>
  <si>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</si>
  <si>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</si>
  <si>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</si>
  <si>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</si>
  <si>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</si>
  <si>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</si>
  <si>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</si>
  <si>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</si>
  <si>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</si>
  <si>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</si>
  <si>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</si>
  <si>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</si>
  <si>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</si>
  <si>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</si>
  <si>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</si>
  <si>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</si>
  <si>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</si>
  <si>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</si>
  <si>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</si>
  <si>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</si>
  <si>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</si>
  <si>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</si>
  <si>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</si>
  <si>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</si>
  <si>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</si>
  <si>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</si>
  <si>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</si>
  <si>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</si>
  <si>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</si>
  <si>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</si>
  <si>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</si>
  <si>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</si>
  <si>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</si>
  <si>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</si>
  <si>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</si>
  <si>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</si>
  <si>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</si>
  <si>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</si>
  <si>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</si>
  <si>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</si>
  <si>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</si>
  <si>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</si>
  <si>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</si>
  <si>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</si>
  <si>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</si>
  <si>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</si>
  <si>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</si>
  <si>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</si>
  <si>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</si>
  <si>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</si>
  <si>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</si>
  <si>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</si>
  <si>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</si>
  <si>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</si>
  <si>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</si>
  <si>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</si>
  <si>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</si>
  <si>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</si>
  <si>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</si>
  <si>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</si>
  <si>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</si>
  <si>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</si>
  <si>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</si>
  <si>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</si>
  <si>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</si>
  <si>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</si>
  <si>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</si>
  <si>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</si>
  <si>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</si>
  <si>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</si>
  <si>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</si>
  <si>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</si>
  <si>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</si>
  <si>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</si>
  <si>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</si>
  <si>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</si>
  <si>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</si>
  <si>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</si>
  <si>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</si>
  <si>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</si>
  <si>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</si>
  <si>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</si>
  <si>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</si>
  <si>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</si>
  <si>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</si>
  <si>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</si>
  <si>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</si>
  <si>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</si>
  <si>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</si>
  <si>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</si>
  <si>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</si>
  <si>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</si>
  <si>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</si>
  <si>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</si>
  <si>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</si>
  <si>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</si>
  <si>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</si>
  <si>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</si>
  <si>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</si>
  <si>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</si>
  <si>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</si>
  <si>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</si>
  <si>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</si>
  <si>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</si>
  <si>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</si>
  <si>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</si>
  <si>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</si>
  <si>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</si>
  <si>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</si>
  <si>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</si>
  <si>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</si>
  <si>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</si>
  <si>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</si>
  <si>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</si>
  <si>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</si>
  <si>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</si>
  <si>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</si>
  <si>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</si>
  <si>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</si>
  <si>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</si>
  <si>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</si>
  <si>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</si>
  <si>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</si>
  <si>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</si>
  <si>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</si>
  <si>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</si>
  <si>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</si>
  <si>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</si>
  <si>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</si>
  <si>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</si>
  <si>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</si>
  <si>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</si>
  <si>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</si>
  <si>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</si>
  <si>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</si>
  <si>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</si>
  <si>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</si>
  <si>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</si>
  <si>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</si>
  <si>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</si>
  <si>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</si>
  <si>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</si>
  <si>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</si>
  <si>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</si>
  <si>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</si>
  <si>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</si>
  <si>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</si>
  <si>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</si>
  <si>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</si>
  <si>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</si>
  <si>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</si>
  <si>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</si>
  <si>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</si>
  <si>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</si>
  <si>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</si>
  <si>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</si>
  <si>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</si>
  <si>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</si>
  <si>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</si>
  <si>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</si>
  <si>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</si>
  <si>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</si>
  <si>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</si>
  <si>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</si>
  <si>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</si>
  <si>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</si>
  <si>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</si>
  <si>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</si>
  <si>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</si>
  <si>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</si>
  <si>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</si>
  <si>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</si>
  <si>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</si>
  <si>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</si>
  <si>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</si>
  <si>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</si>
  <si>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</si>
  <si>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</si>
  <si>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</si>
  <si>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</si>
  <si>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</si>
  <si>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</si>
  <si>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</si>
  <si>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</si>
  <si>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</si>
  <si>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</si>
  <si>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</si>
  <si>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</si>
  <si>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</si>
  <si>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</si>
  <si>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</si>
  <si>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</si>
  <si>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</si>
  <si>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</si>
  <si>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</si>
  <si>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</si>
  <si>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</si>
  <si>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</si>
  <si>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</si>
  <si>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</si>
  <si>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</si>
  <si>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</si>
  <si>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</si>
  <si>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</si>
  <si>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</si>
  <si>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</si>
  <si>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</si>
  <si>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</si>
  <si>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</si>
  <si>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</si>
  <si>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</si>
  <si>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</si>
  <si>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</si>
  <si>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</si>
  <si>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</si>
  <si>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</si>
  <si>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</si>
  <si>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</si>
  <si>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</si>
  <si>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</si>
  <si>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</si>
  <si>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</si>
  <si>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</si>
  <si>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</si>
  <si>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</si>
  <si>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</si>
  <si>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</si>
  <si>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</si>
  <si>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</si>
  <si>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</si>
  <si>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</si>
  <si>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</si>
  <si>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</si>
  <si>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</si>
  <si>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</si>
  <si>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</si>
  <si>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</si>
  <si>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</si>
  <si>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</si>
  <si>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</si>
  <si>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</si>
  <si>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</si>
  <si>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</si>
  <si>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</si>
  <si>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</si>
  <si>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</si>
  <si>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</si>
  <si>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</si>
  <si>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</si>
  <si>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</si>
  <si>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</si>
  <si>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</si>
  <si>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</si>
  <si>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</si>
  <si>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</si>
  <si>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</si>
  <si>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</si>
  <si>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</si>
  <si>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</si>
  <si>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</si>
  <si>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</si>
  <si>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</si>
  <si>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</si>
  <si>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</si>
  <si>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</si>
  <si>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</si>
  <si>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</si>
  <si>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</si>
  <si>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</si>
  <si>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</si>
  <si>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</si>
  <si>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</si>
  <si>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</si>
  <si>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</si>
  <si>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</si>
  <si>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</si>
  <si>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</si>
  <si>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</si>
  <si>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</si>
  <si>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</si>
  <si>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</si>
  <si>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</si>
  <si>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</si>
  <si>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</si>
  <si>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</si>
  <si>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</si>
  <si>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</si>
  <si>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</si>
  <si>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</si>
  <si>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</si>
  <si>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</si>
  <si>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</si>
  <si>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</si>
  <si>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</si>
  <si>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</si>
  <si>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</si>
  <si>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</si>
  <si>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</si>
  <si>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</si>
  <si>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</si>
  <si>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</si>
  <si>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</si>
  <si>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</si>
  <si>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</si>
  <si>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</si>
  <si>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</si>
  <si>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</si>
  <si>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</si>
  <si>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</si>
  <si>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</si>
  <si>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</si>
  <si>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</si>
  <si>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</si>
  <si>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</si>
  <si>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</si>
  <si>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</si>
  <si>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</si>
  <si>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</si>
  <si>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</si>
  <si>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</si>
  <si>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</si>
  <si>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</si>
  <si>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</si>
  <si>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</si>
  <si>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</si>
  <si>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</si>
  <si>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</si>
  <si>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</si>
  <si>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</si>
  <si>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</si>
  <si>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</si>
  <si>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</si>
  <si>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</si>
  <si>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</si>
  <si>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</si>
  <si>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</si>
  <si>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</si>
  <si>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</si>
  <si>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</si>
  <si>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</si>
  <si>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</si>
  <si>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</si>
  <si>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</si>
  <si>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</si>
  <si>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</si>
  <si>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</si>
  <si>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</si>
  <si>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</si>
  <si>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</si>
  <si>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</si>
  <si>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</si>
  <si>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</si>
  <si>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</si>
  <si>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</si>
  <si>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</si>
  <si>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</si>
  <si>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</si>
  <si>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</si>
  <si>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</si>
  <si>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</si>
  <si>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</si>
  <si>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</si>
  <si>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</si>
  <si>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</si>
  <si>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</si>
  <si>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</si>
  <si>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</si>
  <si>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</si>
  <si>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</si>
  <si>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</si>
  <si>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</si>
  <si>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</si>
  <si>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</si>
  <si>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</si>
  <si>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</si>
  <si>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</si>
  <si>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</si>
  <si>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</si>
  <si>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</si>
  <si>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</si>
  <si>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</si>
  <si>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</si>
  <si>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</si>
  <si>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</si>
  <si>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</si>
  <si>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</si>
  <si>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</si>
  <si>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</si>
  <si>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</si>
  <si>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</si>
  <si>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</si>
  <si>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</si>
  <si>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</si>
  <si>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</si>
  <si>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</si>
  <si>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</si>
  <si>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</si>
  <si>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</si>
  <si>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</si>
  <si>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</si>
  <si>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</si>
  <si>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</si>
  <si>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</si>
  <si>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</si>
  <si>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</si>
  <si>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</si>
  <si>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</si>
  <si>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</si>
  <si>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</si>
  <si>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</si>
  <si>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</si>
  <si>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</si>
  <si>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</si>
  <si>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</si>
  <si>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</si>
  <si>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</si>
  <si>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</si>
  <si>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</si>
  <si>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</si>
  <si>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</si>
  <si>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</si>
  <si>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</si>
  <si>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</si>
  <si>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</si>
  <si>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</si>
  <si>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</si>
  <si>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</si>
  <si>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</si>
  <si>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</si>
  <si>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</si>
  <si>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</si>
  <si>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</si>
  <si>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</si>
  <si>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</si>
  <si>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</si>
  <si>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</si>
  <si>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</si>
  <si>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</si>
  <si>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</si>
  <si>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</si>
  <si>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</si>
  <si>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</si>
  <si>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</si>
  <si>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</si>
  <si>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</si>
  <si>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</si>
  <si>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</si>
  <si>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</si>
  <si>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</si>
  <si>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</si>
  <si>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</si>
  <si>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</si>
  <si>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</si>
  <si>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</si>
  <si>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</si>
  <si>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</si>
  <si>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</si>
  <si>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</si>
  <si>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</si>
  <si>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</si>
  <si>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</si>
  <si>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</si>
  <si>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</si>
  <si>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</si>
  <si>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</si>
  <si>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</si>
  <si>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</si>
  <si>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</si>
  <si>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</si>
  <si>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</si>
  <si>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</si>
  <si>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</si>
  <si>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</si>
  <si>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</si>
  <si>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</si>
  <si>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</si>
  <si>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</si>
  <si>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</si>
  <si>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</si>
  <si>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</si>
  <si>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</si>
  <si>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</si>
  <si>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</si>
  <si>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</si>
  <si>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</si>
  <si>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</si>
  <si>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</si>
  <si>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</si>
  <si>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</si>
  <si>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</si>
  <si>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</si>
  <si>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</si>
  <si>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</si>
  <si>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</si>
  <si>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</si>
  <si>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</si>
  <si>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</si>
  <si>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</si>
  <si>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</si>
  <si>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</si>
  <si>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</si>
  <si>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</si>
  <si>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</si>
  <si>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</si>
  <si>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</si>
  <si>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</si>
  <si>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</si>
  <si>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</si>
  <si>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</si>
  <si>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</si>
  <si>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</si>
  <si>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</si>
  <si>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</si>
  <si>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</si>
  <si>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</si>
  <si>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</si>
  <si>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</si>
  <si>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</si>
  <si>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</si>
  <si>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</si>
  <si>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</si>
  <si>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</si>
  <si>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</si>
  <si>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</si>
  <si>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</si>
  <si>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</si>
  <si>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</si>
  <si>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</si>
  <si>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</si>
  <si>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</si>
  <si>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</si>
  <si>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</si>
  <si>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</si>
  <si>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</si>
  <si>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</si>
  <si>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</si>
  <si>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</si>
  <si>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</si>
  <si>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</si>
  <si>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</si>
  <si>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</si>
  <si>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</si>
  <si>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</si>
  <si>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</si>
  <si>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</si>
  <si>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</si>
  <si>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</si>
  <si>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</si>
  <si>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</si>
  <si>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</si>
  <si>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</si>
  <si>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</si>
  <si>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</si>
  <si>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</si>
  <si>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</si>
  <si>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</si>
  <si>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</si>
  <si>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</si>
  <si>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</si>
  <si>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</si>
  <si>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</si>
  <si>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</si>
  <si>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</si>
  <si>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</si>
  <si>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</si>
  <si>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</si>
  <si>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</si>
  <si>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</si>
  <si>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</si>
  <si>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</si>
  <si>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</si>
  <si>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</si>
  <si>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</si>
  <si>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</si>
  <si>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</si>
  <si>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</si>
  <si>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</si>
  <si>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</si>
  <si>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</si>
  <si>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</si>
  <si>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</si>
  <si>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</si>
  <si>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</si>
  <si>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</si>
  <si>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</si>
  <si>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</si>
  <si>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</si>
  <si>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</si>
  <si>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</si>
  <si>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</si>
  <si>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</si>
  <si>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</si>
  <si>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</si>
  <si>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</si>
  <si>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</si>
  <si>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</si>
  <si>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</si>
  <si>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</si>
  <si>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</si>
  <si>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</si>
  <si>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</si>
  <si>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</si>
  <si>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</si>
  <si>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</si>
  <si>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</si>
  <si>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</si>
  <si>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</si>
  <si>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</si>
  <si>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</si>
  <si>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</si>
  <si>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</si>
  <si>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</si>
  <si>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</si>
  <si>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</si>
  <si>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</si>
  <si>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</si>
  <si>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</si>
  <si>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</si>
  <si>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</si>
  <si>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</si>
  <si>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</si>
  <si>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</si>
  <si>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</si>
  <si>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</si>
  <si>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</si>
  <si>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</si>
  <si>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</si>
  <si>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</si>
  <si>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</si>
  <si>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</si>
  <si>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</si>
  <si>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</si>
  <si>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</si>
  <si>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</si>
  <si>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</si>
  <si>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</si>
  <si>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</si>
  <si>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</si>
  <si>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</si>
  <si>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</si>
  <si>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</si>
  <si>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</si>
  <si>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</si>
  <si>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</si>
  <si>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</si>
  <si>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</si>
  <si>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</si>
  <si>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</si>
  <si>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</si>
  <si>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</si>
  <si>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</si>
  <si>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</si>
  <si>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</si>
  <si>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</si>
  <si>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</si>
  <si>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</si>
  <si>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</si>
  <si>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</si>
  <si>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</si>
  <si>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</si>
  <si>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</si>
  <si>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</si>
  <si>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</si>
  <si>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</si>
  <si>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</si>
  <si>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</si>
  <si>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</si>
  <si>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</si>
  <si>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</si>
  <si>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</si>
  <si>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</si>
  <si>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</si>
  <si>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</si>
  <si>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</si>
  <si>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</si>
  <si>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</si>
  <si>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</si>
  <si>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</si>
  <si>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</si>
  <si>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</si>
  <si>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</si>
  <si>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</si>
  <si>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</si>
  <si>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</si>
  <si>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</si>
  <si>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</si>
  <si>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</si>
  <si>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</si>
  <si>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</si>
  <si>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</si>
  <si>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</si>
  <si>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</si>
  <si>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</si>
  <si>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</si>
  <si>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</si>
  <si>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</si>
  <si>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</si>
  <si>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</si>
  <si>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</si>
  <si>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</si>
  <si>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</si>
  <si>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</si>
  <si>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</si>
  <si>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</si>
  <si>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</si>
  <si>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</si>
  <si>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</si>
  <si>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</si>
  <si>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</si>
  <si>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</si>
  <si>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</si>
  <si>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</si>
  <si>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</si>
  <si>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かづの厚生病院</t>
    <phoneticPr fontId="3"/>
  </si>
  <si>
    <t>〒018-5201 鹿角市花輪字向畑１８番地</t>
    <phoneticPr fontId="3"/>
  </si>
  <si>
    <t>〇</t>
  </si>
  <si>
    <t>2018年10月</t>
  </si>
  <si>
    <t>厚生連</t>
  </si>
  <si>
    <t>複数の診療科で活用</t>
  </si>
  <si>
    <t>産婦人科</t>
  </si>
  <si>
    <t>泌尿器科</t>
  </si>
  <si>
    <t>急性期一般入院料１</t>
  </si>
  <si>
    <t>ＤＰＣ標準病院群</t>
  </si>
  <si>
    <t>有</t>
  </si>
  <si>
    <t>看護必要度Ⅰ</t>
    <phoneticPr fontId="3"/>
  </si>
  <si>
    <t>３病棟</t>
  </si>
  <si>
    <t>急性期機能</t>
  </si>
  <si>
    <t>整形外科</t>
  </si>
  <si>
    <t>脳神経外科</t>
  </si>
  <si>
    <t>消化器内科（胃腸内科）</t>
  </si>
  <si>
    <t>４階西病棟</t>
  </si>
  <si>
    <t>回復期機能</t>
  </si>
  <si>
    <t>循環器内科</t>
  </si>
  <si>
    <t>５階東病棟</t>
  </si>
  <si>
    <t>外科</t>
  </si>
  <si>
    <t>５階西病棟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</si>
</sst>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1054</v>
      </c>
      <c r="N9" s="282" t="s">
        <v>1057</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1054</v>
      </c>
      <c r="N22" s="282" t="s">
        <v>1057</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t="s">
        <v>1039</v>
      </c>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t="s">
        <v>1039</v>
      </c>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1054</v>
      </c>
      <c r="N35" s="282" t="s">
        <v>1057</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1054</v>
      </c>
      <c r="N44" s="282" t="s">
        <v>1057</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t="s">
        <v>1039</v>
      </c>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1040</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1054</v>
      </c>
      <c r="N89" s="262" t="s">
        <v>1057</v>
      </c>
      <c r="O89" s="262" t="s">
        <v>1059</v>
      </c>
    </row>
    <row r="90" spans="1:22" s="21" customFormat="1">
      <c r="A90" s="243"/>
      <c r="B90" s="1"/>
      <c r="C90" s="3"/>
      <c r="D90" s="3"/>
      <c r="E90" s="3"/>
      <c r="F90" s="3"/>
      <c r="G90" s="3"/>
      <c r="H90" s="287"/>
      <c r="I90" s="67" t="s">
        <v>36</v>
      </c>
      <c r="J90" s="68"/>
      <c r="K90" s="69"/>
      <c r="L90" s="262" t="s">
        <v>1050</v>
      </c>
      <c r="M90" s="262" t="s">
        <v>1055</v>
      </c>
      <c r="N90" s="262" t="s">
        <v>1050</v>
      </c>
      <c r="O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197</v>
      </c>
      <c r="K99" s="237" t="str">
        <f>IF(OR(COUNTIF(L99:O99,"未確認")&gt;0,COUNTIF(L99:O99,"~*")&gt;0),"※","")</f>
        <v/>
      </c>
      <c r="L99" s="258">
        <v>43</v>
      </c>
      <c r="M99" s="258">
        <v>55</v>
      </c>
      <c r="N99" s="258">
        <v>49</v>
      </c>
      <c r="O99" s="258">
        <v>50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197</v>
      </c>
      <c r="K101" s="237" t="str">
        <f>IF(OR(COUNTIF(L101:O101,"未確認")&gt;0,COUNTIF(L101:O101,"~*")&gt;0),"※","")</f>
        <v/>
      </c>
      <c r="L101" s="258">
        <v>43</v>
      </c>
      <c r="M101" s="258">
        <v>55</v>
      </c>
      <c r="N101" s="258">
        <v>49</v>
      </c>
      <c r="O101" s="258">
        <v>50</v>
      </c>
    </row>
    <row r="102" spans="1:22" s="83" customFormat="1" ht="34.5" customHeight="1">
      <c r="A102" s="244" t="s">
        <v>610</v>
      </c>
      <c r="B102" s="84"/>
      <c r="C102" s="377"/>
      <c r="D102" s="379"/>
      <c r="E102" s="317" t="s">
        <v>612</v>
      </c>
      <c r="F102" s="318"/>
      <c r="G102" s="318"/>
      <c r="H102" s="319"/>
      <c r="I102" s="420"/>
      <c r="J102" s="256">
        <f t="shared" si="0"/>
        <v>197</v>
      </c>
      <c r="K102" s="237" t="str">
        <f t="shared" ref="K102:K111" si="1">IF(OR(COUNTIF(L101:O101,"未確認")&gt;0,COUNTIF(L101:O101,"~*")&gt;0),"※","")</f>
        <v/>
      </c>
      <c r="L102" s="258">
        <v>38</v>
      </c>
      <c r="M102" s="258">
        <v>60</v>
      </c>
      <c r="N102" s="258">
        <v>49</v>
      </c>
      <c r="O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1051</v>
      </c>
      <c r="N121" s="98" t="s">
        <v>1053</v>
      </c>
      <c r="O121" s="98" t="s">
        <v>1051</v>
      </c>
    </row>
    <row r="122" spans="1:22" s="83" customFormat="1" ht="40.5" customHeight="1">
      <c r="A122" s="244" t="s">
        <v>619</v>
      </c>
      <c r="B122" s="1"/>
      <c r="C122" s="295"/>
      <c r="D122" s="297"/>
      <c r="E122" s="396"/>
      <c r="F122" s="418"/>
      <c r="G122" s="418"/>
      <c r="H122" s="397"/>
      <c r="I122" s="354"/>
      <c r="J122" s="101"/>
      <c r="K122" s="102"/>
      <c r="L122" s="98" t="s">
        <v>1044</v>
      </c>
      <c r="M122" s="98" t="s">
        <v>1052</v>
      </c>
      <c r="N122" s="98" t="s">
        <v>1056</v>
      </c>
      <c r="O122" s="98" t="s">
        <v>1052</v>
      </c>
    </row>
    <row r="123" spans="1:22" s="83" customFormat="1" ht="40.5" customHeight="1">
      <c r="A123" s="244" t="s">
        <v>620</v>
      </c>
      <c r="B123" s="1"/>
      <c r="C123" s="289"/>
      <c r="D123" s="290"/>
      <c r="E123" s="377"/>
      <c r="F123" s="378"/>
      <c r="G123" s="378"/>
      <c r="H123" s="379"/>
      <c r="I123" s="341"/>
      <c r="J123" s="105"/>
      <c r="K123" s="106"/>
      <c r="L123" s="98" t="s">
        <v>534</v>
      </c>
      <c r="M123" s="98" t="s">
        <v>1053</v>
      </c>
      <c r="N123" s="98" t="s">
        <v>1044</v>
      </c>
      <c r="O123" s="98" t="s">
        <v>1058</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1045</v>
      </c>
      <c r="O131" s="98" t="s">
        <v>1045</v>
      </c>
    </row>
    <row r="132" spans="1:22" s="83" customFormat="1" ht="34.5" customHeight="1">
      <c r="A132" s="244" t="s">
        <v>621</v>
      </c>
      <c r="B132" s="84"/>
      <c r="C132" s="295"/>
      <c r="D132" s="297"/>
      <c r="E132" s="320" t="s">
        <v>58</v>
      </c>
      <c r="F132" s="321"/>
      <c r="G132" s="321"/>
      <c r="H132" s="322"/>
      <c r="I132" s="389"/>
      <c r="J132" s="101"/>
      <c r="K132" s="102"/>
      <c r="L132" s="82">
        <v>43</v>
      </c>
      <c r="M132" s="82">
        <v>55</v>
      </c>
      <c r="N132" s="82">
        <v>49</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318</v>
      </c>
      <c r="K145" s="264" t="str">
        <f t="shared" ref="K145:K176" si="3">IF(OR(COUNTIF(L145:O145,"未確認")&gt;0,COUNTIF(L145:O145,"~*")&gt;0),"※","")</f>
        <v/>
      </c>
      <c r="L145" s="117">
        <v>74</v>
      </c>
      <c r="M145" s="117">
        <v>0</v>
      </c>
      <c r="N145" s="117">
        <v>118</v>
      </c>
      <c r="O145" s="117">
        <v>126</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91</v>
      </c>
      <c r="K201" s="264" t="str">
        <f t="shared" si="5"/>
        <v/>
      </c>
      <c r="L201" s="117">
        <v>0</v>
      </c>
      <c r="M201" s="117">
        <v>91</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1050</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1050</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70</v>
      </c>
      <c r="K269" s="81" t="str">
        <f t="shared" si="8"/>
        <v/>
      </c>
      <c r="L269" s="147">
        <v>9</v>
      </c>
      <c r="M269" s="147">
        <v>17</v>
      </c>
      <c r="N269" s="147">
        <v>22</v>
      </c>
      <c r="O269" s="147">
        <v>22</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0</v>
      </c>
      <c r="M270" s="148">
        <v>1</v>
      </c>
      <c r="N270" s="148">
        <v>2</v>
      </c>
      <c r="O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0</v>
      </c>
      <c r="N271" s="147">
        <v>3</v>
      </c>
      <c r="O271" s="147">
        <v>2</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v>
      </c>
      <c r="M272" s="148">
        <v>1.1000000000000001</v>
      </c>
      <c r="N272" s="148">
        <v>0</v>
      </c>
      <c r="O272" s="148">
        <v>1</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11.3</v>
      </c>
      <c r="K274" s="81" t="str">
        <f t="shared" si="8"/>
        <v/>
      </c>
      <c r="L274" s="148">
        <v>1</v>
      </c>
      <c r="M274" s="148">
        <v>8.3000000000000007</v>
      </c>
      <c r="N274" s="148">
        <v>1</v>
      </c>
      <c r="O274" s="148">
        <v>1</v>
      </c>
    </row>
    <row r="275" spans="1:15" s="83" customFormat="1" ht="34.5" customHeight="1">
      <c r="A275" s="249" t="s">
        <v>728</v>
      </c>
      <c r="B275" s="120"/>
      <c r="C275" s="371" t="s">
        <v>153</v>
      </c>
      <c r="D275" s="372"/>
      <c r="E275" s="372"/>
      <c r="F275" s="372"/>
      <c r="G275" s="371" t="s">
        <v>146</v>
      </c>
      <c r="H275" s="371"/>
      <c r="I275" s="404"/>
      <c r="J275" s="266">
        <f t="shared" si="9"/>
        <v>9</v>
      </c>
      <c r="K275" s="81" t="str">
        <f t="shared" si="8"/>
        <v/>
      </c>
      <c r="L275" s="147">
        <v>9</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1</v>
      </c>
      <c r="K276" s="81" t="str">
        <f t="shared" si="8"/>
        <v/>
      </c>
      <c r="L276" s="148">
        <v>1</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14</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3</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1059</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3854</v>
      </c>
      <c r="K392" s="81" t="str">
        <f t="shared" ref="K392:K397" si="12">IF(OR(COUNTIF(L392:O392,"未確認")&gt;0,COUNTIF(L392:O392,"~*")&gt;0),"※","")</f>
        <v/>
      </c>
      <c r="L392" s="147">
        <v>854</v>
      </c>
      <c r="M392" s="147">
        <v>712</v>
      </c>
      <c r="N392" s="147">
        <v>1015</v>
      </c>
      <c r="O392" s="147">
        <v>1273</v>
      </c>
    </row>
    <row r="393" spans="1:22" s="83" customFormat="1" ht="34.5" customHeight="1">
      <c r="A393" s="249" t="s">
        <v>773</v>
      </c>
      <c r="B393" s="84"/>
      <c r="C393" s="370"/>
      <c r="D393" s="380"/>
      <c r="E393" s="320" t="s">
        <v>224</v>
      </c>
      <c r="F393" s="321"/>
      <c r="G393" s="321"/>
      <c r="H393" s="322"/>
      <c r="I393" s="343"/>
      <c r="J393" s="140">
        <f t="shared" si="11"/>
        <v>1982</v>
      </c>
      <c r="K393" s="81" t="str">
        <f t="shared" si="12"/>
        <v/>
      </c>
      <c r="L393" s="147">
        <v>396</v>
      </c>
      <c r="M393" s="147">
        <v>701</v>
      </c>
      <c r="N393" s="147">
        <v>348</v>
      </c>
      <c r="O393" s="147">
        <v>537</v>
      </c>
    </row>
    <row r="394" spans="1:22" s="83" customFormat="1" ht="34.5" customHeight="1">
      <c r="A394" s="250" t="s">
        <v>774</v>
      </c>
      <c r="B394" s="84"/>
      <c r="C394" s="370"/>
      <c r="D394" s="381"/>
      <c r="E394" s="320" t="s">
        <v>225</v>
      </c>
      <c r="F394" s="321"/>
      <c r="G394" s="321"/>
      <c r="H394" s="322"/>
      <c r="I394" s="343"/>
      <c r="J394" s="140">
        <f t="shared" si="11"/>
        <v>1544</v>
      </c>
      <c r="K394" s="81" t="str">
        <f t="shared" si="12"/>
        <v/>
      </c>
      <c r="L394" s="147">
        <v>284</v>
      </c>
      <c r="M394" s="147">
        <v>4</v>
      </c>
      <c r="N394" s="147">
        <v>602</v>
      </c>
      <c r="O394" s="147">
        <v>654</v>
      </c>
    </row>
    <row r="395" spans="1:22" s="83" customFormat="1" ht="34.5" customHeight="1">
      <c r="A395" s="250" t="s">
        <v>775</v>
      </c>
      <c r="B395" s="84"/>
      <c r="C395" s="370"/>
      <c r="D395" s="382"/>
      <c r="E395" s="320" t="s">
        <v>226</v>
      </c>
      <c r="F395" s="321"/>
      <c r="G395" s="321"/>
      <c r="H395" s="322"/>
      <c r="I395" s="343"/>
      <c r="J395" s="140">
        <f t="shared" si="11"/>
        <v>328</v>
      </c>
      <c r="K395" s="81" t="str">
        <f t="shared" si="12"/>
        <v/>
      </c>
      <c r="L395" s="147">
        <v>174</v>
      </c>
      <c r="M395" s="147">
        <v>7</v>
      </c>
      <c r="N395" s="147">
        <v>65</v>
      </c>
      <c r="O395" s="147">
        <v>82</v>
      </c>
    </row>
    <row r="396" spans="1:22" s="83" customFormat="1" ht="34.5" customHeight="1">
      <c r="A396" s="250" t="s">
        <v>776</v>
      </c>
      <c r="B396" s="1"/>
      <c r="C396" s="370"/>
      <c r="D396" s="320" t="s">
        <v>227</v>
      </c>
      <c r="E396" s="321"/>
      <c r="F396" s="321"/>
      <c r="G396" s="321"/>
      <c r="H396" s="322"/>
      <c r="I396" s="343"/>
      <c r="J396" s="140">
        <f t="shared" si="11"/>
        <v>50574</v>
      </c>
      <c r="K396" s="81" t="str">
        <f t="shared" si="12"/>
        <v/>
      </c>
      <c r="L396" s="147">
        <v>7949</v>
      </c>
      <c r="M396" s="147">
        <v>15117</v>
      </c>
      <c r="N396" s="147">
        <v>14138</v>
      </c>
      <c r="O396" s="147">
        <v>13370</v>
      </c>
    </row>
    <row r="397" spans="1:22" s="83" customFormat="1" ht="34.5" customHeight="1">
      <c r="A397" s="250" t="s">
        <v>777</v>
      </c>
      <c r="B397" s="119"/>
      <c r="C397" s="370"/>
      <c r="D397" s="320" t="s">
        <v>228</v>
      </c>
      <c r="E397" s="321"/>
      <c r="F397" s="321"/>
      <c r="G397" s="321"/>
      <c r="H397" s="322"/>
      <c r="I397" s="344"/>
      <c r="J397" s="140">
        <f t="shared" si="11"/>
        <v>3863</v>
      </c>
      <c r="K397" s="81" t="str">
        <f t="shared" si="12"/>
        <v/>
      </c>
      <c r="L397" s="147">
        <v>864</v>
      </c>
      <c r="M397" s="147">
        <v>714</v>
      </c>
      <c r="N397" s="147">
        <v>1009</v>
      </c>
      <c r="O397" s="147">
        <v>1276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3854</v>
      </c>
      <c r="K405" s="81" t="str">
        <f t="shared" ref="K405:K422" si="14">IF(OR(COUNTIF(L405:O405,"未確認")&gt;0,COUNTIF(L405:O405,"~*")&gt;0),"※","")</f>
        <v/>
      </c>
      <c r="L405" s="147">
        <v>854</v>
      </c>
      <c r="M405" s="147">
        <v>712</v>
      </c>
      <c r="N405" s="147">
        <v>1015</v>
      </c>
      <c r="O405" s="147">
        <v>1273</v>
      </c>
    </row>
    <row r="406" spans="1:22" s="83" customFormat="1" ht="34.5" customHeight="1">
      <c r="A406" s="251" t="s">
        <v>779</v>
      </c>
      <c r="B406" s="119"/>
      <c r="C406" s="369"/>
      <c r="D406" s="375" t="s">
        <v>233</v>
      </c>
      <c r="E406" s="377" t="s">
        <v>234</v>
      </c>
      <c r="F406" s="378"/>
      <c r="G406" s="378"/>
      <c r="H406" s="379"/>
      <c r="I406" s="361"/>
      <c r="J406" s="140">
        <f t="shared" si="13"/>
        <v>897</v>
      </c>
      <c r="K406" s="81" t="str">
        <f t="shared" si="14"/>
        <v/>
      </c>
      <c r="L406" s="147">
        <v>131</v>
      </c>
      <c r="M406" s="147">
        <v>688</v>
      </c>
      <c r="N406" s="147">
        <v>31</v>
      </c>
      <c r="O406" s="147">
        <v>47</v>
      </c>
    </row>
    <row r="407" spans="1:22" s="83" customFormat="1" ht="34.5" customHeight="1">
      <c r="A407" s="251" t="s">
        <v>780</v>
      </c>
      <c r="B407" s="119"/>
      <c r="C407" s="369"/>
      <c r="D407" s="369"/>
      <c r="E407" s="320" t="s">
        <v>235</v>
      </c>
      <c r="F407" s="321"/>
      <c r="G407" s="321"/>
      <c r="H407" s="322"/>
      <c r="I407" s="361"/>
      <c r="J407" s="140">
        <f t="shared" si="13"/>
        <v>2779</v>
      </c>
      <c r="K407" s="81" t="str">
        <f t="shared" si="14"/>
        <v/>
      </c>
      <c r="L407" s="147">
        <v>650</v>
      </c>
      <c r="M407" s="147">
        <v>19</v>
      </c>
      <c r="N407" s="147">
        <v>954</v>
      </c>
      <c r="O407" s="147">
        <v>1156</v>
      </c>
    </row>
    <row r="408" spans="1:22" s="83" customFormat="1" ht="34.5" customHeight="1">
      <c r="A408" s="251" t="s">
        <v>781</v>
      </c>
      <c r="B408" s="119"/>
      <c r="C408" s="369"/>
      <c r="D408" s="369"/>
      <c r="E408" s="320" t="s">
        <v>236</v>
      </c>
      <c r="F408" s="321"/>
      <c r="G408" s="321"/>
      <c r="H408" s="322"/>
      <c r="I408" s="361"/>
      <c r="J408" s="140">
        <f t="shared" si="13"/>
        <v>32</v>
      </c>
      <c r="K408" s="81" t="str">
        <f t="shared" si="14"/>
        <v/>
      </c>
      <c r="L408" s="147">
        <v>7</v>
      </c>
      <c r="M408" s="147">
        <v>5</v>
      </c>
      <c r="N408" s="147">
        <v>7</v>
      </c>
      <c r="O408" s="147">
        <v>13</v>
      </c>
    </row>
    <row r="409" spans="1:22" s="83" customFormat="1" ht="34.5" customHeight="1">
      <c r="A409" s="251" t="s">
        <v>782</v>
      </c>
      <c r="B409" s="119"/>
      <c r="C409" s="369"/>
      <c r="D409" s="369"/>
      <c r="E409" s="317" t="s">
        <v>989</v>
      </c>
      <c r="F409" s="318"/>
      <c r="G409" s="318"/>
      <c r="H409" s="319"/>
      <c r="I409" s="361"/>
      <c r="J409" s="140">
        <f t="shared" si="13"/>
        <v>92</v>
      </c>
      <c r="K409" s="81" t="str">
        <f t="shared" si="14"/>
        <v/>
      </c>
      <c r="L409" s="147">
        <v>12</v>
      </c>
      <c r="M409" s="147">
        <v>0</v>
      </c>
      <c r="N409" s="147">
        <v>23</v>
      </c>
      <c r="O409" s="147">
        <v>57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53</v>
      </c>
      <c r="K411" s="81" t="str">
        <f t="shared" si="14"/>
        <v/>
      </c>
      <c r="L411" s="147">
        <v>53</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3863</v>
      </c>
      <c r="K413" s="81" t="str">
        <f t="shared" si="14"/>
        <v/>
      </c>
      <c r="L413" s="147">
        <v>864</v>
      </c>
      <c r="M413" s="147">
        <v>714</v>
      </c>
      <c r="N413" s="147">
        <v>1009</v>
      </c>
      <c r="O413" s="147">
        <v>1276</v>
      </c>
    </row>
    <row r="414" spans="1:22" s="83" customFormat="1" ht="34.5" customHeight="1">
      <c r="A414" s="251" t="s">
        <v>787</v>
      </c>
      <c r="B414" s="119"/>
      <c r="C414" s="369"/>
      <c r="D414" s="375" t="s">
        <v>240</v>
      </c>
      <c r="E414" s="377" t="s">
        <v>241</v>
      </c>
      <c r="F414" s="378"/>
      <c r="G414" s="378"/>
      <c r="H414" s="379"/>
      <c r="I414" s="361"/>
      <c r="J414" s="140">
        <f t="shared" si="13"/>
        <v>909</v>
      </c>
      <c r="K414" s="81" t="str">
        <f t="shared" si="14"/>
        <v/>
      </c>
      <c r="L414" s="147">
        <v>64</v>
      </c>
      <c r="M414" s="147">
        <v>13</v>
      </c>
      <c r="N414" s="147">
        <v>260</v>
      </c>
      <c r="O414" s="147">
        <v>572</v>
      </c>
    </row>
    <row r="415" spans="1:22" s="83" customFormat="1" ht="34.5" customHeight="1">
      <c r="A415" s="251" t="s">
        <v>788</v>
      </c>
      <c r="B415" s="119"/>
      <c r="C415" s="369"/>
      <c r="D415" s="369"/>
      <c r="E415" s="320" t="s">
        <v>242</v>
      </c>
      <c r="F415" s="321"/>
      <c r="G415" s="321"/>
      <c r="H415" s="322"/>
      <c r="I415" s="361"/>
      <c r="J415" s="140">
        <f t="shared" si="13"/>
        <v>2413</v>
      </c>
      <c r="K415" s="81" t="str">
        <f t="shared" si="14"/>
        <v/>
      </c>
      <c r="L415" s="147">
        <v>696</v>
      </c>
      <c r="M415" s="147">
        <v>502</v>
      </c>
      <c r="N415" s="147">
        <v>597</v>
      </c>
      <c r="O415" s="147">
        <v>618</v>
      </c>
    </row>
    <row r="416" spans="1:22" s="83" customFormat="1" ht="34.5" customHeight="1">
      <c r="A416" s="251" t="s">
        <v>789</v>
      </c>
      <c r="B416" s="119"/>
      <c r="C416" s="369"/>
      <c r="D416" s="369"/>
      <c r="E416" s="320" t="s">
        <v>243</v>
      </c>
      <c r="F416" s="321"/>
      <c r="G416" s="321"/>
      <c r="H416" s="322"/>
      <c r="I416" s="361"/>
      <c r="J416" s="140">
        <f t="shared" si="13"/>
        <v>227</v>
      </c>
      <c r="K416" s="81" t="str">
        <f t="shared" si="14"/>
        <v/>
      </c>
      <c r="L416" s="147">
        <v>64</v>
      </c>
      <c r="M416" s="147">
        <v>106</v>
      </c>
      <c r="N416" s="147">
        <v>37</v>
      </c>
      <c r="O416" s="147">
        <v>20</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2</v>
      </c>
      <c r="M417" s="147">
        <v>2</v>
      </c>
      <c r="N417" s="147">
        <v>3</v>
      </c>
      <c r="O417" s="147">
        <v>4</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6</v>
      </c>
      <c r="M418" s="147">
        <v>3</v>
      </c>
      <c r="N418" s="147">
        <v>9</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108</v>
      </c>
      <c r="K420" s="81" t="str">
        <f t="shared" si="14"/>
        <v/>
      </c>
      <c r="L420" s="147">
        <v>10</v>
      </c>
      <c r="M420" s="147">
        <v>66</v>
      </c>
      <c r="N420" s="147">
        <v>18</v>
      </c>
      <c r="O420" s="147">
        <v>14</v>
      </c>
    </row>
    <row r="421" spans="1:22" s="83" customFormat="1" ht="34.5" customHeight="1">
      <c r="A421" s="251" t="s">
        <v>794</v>
      </c>
      <c r="B421" s="119"/>
      <c r="C421" s="369"/>
      <c r="D421" s="369"/>
      <c r="E421" s="320" t="s">
        <v>247</v>
      </c>
      <c r="F421" s="321"/>
      <c r="G421" s="321"/>
      <c r="H421" s="322"/>
      <c r="I421" s="361"/>
      <c r="J421" s="140">
        <f t="shared" si="13"/>
        <v>177</v>
      </c>
      <c r="K421" s="81" t="str">
        <f t="shared" si="14"/>
        <v/>
      </c>
      <c r="L421" s="147">
        <v>22</v>
      </c>
      <c r="M421" s="147">
        <v>22</v>
      </c>
      <c r="N421" s="147">
        <v>85</v>
      </c>
      <c r="O421" s="147">
        <v>48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2954</v>
      </c>
      <c r="K430" s="193" t="str">
        <f>IF(OR(COUNTIF(L430:O430,"未確認")&gt;0,COUNTIF(L430:O430,"~*")&gt;0),"※","")</f>
        <v/>
      </c>
      <c r="L430" s="147">
        <v>800</v>
      </c>
      <c r="M430" s="147">
        <v>701</v>
      </c>
      <c r="N430" s="147">
        <v>749</v>
      </c>
      <c r="O430" s="147">
        <v>704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2954</v>
      </c>
      <c r="K433" s="193" t="str">
        <f>IF(OR(COUNTIF(L433:O433,"未確認")&gt;0,COUNTIF(L433:O433,"~*")&gt;0),"※","")</f>
        <v/>
      </c>
      <c r="L433" s="147">
        <v>800</v>
      </c>
      <c r="M433" s="147">
        <v>701</v>
      </c>
      <c r="N433" s="147">
        <v>749</v>
      </c>
      <c r="O433" s="147">
        <v>704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74</v>
      </c>
      <c r="K468" s="201" t="str">
        <f t="shared" ref="K468:K475" si="16">IF(OR(COUNTIF(L468:O468,"未確認")&gt;0,COUNTIF(L468:O468,"*")&gt;0),"※","")</f>
        <v>※</v>
      </c>
      <c r="L468" s="117">
        <v>12</v>
      </c>
      <c r="M468" s="117" t="s">
        <v>541</v>
      </c>
      <c r="N468" s="117">
        <v>25</v>
      </c>
      <c r="O468" s="117">
        <v>37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
      </c>
      <c r="L470" s="117">
        <v>0</v>
      </c>
      <c r="M470" s="117">
        <v>0</v>
      </c>
      <c r="N470" s="117">
        <v>0</v>
      </c>
      <c r="O470" s="117">
        <v>18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38</v>
      </c>
      <c r="K477" s="201" t="str">
        <f t="shared" ref="K477:K496" si="18">IF(OR(COUNTIF(L477:O477,"未確認")&gt;0,COUNTIF(L477:O477,"*")&gt;0),"※","")</f>
        <v/>
      </c>
      <c r="L477" s="117">
        <v>0</v>
      </c>
      <c r="M477" s="117">
        <v>0</v>
      </c>
      <c r="N477" s="117">
        <v>23</v>
      </c>
      <c r="O477" s="117">
        <v>15</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28</v>
      </c>
      <c r="K481" s="201" t="str">
        <f t="shared" si="18"/>
        <v>※</v>
      </c>
      <c r="L481" s="117" t="s">
        <v>541</v>
      </c>
      <c r="M481" s="117">
        <v>0</v>
      </c>
      <c r="N481" s="117">
        <v>0</v>
      </c>
      <c r="O481" s="117">
        <v>28</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0</v>
      </c>
      <c r="M483" s="117">
        <v>0</v>
      </c>
      <c r="N483" s="117">
        <v>0</v>
      </c>
      <c r="O483" s="117">
        <v>11</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0</v>
      </c>
      <c r="M490" s="117">
        <v>0</v>
      </c>
      <c r="N490" s="117">
        <v>0</v>
      </c>
      <c r="O490" s="117">
        <v>15</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t="s">
        <v>541</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t="s">
        <v>541</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10</v>
      </c>
      <c r="K496" s="201" t="str">
        <f t="shared" si="18"/>
        <v/>
      </c>
      <c r="L496" s="117">
        <v>0</v>
      </c>
      <c r="M496" s="117">
        <v>0</v>
      </c>
      <c r="N496" s="117">
        <v>0</v>
      </c>
      <c r="O496" s="117">
        <v>10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36</v>
      </c>
      <c r="K505" s="201" t="str">
        <f t="shared" si="21"/>
        <v>※</v>
      </c>
      <c r="L505" s="117" t="s">
        <v>541</v>
      </c>
      <c r="M505" s="117">
        <v>0</v>
      </c>
      <c r="N505" s="117">
        <v>21</v>
      </c>
      <c r="O505" s="117">
        <v>15</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14</v>
      </c>
      <c r="K508" s="201" t="str">
        <f t="shared" si="21"/>
        <v>※</v>
      </c>
      <c r="L508" s="117" t="s">
        <v>541</v>
      </c>
      <c r="M508" s="117" t="s">
        <v>541</v>
      </c>
      <c r="N508" s="117" t="s">
        <v>541</v>
      </c>
      <c r="O508" s="117">
        <v>14</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13</v>
      </c>
      <c r="K510" s="201" t="str">
        <f t="shared" si="21"/>
        <v>※</v>
      </c>
      <c r="L510" s="117" t="s">
        <v>541</v>
      </c>
      <c r="M510" s="117">
        <v>0</v>
      </c>
      <c r="N510" s="117" t="s">
        <v>541</v>
      </c>
      <c r="O510" s="117">
        <v>13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t="s">
        <v>540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t="s">
        <v>541</v>
      </c>
      <c r="M532" s="117" t="s">
        <v>541</v>
      </c>
      <c r="N532" s="117" t="s">
        <v>541</v>
      </c>
      <c r="O532" s="117" t="s">
        <v>541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60</v>
      </c>
      <c r="K535" s="201" t="str">
        <f t="shared" si="23"/>
        <v>※</v>
      </c>
      <c r="L535" s="117" t="s">
        <v>541</v>
      </c>
      <c r="M535" s="117">
        <v>21</v>
      </c>
      <c r="N535" s="117">
        <v>19</v>
      </c>
      <c r="O535" s="117">
        <v>20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1059</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31</v>
      </c>
      <c r="M560" s="211" t="s">
        <v>533</v>
      </c>
      <c r="N560" s="211">
        <v>53.6</v>
      </c>
      <c r="O560" s="211">
        <v>57.8</v>
      </c>
    </row>
    <row r="561" spans="1:15" s="91" customFormat="1" ht="34.5" customHeight="1">
      <c r="A561" s="251" t="s">
        <v>871</v>
      </c>
      <c r="B561" s="119"/>
      <c r="C561" s="209"/>
      <c r="D561" s="331" t="s">
        <v>377</v>
      </c>
      <c r="E561" s="342"/>
      <c r="F561" s="342"/>
      <c r="G561" s="342"/>
      <c r="H561" s="332"/>
      <c r="I561" s="343"/>
      <c r="J561" s="207"/>
      <c r="K561" s="210"/>
      <c r="L561" s="211">
        <v>16.2</v>
      </c>
      <c r="M561" s="211" t="s">
        <v>533</v>
      </c>
      <c r="N561" s="211">
        <v>36.700000000000003</v>
      </c>
      <c r="O561" s="211">
        <v>31.8</v>
      </c>
    </row>
    <row r="562" spans="1:15" s="91" customFormat="1" ht="34.5" customHeight="1">
      <c r="A562" s="251" t="s">
        <v>872</v>
      </c>
      <c r="B562" s="119"/>
      <c r="C562" s="209"/>
      <c r="D562" s="331" t="s">
        <v>992</v>
      </c>
      <c r="E562" s="342"/>
      <c r="F562" s="342"/>
      <c r="G562" s="342"/>
      <c r="H562" s="332"/>
      <c r="I562" s="343"/>
      <c r="J562" s="207"/>
      <c r="K562" s="210"/>
      <c r="L562" s="211">
        <v>8.6</v>
      </c>
      <c r="M562" s="211" t="s">
        <v>533</v>
      </c>
      <c r="N562" s="211">
        <v>26.2</v>
      </c>
      <c r="O562" s="211">
        <v>20.7</v>
      </c>
    </row>
    <row r="563" spans="1:15" s="91" customFormat="1" ht="34.5" customHeight="1">
      <c r="A563" s="251" t="s">
        <v>873</v>
      </c>
      <c r="B563" s="119"/>
      <c r="C563" s="209"/>
      <c r="D563" s="331" t="s">
        <v>379</v>
      </c>
      <c r="E563" s="342"/>
      <c r="F563" s="342"/>
      <c r="G563" s="342"/>
      <c r="H563" s="332"/>
      <c r="I563" s="343"/>
      <c r="J563" s="207"/>
      <c r="K563" s="210"/>
      <c r="L563" s="211">
        <v>0.4</v>
      </c>
      <c r="M563" s="211" t="s">
        <v>533</v>
      </c>
      <c r="N563" s="211">
        <v>5.6</v>
      </c>
      <c r="O563" s="211">
        <v>2.5</v>
      </c>
    </row>
    <row r="564" spans="1:15" s="91" customFormat="1" ht="34.5" customHeight="1">
      <c r="A564" s="251" t="s">
        <v>874</v>
      </c>
      <c r="B564" s="119"/>
      <c r="C564" s="209"/>
      <c r="D564" s="331" t="s">
        <v>380</v>
      </c>
      <c r="E564" s="342"/>
      <c r="F564" s="342"/>
      <c r="G564" s="342"/>
      <c r="H564" s="332"/>
      <c r="I564" s="343"/>
      <c r="J564" s="207"/>
      <c r="K564" s="210"/>
      <c r="L564" s="211">
        <v>2.9</v>
      </c>
      <c r="M564" s="211" t="s">
        <v>533</v>
      </c>
      <c r="N564" s="211">
        <v>2.2000000000000002</v>
      </c>
      <c r="O564" s="211">
        <v>5.3</v>
      </c>
    </row>
    <row r="565" spans="1:15" s="91" customFormat="1" ht="34.5" customHeight="1">
      <c r="A565" s="251" t="s">
        <v>875</v>
      </c>
      <c r="B565" s="119"/>
      <c r="C565" s="280"/>
      <c r="D565" s="331" t="s">
        <v>869</v>
      </c>
      <c r="E565" s="342"/>
      <c r="F565" s="342"/>
      <c r="G565" s="342"/>
      <c r="H565" s="332"/>
      <c r="I565" s="343"/>
      <c r="J565" s="207"/>
      <c r="K565" s="210"/>
      <c r="L565" s="211">
        <v>2.2999999999999998</v>
      </c>
      <c r="M565" s="211" t="s">
        <v>533</v>
      </c>
      <c r="N565" s="211">
        <v>5.5</v>
      </c>
      <c r="O565" s="211">
        <v>6.8</v>
      </c>
    </row>
    <row r="566" spans="1:15" s="91" customFormat="1" ht="34.5" customHeight="1">
      <c r="A566" s="251" t="s">
        <v>876</v>
      </c>
      <c r="B566" s="119"/>
      <c r="C566" s="285"/>
      <c r="D566" s="331" t="s">
        <v>993</v>
      </c>
      <c r="E566" s="342"/>
      <c r="F566" s="342"/>
      <c r="G566" s="342"/>
      <c r="H566" s="332"/>
      <c r="I566" s="343"/>
      <c r="J566" s="213"/>
      <c r="K566" s="214"/>
      <c r="L566" s="211">
        <v>14.2</v>
      </c>
      <c r="M566" s="211" t="s">
        <v>533</v>
      </c>
      <c r="N566" s="211">
        <v>39.4</v>
      </c>
      <c r="O566" s="211">
        <v>35.299999999999997</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19.100000000000001</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5.3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1</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1059</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1050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t="s">
        <v>541</v>
      </c>
      <c r="O591" s="117" t="s">
        <v>541</v>
      </c>
    </row>
    <row r="592" spans="1:22" s="115" customFormat="1" ht="72" customHeight="1">
      <c r="A592" s="252" t="s">
        <v>974</v>
      </c>
      <c r="B592" s="84"/>
      <c r="C592" s="320" t="s">
        <v>390</v>
      </c>
      <c r="D592" s="321"/>
      <c r="E592" s="321"/>
      <c r="F592" s="321"/>
      <c r="G592" s="321"/>
      <c r="H592" s="322"/>
      <c r="I592" s="134" t="s">
        <v>391</v>
      </c>
      <c r="J592" s="116" t="str">
        <f>IF(SUM(L592:O592)=0,IF(COUNTIF(L592:O592,"未確認")&gt;0,"未確認",IF(COUNTIF(L592:O592,"~*")&gt;0,"*",SUM(L592:O592))),SUM(L592:O592))</f>
        <v>*</v>
      </c>
      <c r="K592" s="201" t="str">
        <f>IF(OR(COUNTIF(L592:O592,"未確認")&gt;0,COUNTIF(L592:O592,"*")&gt;0),"※","")</f>
        <v>※</v>
      </c>
      <c r="L592" s="117">
        <v>0</v>
      </c>
      <c r="M592" s="117">
        <v>0</v>
      </c>
      <c r="N592" s="117" t="s">
        <v>541</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127</v>
      </c>
      <c r="K593" s="201" t="str">
        <f>IF(OR(COUNTIF(L593:O593,"未確認")&gt;0,COUNTIF(L593:O593,"*")&gt;0),"※","")</f>
        <v/>
      </c>
      <c r="L593" s="117">
        <v>27</v>
      </c>
      <c r="M593" s="117">
        <v>0</v>
      </c>
      <c r="N593" s="117">
        <v>54</v>
      </c>
      <c r="O593" s="117">
        <v>46</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2014</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204</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3437</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716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1076</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63</v>
      </c>
      <c r="K618" s="201" t="str">
        <f t="shared" si="29"/>
        <v/>
      </c>
      <c r="L618" s="117">
        <v>0</v>
      </c>
      <c r="M618" s="117">
        <v>63</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1050</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111</v>
      </c>
      <c r="K632" s="201" t="str">
        <f t="shared" si="31"/>
        <v>※</v>
      </c>
      <c r="L632" s="117">
        <v>11</v>
      </c>
      <c r="M632" s="117" t="s">
        <v>541</v>
      </c>
      <c r="N632" s="117">
        <v>38</v>
      </c>
      <c r="O632" s="117">
        <v>62</v>
      </c>
    </row>
    <row r="633" spans="1:22" s="118" customFormat="1" ht="57">
      <c r="A633" s="252" t="s">
        <v>919</v>
      </c>
      <c r="B633" s="119"/>
      <c r="C633" s="320" t="s">
        <v>436</v>
      </c>
      <c r="D633" s="321"/>
      <c r="E633" s="321"/>
      <c r="F633" s="321"/>
      <c r="G633" s="321"/>
      <c r="H633" s="322"/>
      <c r="I633" s="122" t="s">
        <v>437</v>
      </c>
      <c r="J633" s="116">
        <f t="shared" si="30"/>
        <v>66</v>
      </c>
      <c r="K633" s="201" t="str">
        <f t="shared" si="31"/>
        <v>※</v>
      </c>
      <c r="L633" s="117" t="s">
        <v>541</v>
      </c>
      <c r="M633" s="117" t="s">
        <v>541</v>
      </c>
      <c r="N633" s="117">
        <v>31</v>
      </c>
      <c r="O633" s="117">
        <v>35</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t="s">
        <v>541</v>
      </c>
      <c r="M635" s="117">
        <v>0</v>
      </c>
      <c r="N635" s="117">
        <v>11</v>
      </c>
      <c r="O635" s="117">
        <v>20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51</v>
      </c>
      <c r="K646" s="201" t="str">
        <f t="shared" ref="K646:K660" si="33">IF(OR(COUNTIF(L646:O646,"未確認")&gt;0,COUNTIF(L646:O646,"*")&gt;0),"※","")</f>
        <v>※</v>
      </c>
      <c r="L646" s="117">
        <v>12</v>
      </c>
      <c r="M646" s="117" t="s">
        <v>541</v>
      </c>
      <c r="N646" s="117" t="s">
        <v>541</v>
      </c>
      <c r="O646" s="117">
        <v>39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t="s">
        <v>541</v>
      </c>
      <c r="M650" s="117">
        <v>0</v>
      </c>
      <c r="N650" s="117" t="s">
        <v>541</v>
      </c>
      <c r="O650" s="117">
        <v>29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36</v>
      </c>
      <c r="K655" s="201" t="str">
        <f t="shared" si="33"/>
        <v>※</v>
      </c>
      <c r="L655" s="117" t="s">
        <v>541</v>
      </c>
      <c r="M655" s="117">
        <v>0</v>
      </c>
      <c r="N655" s="117" t="s">
        <v>541</v>
      </c>
      <c r="O655" s="117">
        <v>36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30</v>
      </c>
      <c r="K657" s="201" t="str">
        <f t="shared" si="33"/>
        <v>※</v>
      </c>
      <c r="L657" s="117" t="s">
        <v>541</v>
      </c>
      <c r="M657" s="117">
        <v>0</v>
      </c>
      <c r="N657" s="117">
        <v>0</v>
      </c>
      <c r="O657" s="117">
        <v>30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1050</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1050</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1050</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v>0</v>
      </c>
      <c r="N693" s="117" t="s">
        <v>541</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1050</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492079-E129-49C9-9782-108D66EA13F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2019-12-23T01:39:53Z</dcterms:modified>
</cp:coreProperties>
</file>