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01\財政課\77 引継資料等\【各種照会・回答】\【財政状況資料集（H22年度分～）】\29年度分（Ｈ31.3提出）\08　修正案（県→）\02　修正後（→県）\"/>
    </mc:Choice>
  </mc:AlternateContent>
  <bookViews>
    <workbookView xWindow="-30" yWindow="300" windowWidth="2052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AM37" i="10"/>
  <c r="C37" i="10"/>
  <c r="AM36" i="10"/>
  <c r="C35" i="10"/>
  <c r="C36" i="10" s="1"/>
  <c r="C34" i="10"/>
  <c r="U34" i="10" l="1"/>
  <c r="U35" i="10" s="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<sst xmlns="http://schemas.openxmlformats.org/spreadsheetml/2006/main" count="1114" uniqueCount="603">
  <si>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</si>
  <si>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</si>
  <si>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</si>
  <si>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</si>
  <si>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</si>
  <si>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</si>
  <si>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</si>
  <si>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</si>
  <si>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</si>
  <si>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</si>
  <si>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</si>
  <si>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</si>
  <si>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</si>
  <si>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</si>
  <si>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</si>
  <si>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</si>
  <si>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</si>
  <si>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</si>
  <si>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</si>
  <si>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</si>
  <si>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</si>
  <si>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</si>
  <si>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</si>
  <si>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</si>
  <si>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</si>
  <si>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</si>
  <si>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</si>
  <si>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</si>
  <si>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</si>
  <si>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</si>
  <si>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</si>
  <si>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</si>
  <si>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</si>
  <si>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</si>
  <si>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</si>
  <si>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</si>
  <si>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</si>
  <si>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</si>
  <si>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</si>
  <si>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</si>
  <si>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</si>
  <si>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</si>
  <si>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</si>
  <si>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</si>
  <si>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</si>
  <si>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</si>
  <si>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</si>
  <si>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</si>
  <si>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</si>
  <si>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</si>
  <si>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</si>
  <si>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</si>
  <si>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</si>
  <si>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</si>
  <si>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</si>
  <si>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</si>
  <si>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</si>
  <si>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</si>
  <si>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</si>
  <si>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</si>
  <si>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</si>
  <si>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</si>
  <si>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</si>
  <si>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</si>
  <si>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</si>
  <si>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</si>
  <si>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</si>
  <si>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</si>
  <si>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</si>
  <si>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</si>
  <si>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</si>
  <si>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</si>
  <si>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</si>
  <si>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</si>
  <si>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</si>
  <si>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</si>
  <si>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</si>
  <si>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</si>
  <si>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</si>
  <si>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</si>
  <si>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</si>
  <si>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</si>
  <si>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</si>
  <si>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</si>
  <si>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</si>
  <si>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</si>
  <si>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</si>
  <si>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</si>
  <si>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</si>
  <si>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</si>
  <si>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</si>
  <si>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</si>
  <si>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北秋田市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</si>
  <si>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</si>
  <si>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</si>
  <si>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</si>
  <si>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</si>
  <si>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</si>
  <si>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</si>
  <si>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</si>
  <si>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</si>
  <si>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</si>
  <si>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</si>
  <si>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</si>
  <si>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</si>
  <si>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</si>
  <si>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</si>
  <si>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</si>
  <si>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</si>
  <si>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</si>
  <si>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</si>
  <si>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</si>
  <si>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</si>
  <si>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</si>
  <si>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</si>
  <si>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</si>
  <si>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</si>
  <si>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</si>
  <si>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</si>
  <si>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</si>
  <si>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</si>
  <si>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</si>
  <si>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</si>
  <si>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</si>
  <si>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</si>
  <si>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</si>
  <si>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</si>
  <si>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</si>
  <si>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</si>
  <si>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</si>
  <si>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</si>
  <si>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</si>
  <si>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</si>
  <si>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</si>
  <si>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</si>
  <si>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</si>
  <si>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</si>
  <si>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</si>
  <si>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</si>
  <si>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</si>
  <si>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</si>
  <si>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</si>
  <si>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</si>
  <si>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</si>
  <si>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</si>
  <si>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</si>
  <si>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</si>
  <si>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</si>
  <si>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</si>
  <si>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</si>
  <si>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</si>
  <si>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</si>
  <si>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</si>
  <si>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</si>
  <si>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</si>
  <si>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</si>
  <si>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</si>
  <si>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</si>
  <si>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</si>
  <si>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</si>
  <si>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</si>
  <si>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</si>
  <si>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</si>
  <si>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</si>
  <si>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</si>
  <si>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</si>
  <si>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</si>
  <si>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</si>
  <si>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</si>
  <si>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</si>
  <si>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</si>
  <si>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</si>
  <si>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</si>
  <si>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</si>
  <si>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</si>
  <si>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</si>
  <si>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</si>
  <si>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</si>
  <si>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</si>
  <si>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</si>
  <si>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</si>
  <si>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</si>
  <si>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</si>
  <si>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</si>
  <si>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</si>
  <si>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</si>
  <si>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</si>
  <si>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</si>
  <si>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</si>
  <si>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</si>
  <si>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</si>
  <si>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</si>
  <si>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</si>
  <si>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</si>
  <si>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</si>
  <si>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</si>
  <si>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</si>
  <si>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</si>
  <si>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</si>
  <si>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</si>
  <si>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</si>
  <si>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</si>
  <si>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</si>
  <si>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</si>
  <si>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</si>
  <si>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</si>
  <si>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</si>
  <si>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</si>
  <si>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</si>
  <si>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秋田県北秋田市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</si>
  <si>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</si>
  <si>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</si>
  <si>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</si>
  <si>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</si>
  <si>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</si>
  <si>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</si>
  <si>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</si>
  <si>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</si>
  <si>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</si>
  <si>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</si>
  <si>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</si>
  <si>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</si>
  <si>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</si>
  <si>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</si>
  <si>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</si>
  <si>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</si>
  <si>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</si>
  <si>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</si>
  <si>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</si>
  <si>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</si>
  <si>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</si>
  <si>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</si>
  <si>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</si>
  <si>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</si>
  <si>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</si>
  <si>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</si>
  <si>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</si>
  <si>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</si>
  <si>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</si>
  <si>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</si>
  <si>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</si>
  <si>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</si>
  <si>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</si>
  <si>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</si>
  <si>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</si>
  <si>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</si>
  <si>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</si>
  <si>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</si>
  <si>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</si>
  <si>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</si>
  <si>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</si>
  <si>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</si>
  <si>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</si>
  <si>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</si>
  <si>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</si>
  <si>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</si>
  <si>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</si>
  <si>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</si>
  <si>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</si>
  <si>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</si>
  <si>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</si>
  <si>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</si>
  <si>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</si>
  <si>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</si>
  <si>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</si>
  <si>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</si>
  <si>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</si>
  <si>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</si>
  <si>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</si>
  <si>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</si>
  <si>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</si>
  <si>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</si>
  <si>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</si>
  <si>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</si>
  <si>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</si>
  <si>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</si>
  <si>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</si>
  <si>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</si>
  <si>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</si>
  <si>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</si>
  <si>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</si>
  <si>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</si>
  <si>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</si>
  <si>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</si>
  <si>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</si>
  <si>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</si>
  <si>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</si>
  <si>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</si>
  <si>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</si>
  <si>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</si>
  <si>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</si>
  <si>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</si>
  <si>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</si>
  <si>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</si>
  <si>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</si>
  <si>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</si>
  <si>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</si>
  <si>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</si>
  <si>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</si>
  <si>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</si>
  <si>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</si>
  <si>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</si>
  <si>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</si>
  <si>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</si>
  <si>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</si>
  <si>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</si>
  <si>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</si>
  <si>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</si>
  <si>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</si>
  <si>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</si>
  <si>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</si>
  <si>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</si>
  <si>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</si>
  <si>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</si>
  <si>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</si>
  <si>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</si>
  <si>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</si>
  <si>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</si>
  <si>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</si>
  <si>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</si>
  <si>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</si>
  <si>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</si>
  <si>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</si>
  <si>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</si>
  <si>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</si>
  <si>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</si>
  <si>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</si>
  <si>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</si>
  <si>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</si>
  <si>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</si>
  <si>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</si>
  <si>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</si>
  <si>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</si>
  <si>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</si>
  <si>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</si>
  <si>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</si>
  <si>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</si>
  <si>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</si>
  <si>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</si>
  <si>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</si>
  <si>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</si>
  <si>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</si>
  <si>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</si>
  <si>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</si>
  <si>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</si>
  <si>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</si>
  <si>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</si>
  <si>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</si>
  <si>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</si>
  <si>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</si>
  <si>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</si>
  <si>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</si>
  <si>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</si>
  <si>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</si>
  <si>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</si>
  <si>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</si>
  <si>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</si>
  <si>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</si>
  <si>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</si>
  <si>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秋田県北秋田市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</si>
  <si>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</si>
  <si>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</si>
  <si>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</si>
  <si>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</si>
  <si>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</si>
  <si>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</si>
  <si>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</si>
  <si>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</si>
  <si>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</si>
  <si>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</si>
  <si>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</si>
  <si>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</si>
  <si>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</si>
  <si>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</si>
  <si>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</si>
  <si>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</si>
  <si>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</si>
  <si>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</si>
  <si>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</si>
  <si>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</si>
  <si>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北秋田市立阿仁診療所特別会計</t>
    <phoneticPr fontId="5"/>
  </si>
  <si>
    <t>北秋田市立米内沢診療所特別会計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</si>
  <si>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</si>
  <si>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</si>
  <si>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</si>
  <si>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</si>
  <si>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</si>
  <si>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</si>
  <si>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</si>
  <si>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</si>
  <si>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</si>
  <si>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</si>
  <si>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</si>
  <si>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</si>
  <si>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</si>
  <si>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北秋田市国民健康保険特別会計</t>
    <phoneticPr fontId="5"/>
  </si>
  <si>
    <t>北秋田市国民健康保険合川診療所特別会計</t>
    <phoneticPr fontId="5"/>
  </si>
  <si>
    <t>北秋田市介護保険特別会計</t>
    <phoneticPr fontId="5"/>
  </si>
  <si>
    <t>北秋田市後期高齢者医療特別会計</t>
    <phoneticPr fontId="5"/>
  </si>
  <si>
    <t>北秋田市介護サービス事業特別会計</t>
    <phoneticPr fontId="5"/>
  </si>
  <si>
    <t>-</t>
    <phoneticPr fontId="5"/>
  </si>
  <si>
    <t>北秋田市水道事業会計</t>
    <phoneticPr fontId="5"/>
  </si>
  <si>
    <t>法適用企業</t>
    <phoneticPr fontId="5"/>
  </si>
  <si>
    <t>北秋田市病院事業会計</t>
    <phoneticPr fontId="5"/>
  </si>
  <si>
    <t>北秋田市簡易水道特別会計</t>
    <phoneticPr fontId="5"/>
  </si>
  <si>
    <t>法非適用企業</t>
    <phoneticPr fontId="5"/>
  </si>
  <si>
    <t>北秋田市下水道事業特別会計</t>
    <phoneticPr fontId="5"/>
  </si>
  <si>
    <t>法非適用企業</t>
    <phoneticPr fontId="5"/>
  </si>
  <si>
    <t>北秋田市農業集落排水事業特別会計</t>
    <phoneticPr fontId="5"/>
  </si>
  <si>
    <t>北秋田市特定地域生活排水処理事業特別会計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</si>
  <si>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</si>
  <si>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</si>
  <si>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</si>
  <si>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</si>
  <si>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</si>
  <si>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</si>
  <si>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</si>
  <si>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</si>
  <si>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</si>
  <si>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</si>
  <si>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</si>
  <si>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</si>
  <si>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</si>
  <si>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</si>
  <si>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</si>
  <si>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</si>
  <si>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</si>
  <si>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</si>
  <si>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</si>
  <si>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</si>
  <si>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</si>
  <si>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</si>
  <si>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</si>
  <si>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</si>
  <si>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</si>
  <si>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</si>
  <si>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</si>
  <si>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</si>
  <si>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</si>
  <si>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</si>
  <si>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</si>
  <si>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</si>
  <si>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</si>
  <si>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</si>
  <si>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</si>
  <si>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</si>
  <si>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</si>
  <si>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</si>
  <si>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</si>
  <si>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</si>
  <si>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</si>
  <si>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</si>
  <si>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</si>
  <si>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</si>
  <si>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</si>
  <si>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</si>
  <si>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</si>
  <si>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</si>
  <si>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</si>
  <si>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</si>
  <si>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北秋田市下水道事業特別会計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</si>
  <si>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</si>
  <si>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</si>
  <si>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北秋田市病院事業会計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</si>
  <si>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</si>
  <si>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北秋田市農業集落排水事業特別会計</t>
    <phoneticPr fontId="5"/>
  </si>
  <si>
    <t>(Ｆ)</t>
    <phoneticPr fontId="5"/>
  </si>
  <si>
    <t>北秋田市簡易水道特別会計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</si>
  <si>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</si>
  <si>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</si>
  <si>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</si>
  <si>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</si>
  <si>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</si>
  <si>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</si>
  <si>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</si>
  <si>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</si>
  <si>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</si>
  <si>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</si>
  <si>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</si>
  <si>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</si>
  <si>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</si>
  <si>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</si>
  <si>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</si>
  <si>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</si>
  <si>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</si>
  <si>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</si>
  <si>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</si>
  <si>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</si>
  <si>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</si>
  <si>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</si>
  <si>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</si>
  <si>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</si>
  <si>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</si>
  <si>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</si>
  <si>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</si>
  <si>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</si>
  <si>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</si>
  <si>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</si>
  <si>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</si>
  <si>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</si>
  <si>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</si>
  <si>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</si>
  <si>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</si>
  <si>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</si>
  <si>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</si>
  <si>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</si>
  <si>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</si>
  <si>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</si>
  <si>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</si>
  <si>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</si>
  <si>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</si>
  <si>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</si>
  <si>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</si>
  <si>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</si>
  <si>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</si>
  <si>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</si>
  <si>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</si>
  <si>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</si>
  <si>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</si>
  <si>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</si>
  <si>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</si>
  <si>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</si>
  <si>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</si>
  <si>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</si>
  <si>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</si>
  <si>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</si>
  <si>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</si>
  <si>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</si>
  <si>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</si>
  <si>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</si>
  <si>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</si>
  <si>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</si>
  <si>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</si>
  <si>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</si>
  <si>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</si>
  <si>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</si>
  <si>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</si>
  <si>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</si>
  <si>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</si>
  <si>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</si>
  <si>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</si>
  <si>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</si>
  <si>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</si>
  <si>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</si>
  <si>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</si>
  <si>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</si>
  <si>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</si>
  <si>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</si>
  <si>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</si>
  <si>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</si>
  <si>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</si>
  <si>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</si>
  <si>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</si>
  <si>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4.31</t>
  </si>
  <si>
    <t>▲ 1.89</t>
  </si>
  <si>
    <t>一般会計</t>
  </si>
  <si>
    <t>北秋田市水道事業会計</t>
  </si>
  <si>
    <t>北秋田市介護保険特別会計</t>
  </si>
  <si>
    <t>北秋田市国民健康保険特別会計</t>
  </si>
  <si>
    <t>北秋田市簡易水道特別会計</t>
  </si>
  <si>
    <t>北秋田市後期高齢者医療特別会計</t>
  </si>
  <si>
    <t>北秋田市立阿仁診療所特別会計</t>
  </si>
  <si>
    <t>北秋田市立米内沢診療所特別会計</t>
  </si>
  <si>
    <t>その他会計（赤字）</t>
  </si>
  <si>
    <t>その他会計（黒字）</t>
  </si>
  <si>
    <t>-</t>
    <phoneticPr fontId="2"/>
  </si>
  <si>
    <t>-</t>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</si>
  <si>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</si>
  <si>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</si>
  <si>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</si>
  <si>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</si>
  <si>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北秋田市周辺衛生施設組合</t>
    <rPh sb="0" eb="4">
      <t>キタアキタシ</t>
    </rPh>
    <rPh sb="4" eb="6">
      <t>シュウヘン</t>
    </rPh>
    <rPh sb="6" eb="8">
      <t>エイセイ</t>
    </rPh>
    <rPh sb="8" eb="10">
      <t>シセツ</t>
    </rPh>
    <rPh sb="10" eb="12">
      <t>クミアイ</t>
    </rPh>
    <phoneticPr fontId="2"/>
  </si>
  <si>
    <t>北秋田市上小阿仁村生活環境施設組合</t>
    <rPh sb="0" eb="4">
      <t>キタアキタシ</t>
    </rPh>
    <rPh sb="4" eb="9">
      <t>カミコアニムラ</t>
    </rPh>
    <rPh sb="9" eb="11">
      <t>セイカツ</t>
    </rPh>
    <rPh sb="11" eb="13">
      <t>カンキョウ</t>
    </rPh>
    <rPh sb="13" eb="15">
      <t>シセツ</t>
    </rPh>
    <rPh sb="15" eb="17">
      <t>クミアイ</t>
    </rPh>
    <phoneticPr fontId="2"/>
  </si>
  <si>
    <t>秋田県市町村会館管理組合</t>
    <rPh sb="0" eb="3">
      <t>アキタケン</t>
    </rPh>
    <rPh sb="3" eb="6">
      <t>シチョウソン</t>
    </rPh>
    <rPh sb="6" eb="8">
      <t>カイカン</t>
    </rPh>
    <rPh sb="8" eb="10">
      <t>カンリ</t>
    </rPh>
    <rPh sb="10" eb="12">
      <t>クミアイ</t>
    </rPh>
    <phoneticPr fontId="2"/>
  </si>
  <si>
    <t>-</t>
    <phoneticPr fontId="2"/>
  </si>
  <si>
    <t>-</t>
    <phoneticPr fontId="2"/>
  </si>
  <si>
    <t>-</t>
    <phoneticPr fontId="2"/>
  </si>
  <si>
    <t>マタギの里観光開発</t>
    <rPh sb="4" eb="5">
      <t>サト</t>
    </rPh>
    <rPh sb="5" eb="7">
      <t>カンコウ</t>
    </rPh>
    <rPh sb="7" eb="9">
      <t>カイハツ</t>
    </rPh>
    <phoneticPr fontId="2"/>
  </si>
  <si>
    <t>たかのす福祉公社</t>
    <rPh sb="4" eb="6">
      <t>フクシ</t>
    </rPh>
    <rPh sb="6" eb="8">
      <t>コウシャ</t>
    </rPh>
    <phoneticPr fontId="2"/>
  </si>
  <si>
    <t>-</t>
    <phoneticPr fontId="2"/>
  </si>
  <si>
    <t>-</t>
    <phoneticPr fontId="2"/>
  </si>
  <si>
    <t>○</t>
    <phoneticPr fontId="2"/>
  </si>
  <si>
    <t>地域振興基金</t>
    <rPh sb="0" eb="2">
      <t>チイキ</t>
    </rPh>
    <rPh sb="2" eb="4">
      <t>シンコウ</t>
    </rPh>
    <rPh sb="4" eb="6">
      <t>キキン</t>
    </rPh>
    <phoneticPr fontId="11"/>
  </si>
  <si>
    <t>地域福祉基金</t>
    <rPh sb="0" eb="2">
      <t>チイキ</t>
    </rPh>
    <rPh sb="2" eb="4">
      <t>フクシ</t>
    </rPh>
    <rPh sb="4" eb="6">
      <t>キキン</t>
    </rPh>
    <phoneticPr fontId="11"/>
  </si>
  <si>
    <t>学校施設整備基金</t>
    <rPh sb="0" eb="2">
      <t>ガッコウ</t>
    </rPh>
    <rPh sb="2" eb="4">
      <t>シセツ</t>
    </rPh>
    <rPh sb="4" eb="6">
      <t>セイビ</t>
    </rPh>
    <rPh sb="6" eb="8">
      <t>キキン</t>
    </rPh>
    <phoneticPr fontId="11"/>
  </si>
  <si>
    <t>中山間ふるさと水と土保全基金</t>
    <rPh sb="0" eb="3">
      <t>チュウサンカン</t>
    </rPh>
    <rPh sb="7" eb="8">
      <t>ミズ</t>
    </rPh>
    <rPh sb="9" eb="10">
      <t>ツチ</t>
    </rPh>
    <rPh sb="10" eb="12">
      <t>ホゼン</t>
    </rPh>
    <rPh sb="12" eb="14">
      <t>キキン</t>
    </rPh>
    <phoneticPr fontId="11"/>
  </si>
  <si>
    <t>まちづくり基金</t>
    <rPh sb="5" eb="7">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</si>
  <si>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</si>
  <si>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</si>
  <si>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</si>
  <si>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</si>
  <si>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</si>
  <si>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</si>
  <si>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</si>
  <si>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</si>
  <si>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</si>
  <si>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</si>
  <si>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</si>
  <si>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</si>
  <si>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</si>
  <si>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</si>
  <si>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平成29年度はクリーンリサイクルセンターの建設により、将来負担比率、実質公債費比率が上昇した。
　今後もし尿処理施設の建設や小中学校の統合に伴う校舎等の大規模改修が計画されているため、実質公債費比率は高くなることが懸念されている。
　減債基金の活用による計画的な繰上償還の実施や新規借入となる起債事業の取捨選択を慎重に行う必要がある。</t>
    <rPh sb="1" eb="3">
      <t>ヘイセイ</t>
    </rPh>
    <rPh sb="5" eb="7">
      <t>ネンド</t>
    </rPh>
    <rPh sb="22" eb="24">
      <t>ケンセツ</t>
    </rPh>
    <rPh sb="28" eb="30">
      <t>ショウライ</t>
    </rPh>
    <rPh sb="30" eb="32">
      <t>フタン</t>
    </rPh>
    <rPh sb="32" eb="34">
      <t>ヒリツ</t>
    </rPh>
    <rPh sb="35" eb="37">
      <t>ジッシツ</t>
    </rPh>
    <rPh sb="37" eb="40">
      <t>コウサイヒ</t>
    </rPh>
    <rPh sb="40" eb="42">
      <t>ヒリツ</t>
    </rPh>
    <rPh sb="43" eb="45">
      <t>ジョウショウ</t>
    </rPh>
    <rPh sb="50" eb="52">
      <t>コンゴ</t>
    </rPh>
    <rPh sb="54" eb="55">
      <t>ニョウ</t>
    </rPh>
    <rPh sb="55" eb="57">
      <t>ショリ</t>
    </rPh>
    <rPh sb="57" eb="59">
      <t>シセツ</t>
    </rPh>
    <rPh sb="60" eb="62">
      <t>ケンセツ</t>
    </rPh>
    <rPh sb="63" eb="67">
      <t>ショウチュウガッコウ</t>
    </rPh>
    <rPh sb="68" eb="70">
      <t>トウゴウ</t>
    </rPh>
    <rPh sb="71" eb="72">
      <t>トモナ</t>
    </rPh>
    <rPh sb="73" eb="75">
      <t>コウシャ</t>
    </rPh>
    <rPh sb="75" eb="76">
      <t>トウ</t>
    </rPh>
    <rPh sb="77" eb="80">
      <t>ダイキボ</t>
    </rPh>
    <rPh sb="80" eb="82">
      <t>カイシュウ</t>
    </rPh>
    <rPh sb="83" eb="85">
      <t>ケイカク</t>
    </rPh>
    <rPh sb="93" eb="95">
      <t>ジッシツ</t>
    </rPh>
    <rPh sb="95" eb="98">
      <t>コウサイヒ</t>
    </rPh>
    <rPh sb="98" eb="100">
      <t>ヒリツ</t>
    </rPh>
    <rPh sb="101" eb="102">
      <t>タカ</t>
    </rPh>
    <rPh sb="108" eb="110">
      <t>ケネン</t>
    </rPh>
    <rPh sb="118" eb="120">
      <t>ゲンサイ</t>
    </rPh>
    <rPh sb="120" eb="122">
      <t>キキン</t>
    </rPh>
    <rPh sb="123" eb="125">
      <t>カツヨウ</t>
    </rPh>
    <rPh sb="128" eb="131">
      <t>ケイカクテキ</t>
    </rPh>
    <rPh sb="132" eb="134">
      <t>クリアゲ</t>
    </rPh>
    <rPh sb="134" eb="136">
      <t>ショウカン</t>
    </rPh>
    <rPh sb="137" eb="139">
      <t>ジッシ</t>
    </rPh>
    <rPh sb="152" eb="154">
      <t>シュシャ</t>
    </rPh>
    <rPh sb="154" eb="156">
      <t>センタク</t>
    </rPh>
    <rPh sb="157" eb="159">
      <t>シンチョウ</t>
    </rPh>
    <rPh sb="160" eb="161">
      <t>オコナ</t>
    </rPh>
    <rPh sb="162" eb="164">
      <t>ヒツヨウ</t>
    </rPh>
    <phoneticPr fontId="5"/>
  </si>
  <si>
    <t>　類似団体に比べて将来負担比率は高いものの、有形固定資産減価償却率は低くなっている。
　計画的な繰上償還や普通建設費等の抑制に努め将来負担比率の改善を図るとともに、公共施設等総合管理計画に基づき、全体の施設数の軽減を図ることにより、有形固定資産減価償却費の削減に努める。
　今後の老朽化対策は両比率が平準化されていくよう計画的に実施していく見込み。</t>
    <rPh sb="1" eb="3">
      <t>ルイジ</t>
    </rPh>
    <rPh sb="3" eb="5">
      <t>ダンタイ</t>
    </rPh>
    <rPh sb="6" eb="7">
      <t>クラ</t>
    </rPh>
    <rPh sb="9" eb="11">
      <t>ショウライ</t>
    </rPh>
    <rPh sb="11" eb="13">
      <t>フタン</t>
    </rPh>
    <rPh sb="13" eb="15">
      <t>ヒリツ</t>
    </rPh>
    <rPh sb="16" eb="17">
      <t>タカ</t>
    </rPh>
    <rPh sb="22" eb="24">
      <t>ユウケイ</t>
    </rPh>
    <rPh sb="24" eb="26">
      <t>コテイ</t>
    </rPh>
    <rPh sb="26" eb="28">
      <t>シサン</t>
    </rPh>
    <rPh sb="28" eb="30">
      <t>ゲンカ</t>
    </rPh>
    <rPh sb="30" eb="32">
      <t>ショウキャク</t>
    </rPh>
    <rPh sb="32" eb="33">
      <t>リツ</t>
    </rPh>
    <rPh sb="34" eb="35">
      <t>ヒク</t>
    </rPh>
    <rPh sb="44" eb="47">
      <t>ケイカクテキ</t>
    </rPh>
    <rPh sb="48" eb="50">
      <t>クリアゲ</t>
    </rPh>
    <rPh sb="50" eb="52">
      <t>ショウカン</t>
    </rPh>
    <rPh sb="53" eb="55">
      <t>フツウ</t>
    </rPh>
    <rPh sb="55" eb="57">
      <t>ケンセツ</t>
    </rPh>
    <rPh sb="57" eb="58">
      <t>ヒ</t>
    </rPh>
    <rPh sb="58" eb="59">
      <t>トウ</t>
    </rPh>
    <rPh sb="60" eb="62">
      <t>ヨクセイ</t>
    </rPh>
    <rPh sb="63" eb="64">
      <t>ツト</t>
    </rPh>
    <rPh sb="65" eb="67">
      <t>ショウライ</t>
    </rPh>
    <rPh sb="67" eb="69">
      <t>フタン</t>
    </rPh>
    <rPh sb="69" eb="71">
      <t>ヒリツ</t>
    </rPh>
    <rPh sb="72" eb="74">
      <t>カイゼン</t>
    </rPh>
    <rPh sb="75" eb="76">
      <t>ハカ</t>
    </rPh>
    <rPh sb="86" eb="87">
      <t>トウ</t>
    </rPh>
    <rPh sb="98" eb="100">
      <t>ゼンタイ</t>
    </rPh>
    <rPh sb="101" eb="103">
      <t>シセツ</t>
    </rPh>
    <rPh sb="103" eb="104">
      <t>スウ</t>
    </rPh>
    <rPh sb="105" eb="107">
      <t>ケイゲン</t>
    </rPh>
    <rPh sb="108" eb="109">
      <t>ハカ</t>
    </rPh>
    <rPh sb="116" eb="118">
      <t>ユウケイ</t>
    </rPh>
    <rPh sb="118" eb="120">
      <t>コテイ</t>
    </rPh>
    <rPh sb="120" eb="122">
      <t>シサン</t>
    </rPh>
    <rPh sb="122" eb="124">
      <t>ゲンカ</t>
    </rPh>
    <rPh sb="124" eb="126">
      <t>ショウキャク</t>
    </rPh>
    <rPh sb="126" eb="127">
      <t>ヒ</t>
    </rPh>
    <rPh sb="128" eb="130">
      <t>サクゲン</t>
    </rPh>
    <rPh sb="131" eb="132">
      <t>ツト</t>
    </rPh>
    <rPh sb="137" eb="139">
      <t>コンゴ</t>
    </rPh>
    <rPh sb="140" eb="143">
      <t>ロウキュウカ</t>
    </rPh>
    <rPh sb="143" eb="145">
      <t>タイサク</t>
    </rPh>
    <rPh sb="146" eb="147">
      <t>リョウ</t>
    </rPh>
    <rPh sb="147" eb="149">
      <t>ヒリツ</t>
    </rPh>
    <rPh sb="150" eb="153">
      <t>ヘイジュンカ</t>
    </rPh>
    <rPh sb="160" eb="163">
      <t>ケイカクテキ</t>
    </rPh>
    <rPh sb="164" eb="166">
      <t>ジッシ</t>
    </rPh>
    <rPh sb="170" eb="17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</si>
</sst>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4CDE-490A-81A9-1B52AA0A7B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108056</c:v>
                </c:pt>
                <c:pt idx="1">
                  <c:v>186856</c:v>
                </c:pt>
                <c:pt idx="2">
                  <c:v>135977</c:v>
                </c:pt>
                <c:pt idx="3">
                  <c:v>100635</c:v>
                </c:pt>
                <c:pt idx="4">
                  <c:v>230138</c:v>
                </c:pt>
              </c:numCache>
            </c:numRef>
          </c:val>
          <c:smooth val="0"/>
          <c:extLst>
            <c:ext xmlns:c16="http://schemas.microsoft.com/office/drawing/2014/chart" uri="{C3380CC4-5D6E-409C-BE32-E72D297353CC}">
              <c16:uniqueId val="{00000001-4CDE-490A-81A9-1B52AA0A7BFD}"/>
            </c:ext>
          </c:extLst>
        </c:ser>
        <c:dLbls>
          <c:showLegendKey val="0"/>
          <c:showVal val="0"/>
          <c:showCatName val="0"/>
          <c:showSerName val="0"/>
          <c:showPercent val="0"/>
          <c:showBubbleSize val="0"/>
        </c:dLbls>
        <c:marker val="1"/>
        <c:smooth val="0"/>
        <c:axId val="130318720"/>
        <c:axId val="130320640"/>
      </c:lineChart>
      <c:catAx>
        <c:axId val="130318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320640"/>
        <c:crosses val="autoZero"/>
        <c:auto val="1"/>
        <c:lblAlgn val="ctr"/>
        <c:lblOffset val="100"/>
        <c:tickLblSkip val="1"/>
        <c:tickMarkSkip val="1"/>
        <c:noMultiLvlLbl val="0"/>
      </c:catAx>
      <c:valAx>
        <c:axId val="1303206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318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3.24</c:v>
                </c:pt>
                <c:pt idx="1">
                  <c:v>3.19</c:v>
                </c:pt>
                <c:pt idx="2">
                  <c:v>3.57</c:v>
                </c:pt>
                <c:pt idx="3">
                  <c:v>4.09</c:v>
                </c:pt>
                <c:pt idx="4">
                  <c:v>3.61</c:v>
                </c:pt>
              </c:numCache>
            </c:numRef>
          </c:val>
          <c:extLst>
            <c:ext xmlns:c16="http://schemas.microsoft.com/office/drawing/2014/chart" uri="{C3380CC4-5D6E-409C-BE32-E72D297353CC}">
              <c16:uniqueId val="{00000000-88A2-4E1E-8B1F-B4D5DFCD34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41.01</c:v>
                </c:pt>
                <c:pt idx="1">
                  <c:v>37.69</c:v>
                </c:pt>
                <c:pt idx="2">
                  <c:v>45.96</c:v>
                </c:pt>
                <c:pt idx="3">
                  <c:v>46.58</c:v>
                </c:pt>
                <c:pt idx="4">
                  <c:v>46.89</c:v>
                </c:pt>
              </c:numCache>
            </c:numRef>
          </c:val>
          <c:extLst>
            <c:ext xmlns:c16="http://schemas.microsoft.com/office/drawing/2014/chart" uri="{C3380CC4-5D6E-409C-BE32-E72D297353CC}">
              <c16:uniqueId val="{00000001-88A2-4E1E-8B1F-B4D5DFCD34D7}"/>
            </c:ext>
          </c:extLst>
        </c:ser>
        <c:dLbls>
          <c:showLegendKey val="0"/>
          <c:showVal val="0"/>
          <c:showCatName val="0"/>
          <c:showSerName val="0"/>
          <c:showPercent val="0"/>
          <c:showBubbleSize val="0"/>
        </c:dLbls>
        <c:gapWidth val="250"/>
        <c:overlap val="100"/>
        <c:axId val="131136512"/>
        <c:axId val="13684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6.09</c:v>
                </c:pt>
                <c:pt idx="1">
                  <c:v>-4.3099999999999996</c:v>
                </c:pt>
                <c:pt idx="2">
                  <c:v>8.5399999999999991</c:v>
                </c:pt>
                <c:pt idx="3">
                  <c:v>0.01</c:v>
                </c:pt>
                <c:pt idx="4">
                  <c:v>-1.89</c:v>
                </c:pt>
              </c:numCache>
            </c:numRef>
          </c:val>
          <c:smooth val="0"/>
          <c:extLst>
            <c:ext xmlns:c16="http://schemas.microsoft.com/office/drawing/2014/chart" uri="{C3380CC4-5D6E-409C-BE32-E72D297353CC}">
              <c16:uniqueId val="{00000002-88A2-4E1E-8B1F-B4D5DFCD34D7}"/>
            </c:ext>
          </c:extLst>
        </c:ser>
        <c:dLbls>
          <c:showLegendKey val="0"/>
          <c:showVal val="0"/>
          <c:showCatName val="0"/>
          <c:showSerName val="0"/>
          <c:showPercent val="0"/>
          <c:showBubbleSize val="0"/>
        </c:dLbls>
        <c:marker val="1"/>
        <c:smooth val="0"/>
        <c:axId val="131136512"/>
        <c:axId val="136844416"/>
      </c:lineChart>
      <c:catAx>
        <c:axId val="1311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844416"/>
        <c:crosses val="autoZero"/>
        <c:auto val="1"/>
        <c:lblAlgn val="ctr"/>
        <c:lblOffset val="100"/>
        <c:tickLblSkip val="1"/>
        <c:tickMarkSkip val="1"/>
        <c:noMultiLvlLbl val="0"/>
      </c:catAx>
      <c:valAx>
        <c:axId val="13684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3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1CA-4737-A0E7-FDFEF4DD79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CA-4737-A0E7-FDFEF4DD796F}"/>
            </c:ext>
          </c:extLst>
        </c:ser>
        <c:ser>
          <c:idx val="2"/>
          <c:order val="2"/>
          <c:tx>
            <c:strRef>
              <c:f>データシート!$A$29</c:f>
              <c:strCache>
                <c:ptCount val="1"/>
                <c:pt idx="0">
                  <c:v>北秋田市立米内沢診療所特別会計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1CA-4737-A0E7-FDFEF4DD796F}"/>
            </c:ext>
          </c:extLst>
        </c:ser>
        <c:ser>
          <c:idx val="3"/>
          <c:order val="3"/>
          <c:tx>
            <c:strRef>
              <c:f>データシート!$A$30</c:f>
              <c:strCache>
                <c:ptCount val="1"/>
                <c:pt idx="0">
                  <c:v>北秋田市立阿仁診療所特別会計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1CA-4737-A0E7-FDFEF4DD796F}"/>
            </c:ext>
          </c:extLst>
        </c:ser>
        <c:ser>
          <c:idx val="4"/>
          <c:order val="4"/>
          <c:tx>
            <c:strRef>
              <c:f>データシート!$A$31</c:f>
              <c:strCache>
                <c:ptCount val="1"/>
                <c:pt idx="0">
                  <c:v>北秋田市後期高齢者医療特別会計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1CA-4737-A0E7-FDFEF4DD796F}"/>
            </c:ext>
          </c:extLst>
        </c:ser>
        <c:ser>
          <c:idx val="5"/>
          <c:order val="5"/>
          <c:tx>
            <c:strRef>
              <c:f>データシート!$A$32</c:f>
              <c:strCache>
                <c:ptCount val="1"/>
                <c:pt idx="0">
                  <c:v>北秋田市簡易水道特別会計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0.5</c:v>
                </c:pt>
                <c:pt idx="4">
                  <c:v>#N/A</c:v>
                </c:pt>
                <c:pt idx="5">
                  <c:v>0.73</c:v>
                </c:pt>
                <c:pt idx="6">
                  <c:v>#N/A</c:v>
                </c:pt>
                <c:pt idx="7">
                  <c:v>0.82</c:v>
                </c:pt>
                <c:pt idx="8">
                  <c:v>#N/A</c:v>
                </c:pt>
                <c:pt idx="9">
                  <c:v>0.56000000000000005</c:v>
                </c:pt>
              </c:numCache>
            </c:numRef>
          </c:val>
          <c:extLst>
            <c:ext xmlns:c16="http://schemas.microsoft.com/office/drawing/2014/chart" uri="{C3380CC4-5D6E-409C-BE32-E72D297353CC}">
              <c16:uniqueId val="{00000005-C1CA-4737-A0E7-FDFEF4DD796F}"/>
            </c:ext>
          </c:extLst>
        </c:ser>
        <c:ser>
          <c:idx val="6"/>
          <c:order val="6"/>
          <c:tx>
            <c:strRef>
              <c:f>データシート!$A$33</c:f>
              <c:strCache>
                <c:ptCount val="1"/>
                <c:pt idx="0">
                  <c:v>北秋田市国民健康保険特別会計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1.08</c:v>
                </c:pt>
                <c:pt idx="2">
                  <c:v>#N/A</c:v>
                </c:pt>
                <c:pt idx="3">
                  <c:v>0.35</c:v>
                </c:pt>
                <c:pt idx="4">
                  <c:v>#N/A</c:v>
                </c:pt>
                <c:pt idx="5">
                  <c:v>0.86</c:v>
                </c:pt>
                <c:pt idx="6">
                  <c:v>#N/A</c:v>
                </c:pt>
                <c:pt idx="7">
                  <c:v>0.98</c:v>
                </c:pt>
                <c:pt idx="8">
                  <c:v>#N/A</c:v>
                </c:pt>
                <c:pt idx="9">
                  <c:v>1.61</c:v>
                </c:pt>
              </c:numCache>
            </c:numRef>
          </c:val>
          <c:extLst>
            <c:ext xmlns:c16="http://schemas.microsoft.com/office/drawing/2014/chart" uri="{C3380CC4-5D6E-409C-BE32-E72D297353CC}">
              <c16:uniqueId val="{00000006-C1CA-4737-A0E7-FDFEF4DD796F}"/>
            </c:ext>
          </c:extLst>
        </c:ser>
        <c:ser>
          <c:idx val="7"/>
          <c:order val="7"/>
          <c:tx>
            <c:strRef>
              <c:f>データシート!$A$34</c:f>
              <c:strCache>
                <c:ptCount val="1"/>
                <c:pt idx="0">
                  <c:v>北秋田市介護保険特別会計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0.98</c:v>
                </c:pt>
                <c:pt idx="2">
                  <c:v>#N/A</c:v>
                </c:pt>
                <c:pt idx="3">
                  <c:v>1.4</c:v>
                </c:pt>
                <c:pt idx="4">
                  <c:v>#N/A</c:v>
                </c:pt>
                <c:pt idx="5">
                  <c:v>0.68</c:v>
                </c:pt>
                <c:pt idx="6">
                  <c:v>#N/A</c:v>
                </c:pt>
                <c:pt idx="7">
                  <c:v>1.04</c:v>
                </c:pt>
                <c:pt idx="8">
                  <c:v>#N/A</c:v>
                </c:pt>
                <c:pt idx="9">
                  <c:v>2.17</c:v>
                </c:pt>
              </c:numCache>
            </c:numRef>
          </c:val>
          <c:extLst>
            <c:ext xmlns:c16="http://schemas.microsoft.com/office/drawing/2014/chart" uri="{C3380CC4-5D6E-409C-BE32-E72D297353CC}">
              <c16:uniqueId val="{00000007-C1CA-4737-A0E7-FDFEF4DD796F}"/>
            </c:ext>
          </c:extLst>
        </c:ser>
        <c:ser>
          <c:idx val="8"/>
          <c:order val="8"/>
          <c:tx>
            <c:strRef>
              <c:f>データシート!$A$35</c:f>
              <c:strCache>
                <c:ptCount val="1"/>
                <c:pt idx="0">
                  <c:v>北秋田市水道事業会計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2.23</c:v>
                </c:pt>
                <c:pt idx="2">
                  <c:v>#N/A</c:v>
                </c:pt>
                <c:pt idx="3">
                  <c:v>2.8</c:v>
                </c:pt>
                <c:pt idx="4">
                  <c:v>#N/A</c:v>
                </c:pt>
                <c:pt idx="5">
                  <c:v>3.12</c:v>
                </c:pt>
                <c:pt idx="6">
                  <c:v>#N/A</c:v>
                </c:pt>
                <c:pt idx="7">
                  <c:v>2.98</c:v>
                </c:pt>
                <c:pt idx="8">
                  <c:v>#N/A</c:v>
                </c:pt>
                <c:pt idx="9">
                  <c:v>2.88</c:v>
                </c:pt>
              </c:numCache>
            </c:numRef>
          </c:val>
          <c:extLst>
            <c:ext xmlns:c16="http://schemas.microsoft.com/office/drawing/2014/chart" uri="{C3380CC4-5D6E-409C-BE32-E72D297353CC}">
              <c16:uniqueId val="{00000008-C1CA-4737-A0E7-FDFEF4DD79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3.23</c:v>
                </c:pt>
                <c:pt idx="2">
                  <c:v>#N/A</c:v>
                </c:pt>
                <c:pt idx="3">
                  <c:v>3.18</c:v>
                </c:pt>
                <c:pt idx="4">
                  <c:v>#N/A</c:v>
                </c:pt>
                <c:pt idx="5">
                  <c:v>3.56</c:v>
                </c:pt>
                <c:pt idx="6">
                  <c:v>#N/A</c:v>
                </c:pt>
                <c:pt idx="7">
                  <c:v>4.09</c:v>
                </c:pt>
                <c:pt idx="8">
                  <c:v>#N/A</c:v>
                </c:pt>
                <c:pt idx="9">
                  <c:v>3.6</c:v>
                </c:pt>
              </c:numCache>
            </c:numRef>
          </c:val>
          <c:extLst>
            <c:ext xmlns:c16="http://schemas.microsoft.com/office/drawing/2014/chart" uri="{C3380CC4-5D6E-409C-BE32-E72D297353CC}">
              <c16:uniqueId val="{00000009-C1CA-4737-A0E7-FDFEF4DD796F}"/>
            </c:ext>
          </c:extLst>
        </c:ser>
        <c:dLbls>
          <c:showLegendKey val="0"/>
          <c:showVal val="0"/>
          <c:showCatName val="0"/>
          <c:showSerName val="0"/>
          <c:showPercent val="0"/>
          <c:showBubbleSize val="0"/>
        </c:dLbls>
        <c:gapWidth val="150"/>
        <c:overlap val="100"/>
        <c:axId val="137663232"/>
        <c:axId val="137664768"/>
      </c:barChart>
      <c:catAx>
        <c:axId val="1376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664768"/>
        <c:crosses val="autoZero"/>
        <c:auto val="1"/>
        <c:lblAlgn val="ctr"/>
        <c:lblOffset val="100"/>
        <c:tickLblSkip val="1"/>
        <c:tickMarkSkip val="1"/>
        <c:noMultiLvlLbl val="0"/>
      </c:catAx>
      <c:valAx>
        <c:axId val="13766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6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2401</c:v>
                </c:pt>
                <c:pt idx="5">
                  <c:v>2441</c:v>
                </c:pt>
                <c:pt idx="8">
                  <c:v>2457</c:v>
                </c:pt>
                <c:pt idx="11">
                  <c:v>2596</c:v>
                </c:pt>
                <c:pt idx="14">
                  <c:v>2594</c:v>
                </c:pt>
              </c:numCache>
            </c:numRef>
          </c:val>
          <c:extLst>
            <c:ext xmlns:c16="http://schemas.microsoft.com/office/drawing/2014/chart" uri="{C3380CC4-5D6E-409C-BE32-E72D297353CC}">
              <c16:uniqueId val="{00000000-47D2-4D55-997D-2BC485D070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D2-4D55-997D-2BC485D070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15</c:v>
                </c:pt>
                <c:pt idx="6">
                  <c:v>1</c:v>
                </c:pt>
                <c:pt idx="9">
                  <c:v>0</c:v>
                </c:pt>
                <c:pt idx="12">
                  <c:v>0</c:v>
                </c:pt>
              </c:numCache>
            </c:numRef>
          </c:val>
          <c:extLst>
            <c:ext xmlns:c16="http://schemas.microsoft.com/office/drawing/2014/chart" uri="{C3380CC4-5D6E-409C-BE32-E72D297353CC}">
              <c16:uniqueId val="{00000002-47D2-4D55-997D-2BC485D070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47D2-4D55-997D-2BC485D070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1062</c:v>
                </c:pt>
                <c:pt idx="3">
                  <c:v>1123</c:v>
                </c:pt>
                <c:pt idx="6">
                  <c:v>1141</c:v>
                </c:pt>
                <c:pt idx="9">
                  <c:v>1187</c:v>
                </c:pt>
                <c:pt idx="12">
                  <c:v>1303</c:v>
                </c:pt>
              </c:numCache>
            </c:numRef>
          </c:val>
          <c:extLst>
            <c:ext xmlns:c16="http://schemas.microsoft.com/office/drawing/2014/chart" uri="{C3380CC4-5D6E-409C-BE32-E72D297353CC}">
              <c16:uniqueId val="{00000004-47D2-4D55-997D-2BC485D070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D2-4D55-997D-2BC485D070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D2-4D55-997D-2BC485D070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2613</c:v>
                </c:pt>
                <c:pt idx="3">
                  <c:v>2434</c:v>
                </c:pt>
                <c:pt idx="6">
                  <c:v>2414</c:v>
                </c:pt>
                <c:pt idx="9">
                  <c:v>2611</c:v>
                </c:pt>
                <c:pt idx="12">
                  <c:v>2671</c:v>
                </c:pt>
              </c:numCache>
            </c:numRef>
          </c:val>
          <c:extLst>
            <c:ext xmlns:c16="http://schemas.microsoft.com/office/drawing/2014/chart" uri="{C3380CC4-5D6E-409C-BE32-E72D297353CC}">
              <c16:uniqueId val="{00000007-47D2-4D55-997D-2BC485D070A7}"/>
            </c:ext>
          </c:extLst>
        </c:ser>
        <c:dLbls>
          <c:showLegendKey val="0"/>
          <c:showVal val="0"/>
          <c:showCatName val="0"/>
          <c:showSerName val="0"/>
          <c:showPercent val="0"/>
          <c:showBubbleSize val="0"/>
        </c:dLbls>
        <c:gapWidth val="100"/>
        <c:overlap val="100"/>
        <c:axId val="137330688"/>
        <c:axId val="13733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1303</c:v>
                </c:pt>
                <c:pt idx="2">
                  <c:v>#N/A</c:v>
                </c:pt>
                <c:pt idx="3">
                  <c:v>#N/A</c:v>
                </c:pt>
                <c:pt idx="4">
                  <c:v>1135</c:v>
                </c:pt>
                <c:pt idx="5">
                  <c:v>#N/A</c:v>
                </c:pt>
                <c:pt idx="6">
                  <c:v>#N/A</c:v>
                </c:pt>
                <c:pt idx="7">
                  <c:v>1103</c:v>
                </c:pt>
                <c:pt idx="8">
                  <c:v>#N/A</c:v>
                </c:pt>
                <c:pt idx="9">
                  <c:v>#N/A</c:v>
                </c:pt>
                <c:pt idx="10">
                  <c:v>1206</c:v>
                </c:pt>
                <c:pt idx="11">
                  <c:v>#N/A</c:v>
                </c:pt>
                <c:pt idx="12">
                  <c:v>#N/A</c:v>
                </c:pt>
                <c:pt idx="13">
                  <c:v>1384</c:v>
                </c:pt>
                <c:pt idx="14">
                  <c:v>#N/A</c:v>
                </c:pt>
              </c:numCache>
            </c:numRef>
          </c:val>
          <c:smooth val="0"/>
          <c:extLst>
            <c:ext xmlns:c16="http://schemas.microsoft.com/office/drawing/2014/chart" uri="{C3380CC4-5D6E-409C-BE32-E72D297353CC}">
              <c16:uniqueId val="{00000008-47D2-4D55-997D-2BC485D070A7}"/>
            </c:ext>
          </c:extLst>
        </c:ser>
        <c:dLbls>
          <c:showLegendKey val="0"/>
          <c:showVal val="0"/>
          <c:showCatName val="0"/>
          <c:showSerName val="0"/>
          <c:showPercent val="0"/>
          <c:showBubbleSize val="0"/>
        </c:dLbls>
        <c:marker val="1"/>
        <c:smooth val="0"/>
        <c:axId val="137330688"/>
        <c:axId val="137332608"/>
      </c:lineChart>
      <c:catAx>
        <c:axId val="13733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32608"/>
        <c:crosses val="autoZero"/>
        <c:auto val="1"/>
        <c:lblAlgn val="ctr"/>
        <c:lblOffset val="100"/>
        <c:tickLblSkip val="1"/>
        <c:tickMarkSkip val="1"/>
        <c:noMultiLvlLbl val="0"/>
      </c:catAx>
      <c:valAx>
        <c:axId val="13733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3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26339</c:v>
                </c:pt>
                <c:pt idx="5">
                  <c:v>26982</c:v>
                </c:pt>
                <c:pt idx="8">
                  <c:v>27465</c:v>
                </c:pt>
                <c:pt idx="11">
                  <c:v>26596</c:v>
                </c:pt>
                <c:pt idx="14">
                  <c:v>28631</c:v>
                </c:pt>
              </c:numCache>
            </c:numRef>
          </c:val>
          <c:extLst>
            <c:ext xmlns:c16="http://schemas.microsoft.com/office/drawing/2014/chart" uri="{C3380CC4-5D6E-409C-BE32-E72D297353CC}">
              <c16:uniqueId val="{00000000-FCC7-4507-B467-BAE661D789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928</c:v>
                </c:pt>
                <c:pt idx="5">
                  <c:v>1077</c:v>
                </c:pt>
                <c:pt idx="8">
                  <c:v>1376</c:v>
                </c:pt>
                <c:pt idx="11">
                  <c:v>1360</c:v>
                </c:pt>
                <c:pt idx="14">
                  <c:v>1263</c:v>
                </c:pt>
              </c:numCache>
            </c:numRef>
          </c:val>
          <c:extLst>
            <c:ext xmlns:c16="http://schemas.microsoft.com/office/drawing/2014/chart" uri="{C3380CC4-5D6E-409C-BE32-E72D297353CC}">
              <c16:uniqueId val="{00000001-FCC7-4507-B467-BAE661D789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8404</c:v>
                </c:pt>
                <c:pt idx="5">
                  <c:v>8712</c:v>
                </c:pt>
                <c:pt idx="8">
                  <c:v>10674</c:v>
                </c:pt>
                <c:pt idx="11">
                  <c:v>10393</c:v>
                </c:pt>
                <c:pt idx="14">
                  <c:v>10192</c:v>
                </c:pt>
              </c:numCache>
            </c:numRef>
          </c:val>
          <c:extLst>
            <c:ext xmlns:c16="http://schemas.microsoft.com/office/drawing/2014/chart" uri="{C3380CC4-5D6E-409C-BE32-E72D297353CC}">
              <c16:uniqueId val="{00000002-FCC7-4507-B467-BAE661D789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C7-4507-B467-BAE661D789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C7-4507-B467-BAE661D789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0</c:v>
                </c:pt>
                <c:pt idx="6">
                  <c:v>0</c:v>
                </c:pt>
                <c:pt idx="9">
                  <c:v>54</c:v>
                </c:pt>
                <c:pt idx="12">
                  <c:v>50</c:v>
                </c:pt>
              </c:numCache>
            </c:numRef>
          </c:val>
          <c:extLst>
            <c:ext xmlns:c16="http://schemas.microsoft.com/office/drawing/2014/chart" uri="{C3380CC4-5D6E-409C-BE32-E72D297353CC}">
              <c16:uniqueId val="{00000005-FCC7-4507-B467-BAE661D789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4181</c:v>
                </c:pt>
                <c:pt idx="3">
                  <c:v>3747</c:v>
                </c:pt>
                <c:pt idx="6">
                  <c:v>3328</c:v>
                </c:pt>
                <c:pt idx="9">
                  <c:v>3221</c:v>
                </c:pt>
                <c:pt idx="12">
                  <c:v>2973</c:v>
                </c:pt>
              </c:numCache>
            </c:numRef>
          </c:val>
          <c:extLst>
            <c:ext xmlns:c16="http://schemas.microsoft.com/office/drawing/2014/chart" uri="{C3380CC4-5D6E-409C-BE32-E72D297353CC}">
              <c16:uniqueId val="{00000006-FCC7-4507-B467-BAE661D789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c:v>
                </c:pt>
                <c:pt idx="3">
                  <c:v>14</c:v>
                </c:pt>
                <c:pt idx="6">
                  <c:v>10</c:v>
                </c:pt>
                <c:pt idx="9">
                  <c:v>7</c:v>
                </c:pt>
                <c:pt idx="12">
                  <c:v>3</c:v>
                </c:pt>
              </c:numCache>
            </c:numRef>
          </c:val>
          <c:extLst>
            <c:ext xmlns:c16="http://schemas.microsoft.com/office/drawing/2014/chart" uri="{C3380CC4-5D6E-409C-BE32-E72D297353CC}">
              <c16:uniqueId val="{00000007-FCC7-4507-B467-BAE661D789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19132</c:v>
                </c:pt>
                <c:pt idx="3">
                  <c:v>18858</c:v>
                </c:pt>
                <c:pt idx="6">
                  <c:v>18817</c:v>
                </c:pt>
                <c:pt idx="9">
                  <c:v>17998</c:v>
                </c:pt>
                <c:pt idx="12">
                  <c:v>17841</c:v>
                </c:pt>
              </c:numCache>
            </c:numRef>
          </c:val>
          <c:extLst>
            <c:ext xmlns:c16="http://schemas.microsoft.com/office/drawing/2014/chart" uri="{C3380CC4-5D6E-409C-BE32-E72D297353CC}">
              <c16:uniqueId val="{00000008-FCC7-4507-B467-BAE661D789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c:v>
                </c:pt>
                <c:pt idx="3">
                  <c:v>0</c:v>
                </c:pt>
                <c:pt idx="6">
                  <c:v>0</c:v>
                </c:pt>
                <c:pt idx="9">
                  <c:v>0</c:v>
                </c:pt>
                <c:pt idx="12">
                  <c:v>0</c:v>
                </c:pt>
              </c:numCache>
            </c:numRef>
          </c:val>
          <c:extLst>
            <c:ext xmlns:c16="http://schemas.microsoft.com/office/drawing/2014/chart" uri="{C3380CC4-5D6E-409C-BE32-E72D297353CC}">
              <c16:uniqueId val="{00000009-FCC7-4507-B467-BAE661D789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23069</c:v>
                </c:pt>
                <c:pt idx="3">
                  <c:v>24167</c:v>
                </c:pt>
                <c:pt idx="6">
                  <c:v>24977</c:v>
                </c:pt>
                <c:pt idx="9">
                  <c:v>23932</c:v>
                </c:pt>
                <c:pt idx="12">
                  <c:v>26329</c:v>
                </c:pt>
              </c:numCache>
            </c:numRef>
          </c:val>
          <c:extLst>
            <c:ext xmlns:c16="http://schemas.microsoft.com/office/drawing/2014/chart" uri="{C3380CC4-5D6E-409C-BE32-E72D297353CC}">
              <c16:uniqueId val="{0000000A-FCC7-4507-B467-BAE661D78900}"/>
            </c:ext>
          </c:extLst>
        </c:ser>
        <c:dLbls>
          <c:showLegendKey val="0"/>
          <c:showVal val="0"/>
          <c:showCatName val="0"/>
          <c:showSerName val="0"/>
          <c:showPercent val="0"/>
          <c:showBubbleSize val="0"/>
        </c:dLbls>
        <c:gapWidth val="100"/>
        <c:overlap val="100"/>
        <c:axId val="137511296"/>
        <c:axId val="13751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10743</c:v>
                </c:pt>
                <c:pt idx="2">
                  <c:v>#N/A</c:v>
                </c:pt>
                <c:pt idx="3">
                  <c:v>#N/A</c:v>
                </c:pt>
                <c:pt idx="4">
                  <c:v>10015</c:v>
                </c:pt>
                <c:pt idx="5">
                  <c:v>#N/A</c:v>
                </c:pt>
                <c:pt idx="6">
                  <c:v>#N/A</c:v>
                </c:pt>
                <c:pt idx="7">
                  <c:v>7616</c:v>
                </c:pt>
                <c:pt idx="8">
                  <c:v>#N/A</c:v>
                </c:pt>
                <c:pt idx="9">
                  <c:v>#N/A</c:v>
                </c:pt>
                <c:pt idx="10">
                  <c:v>6863</c:v>
                </c:pt>
                <c:pt idx="11">
                  <c:v>#N/A</c:v>
                </c:pt>
                <c:pt idx="12">
                  <c:v>#N/A</c:v>
                </c:pt>
                <c:pt idx="13">
                  <c:v>7110</c:v>
                </c:pt>
                <c:pt idx="14">
                  <c:v>#N/A</c:v>
                </c:pt>
              </c:numCache>
            </c:numRef>
          </c:val>
          <c:smooth val="0"/>
          <c:extLst>
            <c:ext xmlns:c16="http://schemas.microsoft.com/office/drawing/2014/chart" uri="{C3380CC4-5D6E-409C-BE32-E72D297353CC}">
              <c16:uniqueId val="{0000000B-FCC7-4507-B467-BAE661D78900}"/>
            </c:ext>
          </c:extLst>
        </c:ser>
        <c:dLbls>
          <c:showLegendKey val="0"/>
          <c:showVal val="0"/>
          <c:showCatName val="0"/>
          <c:showSerName val="0"/>
          <c:showPercent val="0"/>
          <c:showBubbleSize val="0"/>
        </c:dLbls>
        <c:marker val="1"/>
        <c:smooth val="0"/>
        <c:axId val="137511296"/>
        <c:axId val="137513216"/>
      </c:lineChart>
      <c:catAx>
        <c:axId val="13751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513216"/>
        <c:crosses val="autoZero"/>
        <c:auto val="1"/>
        <c:lblAlgn val="ctr"/>
        <c:lblOffset val="100"/>
        <c:tickLblSkip val="1"/>
        <c:tickMarkSkip val="1"/>
        <c:noMultiLvlLbl val="0"/>
      </c:catAx>
      <c:valAx>
        <c:axId val="13751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1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6824</c:v>
                </c:pt>
                <c:pt idx="1">
                  <c:v>6760</c:v>
                </c:pt>
                <c:pt idx="2">
                  <c:v>6564</c:v>
                </c:pt>
              </c:numCache>
            </c:numRef>
          </c:val>
          <c:extLst>
            <c:ext xmlns:c16="http://schemas.microsoft.com/office/drawing/2014/chart" uri="{C3380CC4-5D6E-409C-BE32-E72D297353CC}">
              <c16:uniqueId val="{00000000-F594-4FAC-91F7-DA9F5D7363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2485</c:v>
                </c:pt>
                <c:pt idx="1">
                  <c:v>1899</c:v>
                </c:pt>
                <c:pt idx="2">
                  <c:v>1880</c:v>
                </c:pt>
              </c:numCache>
            </c:numRef>
          </c:val>
          <c:extLst>
            <c:ext xmlns:c16="http://schemas.microsoft.com/office/drawing/2014/chart" uri="{C3380CC4-5D6E-409C-BE32-E72D297353CC}">
              <c16:uniqueId val="{00000001-F594-4FAC-91F7-DA9F5D7363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2541</c:v>
                </c:pt>
                <c:pt idx="1">
                  <c:v>3098</c:v>
                </c:pt>
                <c:pt idx="2">
                  <c:v>3104</c:v>
                </c:pt>
              </c:numCache>
            </c:numRef>
          </c:val>
          <c:extLst>
            <c:ext xmlns:c16="http://schemas.microsoft.com/office/drawing/2014/chart" uri="{C3380CC4-5D6E-409C-BE32-E72D297353CC}">
              <c16:uniqueId val="{00000002-F594-4FAC-91F7-DA9F5D736327}"/>
            </c:ext>
          </c:extLst>
        </c:ser>
        <c:dLbls>
          <c:showLegendKey val="0"/>
          <c:showVal val="0"/>
          <c:showCatName val="0"/>
          <c:showSerName val="0"/>
          <c:showPercent val="0"/>
          <c:showBubbleSize val="0"/>
        </c:dLbls>
        <c:gapWidth val="120"/>
        <c:overlap val="100"/>
        <c:axId val="129976576"/>
        <c:axId val="129986560"/>
      </c:barChart>
      <c:catAx>
        <c:axId val="1299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986560"/>
        <c:crosses val="autoZero"/>
        <c:auto val="1"/>
        <c:lblAlgn val="ctr"/>
        <c:lblOffset val="100"/>
        <c:tickLblSkip val="1"/>
        <c:tickMarkSkip val="1"/>
        <c:noMultiLvlLbl val="0"/>
      </c:catAx>
      <c:valAx>
        <c:axId val="129986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9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{35961D9F-0B79-4701-B5A2-14939E02C4A3}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B77-44B0-84D8-0BE0ABBFD8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{104F7358-F7C3-4936-869A-7076D9AEFE88}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77-44B0-84D8-0BE0ABBFD8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{B1190ADD-E7E7-4CDB-ABC0-28EF3EDAB983}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77-44B0-84D8-0BE0ABBFD8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{C69E6635-397C-46B2-9C90-A61C4056171D}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77-44B0-84D8-0BE0ABBFD8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{8DCDD28B-766B-40AA-A5EE-885129D8DF61}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77-44B0-84D8-0BE0ABBFD8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{648867A4-1504-4AD0-B937-EA4538899CC6}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B77-44B0-84D8-0BE0ABBFD8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{D2AC52DD-FFE5-479C-883D-5A0A86320605}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B77-44B0-84D8-0BE0ABBFD82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{FFA760A3-6AB8-49F9-9AA4-AE2E5A5D8489}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B77-44B0-84D8-0BE0ABBFD82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{EA63851D-0EA1-4A9A-B85D-8E06BFB208E0}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B77-44B0-84D8-0BE0ABBFD8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54.2</c:v>
                </c:pt>
              </c:numCache>
            </c:numRef>
          </c:xVal>
          <c:yVal>
            <c:numRef>
              <c:f>公会計指標分析・財政指標組合せ分析表!$BP$51:$DC$51</c:f>
              <c:numCache>
                <c:formatCode>#,##0.0;"▲ "#,##0.0</c:formatCode>
                <c:ptCount val="40"/>
                <c:pt idx="24">
                  <c:v>57</c:v>
                </c:pt>
              </c:numCache>
            </c:numRef>
          </c:yVal>
          <c:smooth val="0"/>
          <c:extLst>
            <c:ext xmlns:c16="http://schemas.microsoft.com/office/drawing/2014/chart" uri="{C3380CC4-5D6E-409C-BE32-E72D297353CC}">
              <c16:uniqueId val="{00000009-4B77-44B0-84D8-0BE0ABBFD8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{04947551-0943-4C17-9F8D-E087D407F623}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B77-44B0-84D8-0BE0ABBFD8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{7583D60A-20A9-4E63-AE10-B12CACD1D062}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77-44B0-84D8-0BE0ABBFD8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{0A385446-A11C-4A06-8827-84819064355D}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77-44B0-84D8-0BE0ABBFD8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{7E884AF6-1EF4-4580-81E5-A7184B0B3E12}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77-44B0-84D8-0BE0ABBFD8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{FD04C50B-9316-4AF0-86C1-E6A8BF110214}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77-44B0-84D8-0BE0ABBFD8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{70EF8F83-A0B9-4A44-A291-9805337CA28E}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B77-44B0-84D8-0BE0ABBFD8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{44F58C69-7995-4FD5-BECA-97BA864D1CA4}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B77-44B0-84D8-0BE0ABBFD82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{63D720E0-FA89-448D-BE2A-EF7CAEF7D6E9}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B77-44B0-84D8-0BE0ABBFD82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{B685D57E-E96C-496E-969B-EE65EA861FD9}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B77-44B0-84D8-0BE0ABBFD8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4B77-44B0-84D8-0BE0ABBFD826}"/>
            </c:ext>
          </c:extLst>
        </c:ser>
        <c:dLbls>
          <c:showLegendKey val="0"/>
          <c:showVal val="1"/>
          <c:showCatName val="0"/>
          <c:showSerName val="0"/>
          <c:showPercent val="0"/>
          <c:showBubbleSize val="0"/>
        </c:dLbls>
        <c:axId val="46179840"/>
        <c:axId val="46181760"/>
      </c:scatterChart>
      <c:valAx>
        <c:axId val="46179840"/>
        <c:scaling>
          <c:orientation val="minMax"/>
          <c:max val="58.7"/>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4"/>
          <c:min val="5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{A68B0204-B598-4730-AAE0-C8385167A916}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204-4CDE-9606-59118D2314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{16A6650D-DE01-4CB1-8705-758D41421FD0}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04-4CDE-9606-59118D2314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{5306F474-3504-49B8-9680-08B81DE6E280}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04-4CDE-9606-59118D2314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{5E6CBA73-F12E-4297-9924-65BEEFFAD346}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04-4CDE-9606-59118D2314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{93940836-8B56-4B4A-8BE5-F7B94F642C6C}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04-4CDE-9606-59118D2314F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{10591D6D-CAFC-495E-953F-A0A0ECE1E797}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204-4CDE-9606-59118D2314F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{5D5AF731-95E3-44A1-8F00-9DD07E4A8920}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204-4CDE-9606-59118D2314F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{B07121B5-1D3A-4D0E-9983-227D8475A0E0}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204-4CDE-9606-59118D2314F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{199699CA-DF73-45A5-8C49-2C83F78111C3}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204-4CDE-9606-59118D2314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9.6999999999999993</c:v>
                </c:pt>
                <c:pt idx="16">
                  <c:v>9.3000000000000007</c:v>
                </c:pt>
                <c:pt idx="24">
                  <c:v>9.1999999999999993</c:v>
                </c:pt>
                <c:pt idx="32">
                  <c:v>10.199999999999999</c:v>
                </c:pt>
              </c:numCache>
            </c:numRef>
          </c:xVal>
          <c:yVal>
            <c:numRef>
              <c:f>公会計指標分析・財政指標組合せ分析表!$BP$73:$DC$73</c:f>
              <c:numCache>
                <c:formatCode>#,##0.0;"▲ "#,##0.0</c:formatCode>
                <c:ptCount val="40"/>
                <c:pt idx="0">
                  <c:v>83.2</c:v>
                </c:pt>
                <c:pt idx="8">
                  <c:v>79.7</c:v>
                </c:pt>
                <c:pt idx="16">
                  <c:v>60.8</c:v>
                </c:pt>
                <c:pt idx="24">
                  <c:v>57</c:v>
                </c:pt>
                <c:pt idx="32">
                  <c:v>61.6</c:v>
                </c:pt>
              </c:numCache>
            </c:numRef>
          </c:yVal>
          <c:smooth val="0"/>
          <c:extLst>
            <c:ext xmlns:c16="http://schemas.microsoft.com/office/drawing/2014/chart" uri="{C3380CC4-5D6E-409C-BE32-E72D297353CC}">
              <c16:uniqueId val="{00000009-F204-4CDE-9606-59118D2314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{AF07D629-0115-419C-ABFF-0545E96CF1A5}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204-4CDE-9606-59118D2314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{FA8FAADD-BF39-4D0C-AF6A-B73606E63FC2}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04-4CDE-9606-59118D2314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{1E764D1C-3D68-4967-9189-3C7C77678A4B}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04-4CDE-9606-59118D2314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{4CAF1694-FF7F-43AA-AD34-5BFE13C8E52C}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04-4CDE-9606-59118D2314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{5F5F9C65-A645-4692-B9AC-6B4A726B0862}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04-4CDE-9606-59118D2314F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{A56BEE4A-644F-43C7-BD38-2010A48AEC5E}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204-4CDE-9606-59118D2314F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{7B9062AD-9D4F-45CA-87A5-512DA8F1238B}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204-4CDE-9606-59118D2314F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{BFABDC2E-6F97-40EB-B68A-A3320E5488EB}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204-4CDE-9606-59118D2314F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{1AEC517F-A499-48BA-B1EA-D57AE9CEE851}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204-4CDE-9606-59118D2314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F204-4CDE-9606-59118D2314F6}"/>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近年のふれあいプラザや公営住宅などの大型建設事業に伴う地方債発行により元利償還金及び地方債残高が増加している。今後は地方債発行の抑制や繰上償還の実施により、公債費負担の軽減を図る。</a:t>
          </a:r>
        </a:p>
        <a:p>
          <a:r>
            <a:rPr kumimoji="1" lang="ja-JP" altLang="en-US" sz="105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２７年度より統合簡易水道施設建設事業を実施しており、２９年度で終了したことから、３０年度がピークとなり、それ以後は横ばいに推移すると見込まれるが、料金体系の見直しを図り、繰入金の抑制に努め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年度に完成したクリーンリサイクルセンター建設事業に伴う地方債発行、及び今後予定されているし尿処理施設や学校施設などの大型建設事業により、元利償還金の増加が予想される。</a:t>
          </a:r>
        </a:p>
        <a:p>
          <a:r>
            <a:rPr kumimoji="1" lang="ja-JP" altLang="en-US" sz="1050">
              <a:latin typeface="ＭＳ ゴシック" pitchFamily="49" charset="-128"/>
              <a:ea typeface="ＭＳ ゴシック" pitchFamily="49" charset="-128"/>
            </a:rPr>
            <a:t>　今後は公共施設の老朽化等による大規模改修事業等の増加が見込まれるが、引き続き地方債発行額の抑制や繰上償還の実施を図り、適切な財政運営、企業運営を図っていく。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○一般会計等に係る地方債の現在高</a:t>
          </a:r>
        </a:p>
        <a:p>
          <a:r>
            <a:rPr kumimoji="1" lang="ja-JP" altLang="en-US" sz="900">
              <a:latin typeface="ＭＳ ゴシック" pitchFamily="49" charset="-128"/>
              <a:ea typeface="ＭＳ ゴシック" pitchFamily="49" charset="-128"/>
            </a:rPr>
            <a:t>　繰上償還の実施や地方債発行の制限により地方債残高の抑制を図ってきたが、２９年度に実施したクリーンリサイクルセンター建設事業等により残高は前年度より２，３９７百万円増加した。今後も、し尿処理施設などの大型建設事業に伴う地方債発行が見込まれているため、適正な地方債発行を行うとともに利率の高い地方債の繰上償還により将来負担の軽減を図る。</a:t>
          </a:r>
        </a:p>
        <a:p>
          <a:r>
            <a:rPr kumimoji="1" lang="ja-JP" altLang="en-US" sz="900">
              <a:latin typeface="ＭＳ ゴシック" pitchFamily="49" charset="-128"/>
              <a:ea typeface="ＭＳ ゴシック" pitchFamily="49" charset="-128"/>
            </a:rPr>
            <a:t>○退職手当負担見込額</a:t>
          </a:r>
        </a:p>
        <a:p>
          <a:r>
            <a:rPr kumimoji="1" lang="ja-JP" altLang="en-US" sz="900">
              <a:latin typeface="ＭＳ ゴシック" pitchFamily="49" charset="-128"/>
              <a:ea typeface="ＭＳ ゴシック" pitchFamily="49" charset="-128"/>
            </a:rPr>
            <a:t>　職員の定員適正化計画の推進等により、見込額は年々減少している。</a:t>
          </a:r>
        </a:p>
        <a:p>
          <a:r>
            <a:rPr kumimoji="1" lang="ja-JP" altLang="en-US" sz="900">
              <a:latin typeface="ＭＳ ゴシック" pitchFamily="49" charset="-128"/>
              <a:ea typeface="ＭＳ ゴシック" pitchFamily="49" charset="-128"/>
            </a:rPr>
            <a:t>○充当可能基金</a:t>
          </a:r>
        </a:p>
        <a:p>
          <a:r>
            <a:rPr kumimoji="1" lang="ja-JP" altLang="en-US" sz="900">
              <a:latin typeface="ＭＳ ゴシック" pitchFamily="49" charset="-128"/>
              <a:ea typeface="ＭＳ ゴシック" pitchFamily="49" charset="-128"/>
            </a:rPr>
            <a:t>　積増により基金残高は増加傾向にあったが、２８年度より財源不足を補てんするための取り崩しが積立額を上回ったため減少に転じた。今後も普通交付税合併算定替の段階的縮減等による財源不足が予想されるが、適正な財政運営の財源確保のため基金の取崩しは避けられないことから、基金残高は減少すると見込まれる。</a:t>
          </a:r>
        </a:p>
        <a:p>
          <a:r>
            <a:rPr kumimoji="1" lang="ja-JP" altLang="en-US" sz="900">
              <a:latin typeface="ＭＳ ゴシック" pitchFamily="49" charset="-128"/>
              <a:ea typeface="ＭＳ ゴシック" pitchFamily="49" charset="-128"/>
            </a:rPr>
            <a:t>○将来負担比率</a:t>
          </a:r>
        </a:p>
        <a:p>
          <a:r>
            <a:rPr kumimoji="1" lang="ja-JP" altLang="en-US" sz="900">
              <a:latin typeface="ＭＳ ゴシック" pitchFamily="49" charset="-128"/>
              <a:ea typeface="ＭＳ ゴシック" pitchFamily="49" charset="-128"/>
            </a:rPr>
            <a:t>　分子を構成する地方債残高は、し尿処理施設や公営住宅などの大型建設事業を予定しているため増加することが見込まれる。</a:t>
          </a:r>
        </a:p>
        <a:p>
          <a:r>
            <a:rPr kumimoji="1" lang="ja-JP" altLang="en-US" sz="900">
              <a:latin typeface="ＭＳ ゴシック" pitchFamily="49" charset="-128"/>
              <a:ea typeface="ＭＳ ゴシック" pitchFamily="49" charset="-128"/>
            </a:rPr>
            <a:t>　また、普通交付税の合併算定替の段階的縮減等により減少する財源を補てんするため、基金残高も減少することが見込まれる。</a:t>
          </a:r>
        </a:p>
        <a:p>
          <a:r>
            <a:rPr kumimoji="1" lang="ja-JP" altLang="en-US" sz="900">
              <a:latin typeface="ＭＳ ゴシック" pitchFamily="49" charset="-128"/>
              <a:ea typeface="ＭＳ ゴシック" pitchFamily="49" charset="-128"/>
            </a:rPr>
            <a:t>　これらのことから、将来負担比率が上昇することが見込まれるが、利率の高い地方債の繰上償還の実施や地方債新規発行の制限により比率の抑制、軽減を図る。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秋田県北秋田市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７年度までは、公共施設の民間移管や統廃合及び事務事業の見直し等により、施設の維持管理や事務経費の縮減による歳出の抑制を図り、また、人口減少による税収の減や普通交付税の合併算定替の終了等による財源の減少による、将来の財源不足等に備えるため基金に積増し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８年度からは、普通交付税の合併算定替の段階的縮減等により減少した財源の補てん、及び地方債繰上償還の実施に伴い、財政調整基金及び減債基金からの繰入を実施したため、基金全体の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９年度も前年度に引き続き、合併算定替の段階的縮減による普通交付税の減に伴う財源の補てん、及び地方債残高抑制を図るための地方債繰上償還に係る基金からの繰入により、前年度より２１０百万円減少した１１，５４８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今後も、当市の人口は減少するものと予想されており、市税等の大幅な増収も期待できないことから、行政の適正な運営の財源確保のため基金の取崩しは避けられず、基金残高は減少すると見込まれる。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このため、費用対効果の低い事業等の見直しや公共施設等総合管理計画の基づく施設の維持管理経費の縮減により、歳入歳出の均衡を図り、基金残高の減少を抑制していく。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・地域福祉基金：地域における福祉の増進を図るため、民間団体の行う在宅福祉の向上、健康づくり等の事業を支援する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・学校施設整備基金：市立小学校及び中学校の校舎等の建設・修繕等の施設費及び備品購入等その他の経費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・中山間ふるさと水と土保全基金：中山間地域の活性化を図るため、土地改良施設の有する多面的機能の保全及びに同施設の利活用に係る集落住民共同活動の強化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将来の当市の少子高齢化の加速化が予測されるなか、今後増加が見込まれる高齢者等に対する健康増進対策や扶助費等の福祉費の財源とするため、平成２８年度に基金を積増し、平成２９年度は５５３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・地域振興基金：市の均衡な発展を図るための施設の建設事業費や、市民の一体感を醸成する地域づくり推進事業費の財源として取崩す予定である。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・学校施設整備基金：平成３０年度以降に、校舎等の老朽化による大規模修繕を予定しており、この財源として３千万円程度を取崩す予定である。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までは、将来の財源不足等に備えるため、繰越金の積立等により基金を積増ししてきたが、平成２８年度からは、普通交付税の合併算定替の段階的縮減等により減少した財源の補てんのため、財政調整基金からの繰入を実施したことから、残高は平成２９年度は前年度より１９６百万円減少した６，５６４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税及び普通交付税等の減収による財源の補てんのため基金残高は減少すると見込まれるが、近年各地で発生しているような大規模な災害発生時において、災害救助費等の緊急財政支出に対応するため一定額の基金残高が必要であることから、事業の見直しや定員管理計画や公共施設等総合管理計画の基づく支出の縮減を図り、基金残高の減少を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及び平成２９年度に、クリーンリサイクルセンター建設事業等の大型建設事業に伴う地方債発行により、地方債残高の急激な増嵩を抑制するための繰上償還の財源として減債基金からの繰入を実施したことで、２ヶ年続けて基金残高が減少し、平成２９年度は前年度より１９百万円減少した１，８８０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今後も、し尿処理施設建設事業等の大型建設事業に伴う地方債発行が見込まれるが、繰上償還による地方債残高の急激な増嵩の抑制を図り、健全な財政運営に努める。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32,837
32,682
1,152.76
27,566,902
26,964,181
504,675
13,998,714
26,215,877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H28</a:t>
          </a:r>
          <a:r>
            <a:rPr kumimoji="1" lang="ja-JP" altLang="en-US" sz="1100" baseline="0">
              <a:latin typeface="ＭＳ Ｐゴシック" panose="020B0600070205080204" pitchFamily="50" charset="-128"/>
              <a:ea typeface="ＭＳ Ｐゴシック" panose="020B0600070205080204" pitchFamily="50" charset="-128"/>
            </a:rPr>
            <a:t>年度において有形固定資産減価償却率は、類似団体平均を下回っている。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合併前に建設された施設の老朽化により修繕費が嵩み、建替等による更新も必要となってくることから、施設の更新にあっては、公共施設等総合管理計画に基づき慎重な取捨選択による老朽化対策の取組みが必要である。</a:t>
          </a:r>
          <a:r>
            <a:rPr kumimoji="1" lang="en-US" altLang="ja-JP" sz="1100" baseline="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5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51753</xdr:rowOff>
    </xdr:from>
    <xdr:to>
      <xdr:col>19</xdr:col>
      <xdr:colOff>187325</xdr:colOff>
      <xdr:row>31</xdr:row>
      <xdr:rowOff>153353</xdr:rowOff>
    </xdr:to>
    <xdr:sp macro="" textlink="">
      <xdr:nvSpPr>
        <xdr:cNvPr id="82" name="楕円 81"/>
        <xdr:cNvSpPr/>
      </xdr:nvSpPr>
      <xdr:spPr>
        <a:xfrm>
          <a:off x="4000500" y="53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59231</xdr:rowOff>
    </xdr:from>
    <xdr:ext cx="405111" cy="259045"/>
    <xdr:sp macro="" textlink="">
      <xdr:nvSpPr>
        <xdr:cNvPr id="83" name="n_1aveValue有形固定資産減価償却率"/>
        <xdr:cNvSpPr txBox="1"/>
      </xdr:nvSpPr>
      <xdr:spPr>
        <a:xfrm>
          <a:off x="3836044"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17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144480</xdr:rowOff>
    </xdr:from>
    <xdr:ext cx="405111" cy="259045"/>
    <xdr:sp macro="" textlink="">
      <xdr:nvSpPr>
        <xdr:cNvPr id="85" name="n_1mainValue有形固定資産減価償却率"/>
        <xdr:cNvSpPr txBox="1"/>
      </xdr:nvSpPr>
      <xdr:spPr>
        <a:xfrm>
          <a:off x="3836044" y="5459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債務償還可能年数は、類似団体と比較してわずかに長期になっている。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繰上償還が可能な利率の高い債務を計画的に繰上償還することにより、全体の債務の縮小を図るとともに、新規借入となる起債事業は慎重に取捨選択する必要がある。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加えて充当可能基金については、減債基金を有効にかつ計画的に運用することにより、債務償還可能年数の改善を目指す。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107799</xdr:rowOff>
    </xdr:from>
    <xdr:to>
      <xdr:col>76</xdr:col>
      <xdr:colOff>73025</xdr:colOff>
      <xdr:row>31</xdr:row>
      <xdr:rowOff>37949</xdr:rowOff>
    </xdr:to>
    <xdr:sp macro="" textlink="">
      <xdr:nvSpPr>
        <xdr:cNvPr id="128" name="楕円 127"/>
        <xdr:cNvSpPr/>
      </xdr:nvSpPr>
      <xdr:spPr>
        <a:xfrm>
          <a:off x="14744700" y="52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130676</xdr:rowOff>
    </xdr:from>
    <xdr:ext cx="340478" cy="259045"/>
    <xdr:sp macro="" textlink="">
      <xdr:nvSpPr>
        <xdr:cNvPr id="129" name="債務償還可能年数該当値テキスト"/>
        <xdr:cNvSpPr txBox="1"/>
      </xdr:nvSpPr>
      <xdr:spPr>
        <a:xfrm>
          <a:off x="14846300" y="51027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32,837
32,682
1,152.76
27,566,902
26,964,181
504,675
13,998,714
26,215,877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0" name="楕円 69"/>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73" name="n_1mainValue【道路】&#10;有形固定資産減価償却率"/>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130850</xdr:rowOff>
    </xdr:from>
    <xdr:to>
      <xdr:col>50</xdr:col>
      <xdr:colOff>165100</xdr:colOff>
      <xdr:row>38</xdr:row>
      <xdr:rowOff>60999</xdr:rowOff>
    </xdr:to>
    <xdr:sp macro="" textlink="">
      <xdr:nvSpPr>
        <xdr:cNvPr id="114" name="楕円 113"/>
        <xdr:cNvSpPr/>
      </xdr:nvSpPr>
      <xdr:spPr>
        <a:xfrm>
          <a:off x="9588500" y="64745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77527</xdr:rowOff>
    </xdr:from>
    <xdr:ext cx="534377" cy="259045"/>
    <xdr:sp macro="" textlink="">
      <xdr:nvSpPr>
        <xdr:cNvPr id="117" name="n_1mainValue【道路】&#10;一人当たり延長"/>
        <xdr:cNvSpPr txBox="1"/>
      </xdr:nvSpPr>
      <xdr:spPr>
        <a:xfrm>
          <a:off x="9359411" y="624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55" name="楕円 154"/>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59072</xdr:rowOff>
    </xdr:from>
    <xdr:ext cx="405111" cy="259045"/>
    <xdr:sp macro="" textlink="">
      <xdr:nvSpPr>
        <xdr:cNvPr id="158" name="n_1mainValue【橋りょう・トンネ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7242</xdr:rowOff>
    </xdr:from>
    <xdr:to>
      <xdr:col>50</xdr:col>
      <xdr:colOff>165100</xdr:colOff>
      <xdr:row>63</xdr:row>
      <xdr:rowOff>108842</xdr:rowOff>
    </xdr:to>
    <xdr:sp macro="" textlink="">
      <xdr:nvSpPr>
        <xdr:cNvPr id="194" name="楕円 193"/>
        <xdr:cNvSpPr/>
      </xdr:nvSpPr>
      <xdr:spPr>
        <a:xfrm>
          <a:off x="9588500" y="108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93994</xdr:rowOff>
    </xdr:from>
    <xdr:ext cx="599010" cy="259045"/>
    <xdr:sp macro="" textlink="">
      <xdr:nvSpPr>
        <xdr:cNvPr id="195"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99969</xdr:rowOff>
    </xdr:from>
    <xdr:ext cx="599010" cy="259045"/>
    <xdr:sp macro="" textlink="">
      <xdr:nvSpPr>
        <xdr:cNvPr id="197" name="n_1mainValue【橋りょう・トンネル】&#10;一人当たり有形固定資産（償却資産）額"/>
        <xdr:cNvSpPr txBox="1"/>
      </xdr:nvSpPr>
      <xdr:spPr>
        <a:xfrm>
          <a:off x="9327095" y="1090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36" name="楕円 235"/>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7"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60977</xdr:rowOff>
    </xdr:from>
    <xdr:ext cx="405111" cy="259045"/>
    <xdr:sp macro="" textlink="">
      <xdr:nvSpPr>
        <xdr:cNvPr id="239" name="n_1mainValue【公営住宅】&#10;有形固定資産減価償却率"/>
        <xdr:cNvSpPr txBox="1"/>
      </xdr:nvSpPr>
      <xdr:spPr>
        <a:xfrm>
          <a:off x="3582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277" name="楕円 276"/>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78"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91457</xdr:rowOff>
    </xdr:from>
    <xdr:ext cx="469744" cy="259045"/>
    <xdr:sp macro="" textlink="">
      <xdr:nvSpPr>
        <xdr:cNvPr id="280" name="n_1mainValue【公営住宅】&#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111125</xdr:rowOff>
    </xdr:from>
    <xdr:to>
      <xdr:col>81</xdr:col>
      <xdr:colOff>101600</xdr:colOff>
      <xdr:row>39</xdr:row>
      <xdr:rowOff>41275</xdr:rowOff>
    </xdr:to>
    <xdr:sp macro="" textlink="">
      <xdr:nvSpPr>
        <xdr:cNvPr id="335" name="楕円 334"/>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336"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3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32402</xdr:rowOff>
    </xdr:from>
    <xdr:ext cx="405111" cy="259045"/>
    <xdr:sp macro="" textlink="">
      <xdr:nvSpPr>
        <xdr:cNvPr id="338" name="n_1mainValue【認定こども園・幼稚園・保育所】&#10;有形固定資産減価償却率"/>
        <xdr:cNvSpPr txBox="1"/>
      </xdr:nvSpPr>
      <xdr:spPr>
        <a:xfrm>
          <a:off x="15266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374" name="楕円 373"/>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7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166133</xdr:rowOff>
    </xdr:from>
    <xdr:ext cx="469744" cy="259045"/>
    <xdr:sp macro="" textlink="">
      <xdr:nvSpPr>
        <xdr:cNvPr id="377" name="n_1mainValue【認定こども園・幼稚園・保育所】&#10;一人当たり面積"/>
        <xdr:cNvSpPr txBox="1"/>
      </xdr:nvSpPr>
      <xdr:spPr>
        <a:xfrm>
          <a:off x="210757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53975</xdr:rowOff>
    </xdr:from>
    <xdr:to>
      <xdr:col>81</xdr:col>
      <xdr:colOff>101600</xdr:colOff>
      <xdr:row>58</xdr:row>
      <xdr:rowOff>155575</xdr:rowOff>
    </xdr:to>
    <xdr:sp macro="" textlink="">
      <xdr:nvSpPr>
        <xdr:cNvPr id="416" name="楕円 415"/>
        <xdr:cNvSpPr/>
      </xdr:nvSpPr>
      <xdr:spPr>
        <a:xfrm>
          <a:off x="15430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51452</xdr:rowOff>
    </xdr:from>
    <xdr:ext cx="405111" cy="259045"/>
    <xdr:sp macro="" textlink="">
      <xdr:nvSpPr>
        <xdr:cNvPr id="417"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18"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652</xdr:rowOff>
    </xdr:from>
    <xdr:ext cx="405111" cy="259045"/>
    <xdr:sp macro="" textlink="">
      <xdr:nvSpPr>
        <xdr:cNvPr id="419" name="n_1mainValue【学校施設】&#10;有形固定資産減価償却率"/>
        <xdr:cNvSpPr txBox="1"/>
      </xdr:nvSpPr>
      <xdr:spPr>
        <a:xfrm>
          <a:off x="152660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53" name="フローチャート: 判断 45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126311</xdr:rowOff>
    </xdr:from>
    <xdr:to>
      <xdr:col>112</xdr:col>
      <xdr:colOff>38100</xdr:colOff>
      <xdr:row>63</xdr:row>
      <xdr:rowOff>56461</xdr:rowOff>
    </xdr:to>
    <xdr:sp macro="" textlink="">
      <xdr:nvSpPr>
        <xdr:cNvPr id="459" name="楕円 458"/>
        <xdr:cNvSpPr/>
      </xdr:nvSpPr>
      <xdr:spPr>
        <a:xfrm>
          <a:off x="21272500" y="107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96791</xdr:rowOff>
    </xdr:from>
    <xdr:ext cx="469744" cy="259045"/>
    <xdr:sp macro="" textlink="">
      <xdr:nvSpPr>
        <xdr:cNvPr id="460"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72988</xdr:rowOff>
    </xdr:from>
    <xdr:ext cx="469744" cy="259045"/>
    <xdr:sp macro="" textlink="">
      <xdr:nvSpPr>
        <xdr:cNvPr id="462" name="n_1mainValue【学校施設】&#10;一人当たり面積"/>
        <xdr:cNvSpPr txBox="1"/>
      </xdr:nvSpPr>
      <xdr:spPr>
        <a:xfrm>
          <a:off x="21075727" y="1053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96" name="フローチャート: 判断 4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62412</xdr:rowOff>
    </xdr:from>
    <xdr:to>
      <xdr:col>81</xdr:col>
      <xdr:colOff>101600</xdr:colOff>
      <xdr:row>78</xdr:row>
      <xdr:rowOff>164012</xdr:rowOff>
    </xdr:to>
    <xdr:sp macro="" textlink="">
      <xdr:nvSpPr>
        <xdr:cNvPr id="502" name="楕円 501"/>
        <xdr:cNvSpPr/>
      </xdr:nvSpPr>
      <xdr:spPr>
        <a:xfrm>
          <a:off x="15430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03"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04"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9089</xdr:rowOff>
    </xdr:from>
    <xdr:ext cx="405111" cy="259045"/>
    <xdr:sp macro="" textlink="">
      <xdr:nvSpPr>
        <xdr:cNvPr id="505" name="n_1mainValue【児童館】&#10;有形固定資産減価償却率"/>
        <xdr:cNvSpPr txBox="1"/>
      </xdr:nvSpPr>
      <xdr:spPr>
        <a:xfrm>
          <a:off x="152660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29" name="直線コネクタ 52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3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31" name="直線コネクタ 53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3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33" name="直線コネクタ 53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3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35" name="フローチャート: 判断 53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6" name="フローチャート: 判断 53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37" name="フローチャート: 判断 53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543" name="楕円 542"/>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54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4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546" name="n_1mainValue【児童館】&#10;一人当たり面積"/>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2" name="直線コネクタ 57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4" name="直線コネクタ 57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6" name="直線コネクタ 5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7"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8" name="フローチャート: 判断 57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9" name="フローチャート: 判断 57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80" name="フローチャート: 判断 579"/>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586" name="楕円 585"/>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587"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88"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589" name="n_1mainValue【公民館】&#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3" name="直線コネクタ 612"/>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4"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5" name="直線コネクタ 614"/>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6"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7" name="直線コネクタ 616"/>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8"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9" name="フローチャート: 判断 618"/>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0" name="フローチャート: 判断 619"/>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21" name="フローチャート: 判断 620"/>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63500</xdr:rowOff>
    </xdr:from>
    <xdr:to>
      <xdr:col>112</xdr:col>
      <xdr:colOff>38100</xdr:colOff>
      <xdr:row>104</xdr:row>
      <xdr:rowOff>165100</xdr:rowOff>
    </xdr:to>
    <xdr:sp macro="" textlink="">
      <xdr:nvSpPr>
        <xdr:cNvPr id="627" name="楕円 626"/>
        <xdr:cNvSpPr/>
      </xdr:nvSpPr>
      <xdr:spPr>
        <a:xfrm>
          <a:off x="2127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144797</xdr:rowOff>
    </xdr:from>
    <xdr:ext cx="469744" cy="259045"/>
    <xdr:sp macro="" textlink="">
      <xdr:nvSpPr>
        <xdr:cNvPr id="628"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29"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10177</xdr:rowOff>
    </xdr:from>
    <xdr:ext cx="469744" cy="259045"/>
    <xdr:sp macro="" textlink="">
      <xdr:nvSpPr>
        <xdr:cNvPr id="630" name="n_1mainValue【公民館】&#10;一人当たり面積"/>
        <xdr:cNvSpPr txBox="1"/>
      </xdr:nvSpPr>
      <xdr:spPr>
        <a:xfrm>
          <a:off x="21075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学校施設や児童館は類似団体と比較して減価償却率が高い水準となっている。児童館は昭和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年建築のものを始め、築年数が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が多いため、小学校の統合と合わせて更新を検討する必要がある。小中学校の統合は段階的に行い、校舎は原則現行の校舎を改修して使用することとしているため今後もこの水準が続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橋りょう・トンネルは計画的に更新が図られており、特に近年は市内で最大の橋りょうの修繕工事を行っているため、減価償却率は低くなるものと見込まれる。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公民館は旧町来の施設のため類似団体と比べて減価償却率は高くなっている。今後は、集約化を図りながらの更新が必要となっている。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道路は、類似団体に比べて、減価償却率が低くなっているものの、総体的に道路の舗装の劣化が顕在化しており、トンネルは古いもので昭和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年に整備していることから今後維持修繕費が嵩むものと懸念される。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32,837
32,682
1,152.76
27,566,902
26,964,181
504,675
13,998,714
26,215,877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73"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5"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77"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8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81" name="フローチャート: 判断 80"/>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82"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88" name="楕円 87"/>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43832</xdr:rowOff>
    </xdr:from>
    <xdr:ext cx="405111" cy="259045"/>
    <xdr:sp macro="" textlink="">
      <xdr:nvSpPr>
        <xdr:cNvPr id="89" name="n_1mainValue【体育館・プール】&#10;有形固定資産減価償却率"/>
        <xdr:cNvSpPr txBox="1"/>
      </xdr:nvSpPr>
      <xdr:spPr>
        <a:xfrm>
          <a:off x="3582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1" name="テキスト ボックス 11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13" name="直線コネクタ 112"/>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14"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15" name="直線コネクタ 114"/>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16"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17" name="直線コネクタ 116"/>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18"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19" name="フローチャート: 判断 118"/>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20" name="フローチャート: 判断 119"/>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21"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22" name="フローチャート: 判断 121"/>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23"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108648</xdr:rowOff>
    </xdr:from>
    <xdr:to>
      <xdr:col>50</xdr:col>
      <xdr:colOff>165100</xdr:colOff>
      <xdr:row>64</xdr:row>
      <xdr:rowOff>38798</xdr:rowOff>
    </xdr:to>
    <xdr:sp macro="" textlink="">
      <xdr:nvSpPr>
        <xdr:cNvPr id="129" name="楕円 128"/>
        <xdr:cNvSpPr/>
      </xdr:nvSpPr>
      <xdr:spPr>
        <a:xfrm>
          <a:off x="9588500" y="1090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55325</xdr:rowOff>
    </xdr:from>
    <xdr:ext cx="469744" cy="259045"/>
    <xdr:sp macro="" textlink="">
      <xdr:nvSpPr>
        <xdr:cNvPr id="130" name="n_1mainValue【体育館・プール】&#10;一人当たり面積"/>
        <xdr:cNvSpPr txBox="1"/>
      </xdr:nvSpPr>
      <xdr:spPr>
        <a:xfrm>
          <a:off x="9391727" y="1068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155" name="直線コネクタ 15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15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157" name="直線コネクタ 15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5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59" name="直線コネクタ 15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16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161" name="フローチャート: 判断 16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62" name="フローチャート: 判断 16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163"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64" name="フローチャート: 判断 16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165"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171" name="楕円 170"/>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38752</xdr:rowOff>
    </xdr:from>
    <xdr:ext cx="405111" cy="259045"/>
    <xdr:sp macro="" textlink="">
      <xdr:nvSpPr>
        <xdr:cNvPr id="172" name="n_1mainValue【福祉施設】&#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83" name="直線コネクタ 18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4" name="テキスト ボックス 18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85" name="直線コネクタ 18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86" name="テキスト ボックス 18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87" name="直線コネクタ 18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88" name="テキスト ボックス 18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89" name="直線コネクタ 18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0" name="テキスト ボックス 18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1" name="直線コネクタ 19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2" name="テキスト ボックス 19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3" name="直線コネクタ 19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4" name="テキスト ボックス 19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52795</xdr:rowOff>
    </xdr:from>
    <xdr:to>
      <xdr:col>54</xdr:col>
      <xdr:colOff>189865</xdr:colOff>
      <xdr:row>86</xdr:row>
      <xdr:rowOff>160564</xdr:rowOff>
    </xdr:to>
    <xdr:cxnSp macro="">
      <xdr:nvCxnSpPr>
        <xdr:cNvPr id="198" name="直線コネクタ 197"/>
        <xdr:cNvCxnSpPr/>
      </xdr:nvCxnSpPr>
      <xdr:spPr>
        <a:xfrm flipV="1">
          <a:off x="10476865" y="13940245"/>
          <a:ext cx="0" cy="96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164391</xdr:rowOff>
    </xdr:from>
    <xdr:ext cx="469744" cy="259045"/>
    <xdr:sp macro="" textlink="">
      <xdr:nvSpPr>
        <xdr:cNvPr id="199" name="【福祉施設】&#10;一人当たり面積最小値テキスト"/>
        <xdr:cNvSpPr txBox="1"/>
      </xdr:nvSpPr>
      <xdr:spPr>
        <a:xfrm>
          <a:off x="10515600" y="1490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160564</xdr:rowOff>
    </xdr:from>
    <xdr:to>
      <xdr:col>55</xdr:col>
      <xdr:colOff>88900</xdr:colOff>
      <xdr:row>86</xdr:row>
      <xdr:rowOff>160564</xdr:rowOff>
    </xdr:to>
    <xdr:cxnSp macro="">
      <xdr:nvCxnSpPr>
        <xdr:cNvPr id="200" name="直線コネクタ 199"/>
        <xdr:cNvCxnSpPr/>
      </xdr:nvCxnSpPr>
      <xdr:spPr>
        <a:xfrm>
          <a:off x="10388600" y="1490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170922</xdr:rowOff>
    </xdr:from>
    <xdr:ext cx="469744" cy="259045"/>
    <xdr:sp macro="" textlink="">
      <xdr:nvSpPr>
        <xdr:cNvPr id="201" name="【福祉施設】&#10;一人当たり面積最大値テキスト"/>
        <xdr:cNvSpPr txBox="1"/>
      </xdr:nvSpPr>
      <xdr:spPr>
        <a:xfrm>
          <a:off x="10515600" y="137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52795</xdr:rowOff>
    </xdr:from>
    <xdr:to>
      <xdr:col>55</xdr:col>
      <xdr:colOff>88900</xdr:colOff>
      <xdr:row>81</xdr:row>
      <xdr:rowOff>52795</xdr:rowOff>
    </xdr:to>
    <xdr:cxnSp macro="">
      <xdr:nvCxnSpPr>
        <xdr:cNvPr id="202" name="直線コネクタ 201"/>
        <xdr:cNvCxnSpPr/>
      </xdr:nvCxnSpPr>
      <xdr:spPr>
        <a:xfrm>
          <a:off x="10388600" y="13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60433</xdr:rowOff>
    </xdr:from>
    <xdr:ext cx="469744" cy="259045"/>
    <xdr:sp macro="" textlink="">
      <xdr:nvSpPr>
        <xdr:cNvPr id="203" name="【福祉施設】&#10;一人当たり面積平均値テキスト"/>
        <xdr:cNvSpPr txBox="1"/>
      </xdr:nvSpPr>
      <xdr:spPr>
        <a:xfrm>
          <a:off x="10515600" y="1463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82006</xdr:rowOff>
    </xdr:from>
    <xdr:to>
      <xdr:col>55</xdr:col>
      <xdr:colOff>50800</xdr:colOff>
      <xdr:row>86</xdr:row>
      <xdr:rowOff>12156</xdr:rowOff>
    </xdr:to>
    <xdr:sp macro="" textlink="">
      <xdr:nvSpPr>
        <xdr:cNvPr id="204" name="フローチャート: 判断 203"/>
        <xdr:cNvSpPr/>
      </xdr:nvSpPr>
      <xdr:spPr>
        <a:xfrm>
          <a:off x="10426700" y="146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37919</xdr:rowOff>
    </xdr:from>
    <xdr:to>
      <xdr:col>50</xdr:col>
      <xdr:colOff>165100</xdr:colOff>
      <xdr:row>85</xdr:row>
      <xdr:rowOff>139519</xdr:rowOff>
    </xdr:to>
    <xdr:sp macro="" textlink="">
      <xdr:nvSpPr>
        <xdr:cNvPr id="205" name="フローチャート: 判断 204"/>
        <xdr:cNvSpPr/>
      </xdr:nvSpPr>
      <xdr:spPr>
        <a:xfrm>
          <a:off x="9588500" y="146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130646</xdr:rowOff>
    </xdr:from>
    <xdr:ext cx="469744" cy="259045"/>
    <xdr:sp macro="" textlink="">
      <xdr:nvSpPr>
        <xdr:cNvPr id="206" name="n_1aveValue【福祉施設】&#10;一人当たり面積"/>
        <xdr:cNvSpPr txBox="1"/>
      </xdr:nvSpPr>
      <xdr:spPr>
        <a:xfrm>
          <a:off x="9391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91802</xdr:rowOff>
    </xdr:from>
    <xdr:to>
      <xdr:col>46</xdr:col>
      <xdr:colOff>38100</xdr:colOff>
      <xdr:row>86</xdr:row>
      <xdr:rowOff>21952</xdr:rowOff>
    </xdr:to>
    <xdr:sp macro="" textlink="">
      <xdr:nvSpPr>
        <xdr:cNvPr id="207" name="フローチャート: 判断 206"/>
        <xdr:cNvSpPr/>
      </xdr:nvSpPr>
      <xdr:spPr>
        <a:xfrm>
          <a:off x="8699500" y="1466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38479</xdr:rowOff>
    </xdr:from>
    <xdr:ext cx="469744" cy="259045"/>
    <xdr:sp macro="" textlink="">
      <xdr:nvSpPr>
        <xdr:cNvPr id="208" name="n_2aveValue【福祉施設】&#10;一人当たり面積"/>
        <xdr:cNvSpPr txBox="1"/>
      </xdr:nvSpPr>
      <xdr:spPr>
        <a:xfrm>
          <a:off x="8515427" y="1444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9" name="テキスト ボックス 2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0" name="テキスト ボックス 2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1" name="テキスト ボックス 2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2" name="テキスト ボックス 2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3" name="テキスト ボックス 2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24856</xdr:rowOff>
    </xdr:from>
    <xdr:to>
      <xdr:col>50</xdr:col>
      <xdr:colOff>165100</xdr:colOff>
      <xdr:row>78</xdr:row>
      <xdr:rowOff>126456</xdr:rowOff>
    </xdr:to>
    <xdr:sp macro="" textlink="">
      <xdr:nvSpPr>
        <xdr:cNvPr id="214" name="楕円 213"/>
        <xdr:cNvSpPr/>
      </xdr:nvSpPr>
      <xdr:spPr>
        <a:xfrm>
          <a:off x="9588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76</xdr:row>
      <xdr:rowOff>142983</xdr:rowOff>
    </xdr:from>
    <xdr:ext cx="469744" cy="259045"/>
    <xdr:sp macro="" textlink="">
      <xdr:nvSpPr>
        <xdr:cNvPr id="215" name="n_1mainValue【福祉施設】&#10;一人当たり面積"/>
        <xdr:cNvSpPr txBox="1"/>
      </xdr:nvSpPr>
      <xdr:spPr>
        <a:xfrm>
          <a:off x="9391727" y="131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3" name="正方形/長方形 2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4" name="テキスト ボックス 2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5" name="直線コネクタ 2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26" name="直線コネクタ 2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27" name="テキスト ボックス 22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8" name="直線コネクタ 2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9" name="テキスト ボックス 2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0" name="直線コネクタ 2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1" name="テキスト ボックス 2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2" name="直線コネクタ 2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3" name="テキスト ボックス 2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4" name="直線コネクタ 2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5" name="テキスト ボックス 2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7" name="テキスト ボックス 2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39" name="直線コネクタ 23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4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41" name="直線コネクタ 24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4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43" name="直線コネクタ 24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4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45" name="フローチャート: 判断 24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46" name="フローチャート: 判断 24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24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48" name="フローチャート: 判断 24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249"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86361</xdr:rowOff>
    </xdr:from>
    <xdr:to>
      <xdr:col>20</xdr:col>
      <xdr:colOff>38100</xdr:colOff>
      <xdr:row>105</xdr:row>
      <xdr:rowOff>16511</xdr:rowOff>
    </xdr:to>
    <xdr:sp macro="" textlink="">
      <xdr:nvSpPr>
        <xdr:cNvPr id="255" name="楕円 254"/>
        <xdr:cNvSpPr/>
      </xdr:nvSpPr>
      <xdr:spPr>
        <a:xfrm>
          <a:off x="3746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33038</xdr:rowOff>
    </xdr:from>
    <xdr:ext cx="405111" cy="259045"/>
    <xdr:sp macro="" textlink="">
      <xdr:nvSpPr>
        <xdr:cNvPr id="256" name="n_1mainValue【市民会館】&#10;有形固定資産減価償却率"/>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5" name="テキスト ボックス 2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6" name="直線コネクタ 2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7" name="直線コネクタ 26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8" name="テキスト ボックス 26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9" name="直線コネクタ 26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70" name="テキスト ボックス 26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1" name="直線コネクタ 27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2" name="テキスト ボックス 27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3" name="直線コネクタ 27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4" name="テキスト ボックス 27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5" name="直線コネクタ 27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6" name="テキスト ボックス 27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7" name="直線コネクタ 27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8" name="テキスト ボックス 27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9" name="直線コネクタ 2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0" name="テキスト ボックス 2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82" name="直線コネクタ 281"/>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83"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84" name="直線コネクタ 283"/>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85"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86" name="直線コネクタ 285"/>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287"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288" name="フローチャート: 判断 287"/>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289" name="フローチャート: 判断 288"/>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290"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291" name="フローチャート: 判断 290"/>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292"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3" name="テキスト ボックス 2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4" name="テキスト ボックス 2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5" name="テキスト ボックス 2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6" name="テキスト ボックス 2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7" name="テキスト ボックス 2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298" name="楕円 297"/>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72407</xdr:rowOff>
    </xdr:from>
    <xdr:ext cx="469744" cy="259045"/>
    <xdr:sp macro="" textlink="">
      <xdr:nvSpPr>
        <xdr:cNvPr id="299"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0" name="直線コネクタ 3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1" name="テキスト ボックス 31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2" name="直線コネクタ 3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3" name="テキスト ボックス 3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4" name="直線コネクタ 3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5" name="テキスト ボックス 3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6" name="直線コネクタ 3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7" name="テキスト ボックス 3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8" name="直線コネクタ 3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9" name="テキスト ボックス 3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0" name="直線コネクタ 3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1" name="テキスト ボックス 32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25" name="直線コネクタ 32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2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27" name="直線コネクタ 32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2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29" name="直線コネクタ 32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30"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31" name="フローチャート: 判断 33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32" name="フローチャート: 判断 33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33"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34" name="フローチャート: 判断 333"/>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35"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31931</xdr:rowOff>
    </xdr:from>
    <xdr:to>
      <xdr:col>81</xdr:col>
      <xdr:colOff>101600</xdr:colOff>
      <xdr:row>34</xdr:row>
      <xdr:rowOff>133531</xdr:rowOff>
    </xdr:to>
    <xdr:sp macro="" textlink="">
      <xdr:nvSpPr>
        <xdr:cNvPr id="341" name="楕円 340"/>
        <xdr:cNvSpPr/>
      </xdr:nvSpPr>
      <xdr:spPr>
        <a:xfrm>
          <a:off x="15430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150058</xdr:rowOff>
    </xdr:from>
    <xdr:ext cx="405111" cy="259045"/>
    <xdr:sp macro="" textlink="">
      <xdr:nvSpPr>
        <xdr:cNvPr id="342" name="n_1mainValue【一般廃棄物処理施設】&#10;有形固定資産減価償却率"/>
        <xdr:cNvSpPr txBox="1"/>
      </xdr:nvSpPr>
      <xdr:spPr>
        <a:xfrm>
          <a:off x="152660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3" name="直線コネクタ 3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4" name="テキスト ボックス 3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5" name="直線コネクタ 3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6" name="テキスト ボックス 3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7" name="直線コネクタ 3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8" name="テキスト ボックス 3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9" name="直線コネクタ 3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0" name="テキスト ボックス 3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2" name="テキスト ボックス 3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64" name="直線コネクタ 363"/>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65"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66" name="直線コネクタ 365"/>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67"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68" name="直線コネクタ 367"/>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69"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70" name="フローチャート: 判断 369"/>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71" name="フローチャート: 判断 370"/>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81025</xdr:rowOff>
    </xdr:from>
    <xdr:ext cx="534377" cy="259045"/>
    <xdr:sp macro="" textlink="">
      <xdr:nvSpPr>
        <xdr:cNvPr id="372"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73" name="フローチャート: 判断 372"/>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74"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73099</xdr:rowOff>
    </xdr:from>
    <xdr:to>
      <xdr:col>112</xdr:col>
      <xdr:colOff>38100</xdr:colOff>
      <xdr:row>39</xdr:row>
      <xdr:rowOff>3249</xdr:rowOff>
    </xdr:to>
    <xdr:sp macro="" textlink="">
      <xdr:nvSpPr>
        <xdr:cNvPr id="380" name="楕円 379"/>
        <xdr:cNvSpPr/>
      </xdr:nvSpPr>
      <xdr:spPr>
        <a:xfrm>
          <a:off x="21272500" y="65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19777</xdr:rowOff>
    </xdr:from>
    <xdr:ext cx="599010" cy="259045"/>
    <xdr:sp macro="" textlink="">
      <xdr:nvSpPr>
        <xdr:cNvPr id="381" name="n_1mainValue【一般廃棄物処理施設】&#10;一人当たり有形固定資産（償却資産）額"/>
        <xdr:cNvSpPr txBox="1"/>
      </xdr:nvSpPr>
      <xdr:spPr>
        <a:xfrm>
          <a:off x="21011095" y="636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07" name="直線コネクタ 406"/>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08"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09" name="直線コネクタ 408"/>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1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1" name="直線コネクタ 41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12"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13" name="フローチャート: 判断 41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14" name="フローチャート: 判断 41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15"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16" name="フローチャート: 判断 415"/>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17"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23" name="楕円 422"/>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167657</xdr:rowOff>
    </xdr:from>
    <xdr:ext cx="405111" cy="259045"/>
    <xdr:sp macro="" textlink="">
      <xdr:nvSpPr>
        <xdr:cNvPr id="424" name="n_1mainValue【保健センター・保健所】&#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5" name="直線コネクタ 4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6" name="テキスト ボックス 4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7" name="直線コネクタ 4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8" name="テキスト ボックス 4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9" name="直線コネクタ 4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0" name="テキスト ボックス 4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1" name="直線コネクタ 4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2" name="テキスト ボックス 4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46" name="直線コネクタ 445"/>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47"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48" name="直線コネクタ 447"/>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49"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50" name="直線コネクタ 449"/>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51"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52" name="フローチャート: 判断 451"/>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53" name="フローチャート: 判断 452"/>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454"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55" name="フローチャート: 判断 454"/>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456"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38354</xdr:rowOff>
    </xdr:from>
    <xdr:to>
      <xdr:col>112</xdr:col>
      <xdr:colOff>38100</xdr:colOff>
      <xdr:row>59</xdr:row>
      <xdr:rowOff>139954</xdr:rowOff>
    </xdr:to>
    <xdr:sp macro="" textlink="">
      <xdr:nvSpPr>
        <xdr:cNvPr id="462" name="楕円 461"/>
        <xdr:cNvSpPr/>
      </xdr:nvSpPr>
      <xdr:spPr>
        <a:xfrm>
          <a:off x="21272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156481</xdr:rowOff>
    </xdr:from>
    <xdr:ext cx="469744" cy="259045"/>
    <xdr:sp macro="" textlink="">
      <xdr:nvSpPr>
        <xdr:cNvPr id="463" name="n_1mainValue【保健センター・保健所】&#10;一人当たり面積"/>
        <xdr:cNvSpPr txBox="1"/>
      </xdr:nvSpPr>
      <xdr:spPr>
        <a:xfrm>
          <a:off x="2107572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89" name="直線コネクタ 488"/>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0"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1" name="直線コネクタ 490"/>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92"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93" name="直線コネクタ 492"/>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94"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95" name="フローチャート: 判断 494"/>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96" name="フローチャート: 判断 495"/>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497"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498" name="フローチャート: 判断 497"/>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499"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139156</xdr:rowOff>
    </xdr:from>
    <xdr:to>
      <xdr:col>81</xdr:col>
      <xdr:colOff>101600</xdr:colOff>
      <xdr:row>80</xdr:row>
      <xdr:rowOff>69306</xdr:rowOff>
    </xdr:to>
    <xdr:sp macro="" textlink="">
      <xdr:nvSpPr>
        <xdr:cNvPr id="505" name="楕円 504"/>
        <xdr:cNvSpPr/>
      </xdr:nvSpPr>
      <xdr:spPr>
        <a:xfrm>
          <a:off x="15430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85833</xdr:rowOff>
    </xdr:from>
    <xdr:ext cx="405111" cy="259045"/>
    <xdr:sp macro="" textlink="">
      <xdr:nvSpPr>
        <xdr:cNvPr id="506" name="n_1mainValue【消防施設】&#10;有形固定資産減価償却率"/>
        <xdr:cNvSpPr txBox="1"/>
      </xdr:nvSpPr>
      <xdr:spPr>
        <a:xfrm>
          <a:off x="152660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7" name="直線コネクタ 5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8" name="テキスト ボックス 5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9" name="直線コネクタ 5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0" name="テキスト ボックス 5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1" name="直線コネクタ 5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2" name="テキスト ボックス 5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3" name="直線コネクタ 5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4" name="テキスト ボックス 5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5" name="直線コネクタ 5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6" name="テキスト ボックス 5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30" name="直線コネクタ 52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3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32" name="直線コネクタ 53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3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34" name="直線コネクタ 53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3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36" name="フローチャート: 判断 53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37" name="フローチャート: 判断 53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38"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39" name="フローチャート: 判断 538"/>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40"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546" name="楕円 545"/>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547"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9" name="テキスト ボックス 5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9" name="テキスト ボックス 5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73" name="直線コネクタ 572"/>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74"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75" name="直線コネクタ 57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7" name="直線コネクタ 5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7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79" name="フローチャート: 判断 57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80" name="フローチャート: 判断 579"/>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581"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82" name="フローチャート: 判断 581"/>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83"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589" name="楕円 588"/>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152416</xdr:rowOff>
    </xdr:from>
    <xdr:ext cx="405111" cy="259045"/>
    <xdr:sp macro="" textlink="">
      <xdr:nvSpPr>
        <xdr:cNvPr id="590" name="n_1mainValue【庁舎】&#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14" name="直線コネクタ 613"/>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15"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16" name="直線コネクタ 615"/>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17"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18" name="直線コネクタ 617"/>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19"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20" name="フローチャート: 判断 619"/>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21" name="フローチャート: 判断 620"/>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22"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23" name="フローチャート: 判断 622"/>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24"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92075</xdr:rowOff>
    </xdr:from>
    <xdr:to>
      <xdr:col>112</xdr:col>
      <xdr:colOff>38100</xdr:colOff>
      <xdr:row>104</xdr:row>
      <xdr:rowOff>22225</xdr:rowOff>
    </xdr:to>
    <xdr:sp macro="" textlink="">
      <xdr:nvSpPr>
        <xdr:cNvPr id="630" name="楕円 629"/>
        <xdr:cNvSpPr/>
      </xdr:nvSpPr>
      <xdr:spPr>
        <a:xfrm>
          <a:off x="21272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38752</xdr:rowOff>
    </xdr:from>
    <xdr:ext cx="469744" cy="259045"/>
    <xdr:sp macro="" textlink="">
      <xdr:nvSpPr>
        <xdr:cNvPr id="631" name="n_1mainValue【庁舎】&#10;一人当たり面積"/>
        <xdr:cNvSpPr txBox="1"/>
      </xdr:nvSpPr>
      <xdr:spPr>
        <a:xfrm>
          <a:off x="21075727" y="175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一般廃棄物処理施設は施設の老朽化により類似団体と比べて減価償却率が高い水準にあるが、クリーンリサイクルセンターの建設により今後減価償却率は改善される見込み。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プールは合併後に旧鷹巣町のプールを更新したが、体育館は旧町ごとに整備したのち、更新はしていない状況である。今後、集約を含めて更新を検討する必要がある。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消防施設については市町村合併後、更新していなかったため、類似団体平均より高くなっており、集約を含めながら、分署の再編の検討を行っている。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いずれの施設も公共施設総合等管理計画に基づき、人口減少に合わせた施設全体数の削減も必要である。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32,837
32,682
1,152.76
27,566,902
26,964,181
504,675
13,998,714
26,215,877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人口の減少や全国平均を上回る高齢化率（平成３０年３月末４２．２％）に加え、市内に核となる大きな産業がないこと等により財政基盤が脆弱であることから、類似団体平均を大きく下回っている。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園芸メガ団地整備等による農業振興や、マタギや森吉山等の自然・文化資源を生かした観光振興により税収等の増加を目指すとともに、今後計画している保育園の民間移管や学校の統合等、公共施設等総合管理計画に基づく施設の維持管理経費のさらなる縮減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平成２９年度は前年度を４．８ポイント上回る９０．４％となり、２ヶ年続けて比率が上昇したものの、類似団体平均を下回っている。</a:t>
          </a:r>
        </a:p>
        <a:p>
          <a:r>
            <a:rPr kumimoji="1" lang="ja-JP" altLang="en-US" sz="900">
              <a:latin typeface="ＭＳ Ｐゴシック" panose="020B0600070205080204" pitchFamily="50" charset="-128"/>
              <a:ea typeface="ＭＳ Ｐゴシック" panose="020B0600070205080204" pitchFamily="50" charset="-128"/>
            </a:rPr>
            <a:t>　分子においては、前年度に実施したクリーンリサイクルセンター建設事業などの大型建設事業に係る地方債の償還に伴う公債費の増（対前年度＋</a:t>
          </a:r>
          <a:r>
            <a:rPr kumimoji="1" lang="en-US" altLang="ja-JP" sz="900">
              <a:latin typeface="ＭＳ Ｐゴシック" panose="020B0600070205080204" pitchFamily="50" charset="-128"/>
              <a:ea typeface="ＭＳ Ｐゴシック" panose="020B0600070205080204" pitchFamily="50" charset="-128"/>
            </a:rPr>
            <a:t>51.2</a:t>
          </a:r>
          <a:r>
            <a:rPr kumimoji="1" lang="ja-JP" altLang="en-US" sz="900">
              <a:latin typeface="ＭＳ Ｐゴシック" panose="020B0600070205080204" pitchFamily="50" charset="-128"/>
              <a:ea typeface="ＭＳ Ｐゴシック" panose="020B0600070205080204" pitchFamily="50" charset="-128"/>
            </a:rPr>
            <a:t>百万円）、及び下水道事業会計等に対する基準内繰出金の増（対前年度＋４３２．４百万円）、分母においては、普通交付税が減少（対前年度△５２８．３百万円）したことが主な要因となり、全体として前年度を上回った。</a:t>
          </a:r>
        </a:p>
        <a:p>
          <a:r>
            <a:rPr kumimoji="1" lang="ja-JP" altLang="en-US" sz="900">
              <a:latin typeface="ＭＳ Ｐゴシック" panose="020B0600070205080204" pitchFamily="50" charset="-128"/>
              <a:ea typeface="ＭＳ Ｐゴシック" panose="020B0600070205080204" pitchFamily="50" charset="-128"/>
            </a:rPr>
            <a:t>　今後も普通交付税の減少が見込まれるとともに、し尿処理施設や学校施設などの公共事業の増加も見込まれているため、経常収支比率は上昇することが予想される。</a:t>
          </a:r>
        </a:p>
        <a:p>
          <a:r>
            <a:rPr kumimoji="1" lang="ja-JP" altLang="en-US" sz="900">
              <a:latin typeface="ＭＳ Ｐゴシック" panose="020B0600070205080204" pitchFamily="50" charset="-128"/>
              <a:ea typeface="ＭＳ Ｐゴシック" panose="020B0600070205080204" pitchFamily="50" charset="-128"/>
            </a:rPr>
            <a:t>　今後は、市税収納対策の一層の強化等による市税等自主財源の確保を図るとともに、地方債発行の取捨選択や繰上償還実施による公債費の抑制、及び公共施設等総合管理計画に基づく施設の維持管理経費の縮減等により、比率の改善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121920</xdr:rowOff>
    </xdr:to>
    <xdr:cxnSp macro="">
      <xdr:nvCxnSpPr>
        <xdr:cNvPr id="132" name="直線コネクタ 131"/>
        <xdr:cNvCxnSpPr/>
      </xdr:nvCxnSpPr>
      <xdr:spPr>
        <a:xfrm>
          <a:off x="4114800" y="102158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30480</xdr:rowOff>
    </xdr:from>
    <xdr:to>
      <xdr:col>19</xdr:col>
      <xdr:colOff>133350</xdr:colOff>
      <xdr:row>59</xdr:row>
      <xdr:rowOff>100330</xdr:rowOff>
    </xdr:to>
    <xdr:cxnSp macro="">
      <xdr:nvCxnSpPr>
        <xdr:cNvPr id="135" name="直線コネクタ 134"/>
        <xdr:cNvCxnSpPr/>
      </xdr:nvCxnSpPr>
      <xdr:spPr>
        <a:xfrm>
          <a:off x="3225800" y="99745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30480</xdr:rowOff>
    </xdr:from>
    <xdr:to>
      <xdr:col>15</xdr:col>
      <xdr:colOff>82550</xdr:colOff>
      <xdr:row>58</xdr:row>
      <xdr:rowOff>46567</xdr:rowOff>
    </xdr:to>
    <xdr:cxnSp macro="">
      <xdr:nvCxnSpPr>
        <xdr:cNvPr id="138" name="直線コネクタ 137"/>
        <xdr:cNvCxnSpPr/>
      </xdr:nvCxnSpPr>
      <xdr:spPr>
        <a:xfrm flipV="1">
          <a:off x="2336800" y="99745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2329</xdr:rowOff>
    </xdr:from>
    <xdr:to>
      <xdr:col>11</xdr:col>
      <xdr:colOff>31750</xdr:colOff>
      <xdr:row>58</xdr:row>
      <xdr:rowOff>46567</xdr:rowOff>
    </xdr:to>
    <xdr:cxnSp macro="">
      <xdr:nvCxnSpPr>
        <xdr:cNvPr id="141" name="直線コネクタ 140"/>
        <xdr:cNvCxnSpPr/>
      </xdr:nvCxnSpPr>
      <xdr:spPr>
        <a:xfrm>
          <a:off x="1447800" y="99464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2"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3" name="楕円 152"/>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4" name="テキスト ボックス 153"/>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151130</xdr:rowOff>
    </xdr:from>
    <xdr:to>
      <xdr:col>15</xdr:col>
      <xdr:colOff>133350</xdr:colOff>
      <xdr:row>58</xdr:row>
      <xdr:rowOff>81280</xdr:rowOff>
    </xdr:to>
    <xdr:sp macro="" textlink="">
      <xdr:nvSpPr>
        <xdr:cNvPr id="155" name="楕円 154"/>
        <xdr:cNvSpPr/>
      </xdr:nvSpPr>
      <xdr:spPr>
        <a:xfrm>
          <a:off x="3175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91457</xdr:rowOff>
    </xdr:from>
    <xdr:ext cx="762000" cy="259045"/>
    <xdr:sp macro="" textlink="">
      <xdr:nvSpPr>
        <xdr:cNvPr id="156" name="テキスト ボックス 155"/>
        <xdr:cNvSpPr txBox="1"/>
      </xdr:nvSpPr>
      <xdr:spPr>
        <a:xfrm>
          <a:off x="2844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167217</xdr:rowOff>
    </xdr:from>
    <xdr:to>
      <xdr:col>11</xdr:col>
      <xdr:colOff>82550</xdr:colOff>
      <xdr:row>58</xdr:row>
      <xdr:rowOff>97367</xdr:rowOff>
    </xdr:to>
    <xdr:sp macro="" textlink="">
      <xdr:nvSpPr>
        <xdr:cNvPr id="157" name="楕円 156"/>
        <xdr:cNvSpPr/>
      </xdr:nvSpPr>
      <xdr:spPr>
        <a:xfrm>
          <a:off x="2286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107544</xdr:rowOff>
    </xdr:from>
    <xdr:ext cx="762000" cy="259045"/>
    <xdr:sp macro="" textlink="">
      <xdr:nvSpPr>
        <xdr:cNvPr id="158" name="テキスト ボックス 157"/>
        <xdr:cNvSpPr txBox="1"/>
      </xdr:nvSpPr>
      <xdr:spPr>
        <a:xfrm>
          <a:off x="1955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122979</xdr:rowOff>
    </xdr:from>
    <xdr:to>
      <xdr:col>7</xdr:col>
      <xdr:colOff>31750</xdr:colOff>
      <xdr:row>58</xdr:row>
      <xdr:rowOff>53129</xdr:rowOff>
    </xdr:to>
    <xdr:sp macro="" textlink="">
      <xdr:nvSpPr>
        <xdr:cNvPr id="159" name="楕円 158"/>
        <xdr:cNvSpPr/>
      </xdr:nvSpPr>
      <xdr:spPr>
        <a:xfrm>
          <a:off x="1397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63306</xdr:rowOff>
    </xdr:from>
    <xdr:ext cx="762000" cy="259045"/>
    <xdr:sp macro="" textlink="">
      <xdr:nvSpPr>
        <xdr:cNvPr id="160" name="テキスト ボックス 159"/>
        <xdr:cNvSpPr txBox="1"/>
      </xdr:nvSpPr>
      <xdr:spPr>
        <a:xfrm>
          <a:off x="1066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市町村合併以降、類似団体平均、全国平均及び秋田県平均を上回る状況が続いている。</a:t>
          </a:r>
        </a:p>
        <a:p>
          <a:r>
            <a:rPr kumimoji="1" lang="ja-JP" altLang="en-US" sz="1000">
              <a:latin typeface="ＭＳ Ｐゴシック" panose="020B0600070205080204" pitchFamily="50" charset="-128"/>
              <a:ea typeface="ＭＳ Ｐゴシック" panose="020B0600070205080204" pitchFamily="50" charset="-128"/>
            </a:rPr>
            <a:t>　平成２９年度は県知事選挙及び市議会議員選挙による時間外手当の増、及び消防費職員の増員（前年度＋１人）による職員給の増等により、人件費自体も増加（前年度比＋０．３ポイント）し、人口１人当たりの人件費は増加した。</a:t>
          </a:r>
        </a:p>
        <a:p>
          <a:r>
            <a:rPr kumimoji="1" lang="ja-JP" altLang="en-US" sz="1000">
              <a:latin typeface="ＭＳ Ｐゴシック" panose="020B0600070205080204" pitchFamily="50" charset="-128"/>
              <a:ea typeface="ＭＳ Ｐゴシック" panose="020B0600070205080204" pitchFamily="50" charset="-128"/>
            </a:rPr>
            <a:t>　また、庁舎再編に伴う庁舎備品の整備や防災ラジオの整備、県知事選挙及び市議会議員選挙に係る臨時職員賃金等により、物件費自体も増加（前年度比＋０．３ポイント）し、人口１人当たりの物件費は増加した。</a:t>
          </a:r>
        </a:p>
        <a:p>
          <a:r>
            <a:rPr kumimoji="1" lang="ja-JP" altLang="en-US" sz="1000">
              <a:latin typeface="ＭＳ Ｐゴシック" panose="020B0600070205080204" pitchFamily="50" charset="-128"/>
              <a:ea typeface="ＭＳ Ｐゴシック" panose="020B0600070205080204" pitchFamily="50" charset="-128"/>
            </a:rPr>
            <a:t>　今後も定員適正化計画に基づき適正な職員数とすることで人件費を抑えるとともに、公共施設等総合管理計画に基づき、公共施設の統廃合や長寿命化を進め、物件費の抑制を図る。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111540</xdr:rowOff>
    </xdr:from>
    <xdr:to>
      <xdr:col>23</xdr:col>
      <xdr:colOff>133350</xdr:colOff>
      <xdr:row>86</xdr:row>
      <xdr:rowOff>12295</xdr:rowOff>
    </xdr:to>
    <xdr:cxnSp macro="">
      <xdr:nvCxnSpPr>
        <xdr:cNvPr id="195" name="直線コネクタ 194"/>
        <xdr:cNvCxnSpPr/>
      </xdr:nvCxnSpPr>
      <xdr:spPr>
        <a:xfrm>
          <a:off x="4114800" y="14684790"/>
          <a:ext cx="8382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49140</xdr:rowOff>
    </xdr:from>
    <xdr:to>
      <xdr:col>19</xdr:col>
      <xdr:colOff>133350</xdr:colOff>
      <xdr:row>85</xdr:row>
      <xdr:rowOff>111540</xdr:rowOff>
    </xdr:to>
    <xdr:cxnSp macro="">
      <xdr:nvCxnSpPr>
        <xdr:cNvPr id="198" name="直線コネクタ 197"/>
        <xdr:cNvCxnSpPr/>
      </xdr:nvCxnSpPr>
      <xdr:spPr>
        <a:xfrm>
          <a:off x="3225800" y="14622390"/>
          <a:ext cx="889000" cy="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49140</xdr:rowOff>
    </xdr:from>
    <xdr:to>
      <xdr:col>15</xdr:col>
      <xdr:colOff>82550</xdr:colOff>
      <xdr:row>85</xdr:row>
      <xdr:rowOff>78056</xdr:rowOff>
    </xdr:to>
    <xdr:cxnSp macro="">
      <xdr:nvCxnSpPr>
        <xdr:cNvPr id="201" name="直線コネクタ 200"/>
        <xdr:cNvCxnSpPr/>
      </xdr:nvCxnSpPr>
      <xdr:spPr>
        <a:xfrm flipV="1">
          <a:off x="2336800" y="14622390"/>
          <a:ext cx="889000" cy="2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20875</xdr:rowOff>
    </xdr:from>
    <xdr:to>
      <xdr:col>11</xdr:col>
      <xdr:colOff>31750</xdr:colOff>
      <xdr:row>85</xdr:row>
      <xdr:rowOff>78056</xdr:rowOff>
    </xdr:to>
    <xdr:cxnSp macro="">
      <xdr:nvCxnSpPr>
        <xdr:cNvPr id="204" name="直線コネクタ 203"/>
        <xdr:cNvCxnSpPr/>
      </xdr:nvCxnSpPr>
      <xdr:spPr>
        <a:xfrm>
          <a:off x="1447800" y="14594125"/>
          <a:ext cx="889000" cy="5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132945</xdr:rowOff>
    </xdr:from>
    <xdr:to>
      <xdr:col>23</xdr:col>
      <xdr:colOff>184150</xdr:colOff>
      <xdr:row>86</xdr:row>
      <xdr:rowOff>63095</xdr:rowOff>
    </xdr:to>
    <xdr:sp macro="" textlink="">
      <xdr:nvSpPr>
        <xdr:cNvPr id="214" name="楕円 213"/>
        <xdr:cNvSpPr/>
      </xdr:nvSpPr>
      <xdr:spPr>
        <a:xfrm>
          <a:off x="4902200" y="147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105022</xdr:rowOff>
    </xdr:from>
    <xdr:ext cx="762000" cy="259045"/>
    <xdr:sp macro="" textlink="">
      <xdr:nvSpPr>
        <xdr:cNvPr id="215" name="人件費・物件費等の状況該当値テキスト"/>
        <xdr:cNvSpPr txBox="1"/>
      </xdr:nvSpPr>
      <xdr:spPr>
        <a:xfrm>
          <a:off x="5041900" y="1467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60740</xdr:rowOff>
    </xdr:from>
    <xdr:to>
      <xdr:col>19</xdr:col>
      <xdr:colOff>184150</xdr:colOff>
      <xdr:row>85</xdr:row>
      <xdr:rowOff>162340</xdr:rowOff>
    </xdr:to>
    <xdr:sp macro="" textlink="">
      <xdr:nvSpPr>
        <xdr:cNvPr id="216" name="楕円 215"/>
        <xdr:cNvSpPr/>
      </xdr:nvSpPr>
      <xdr:spPr>
        <a:xfrm>
          <a:off x="4064000" y="146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147117</xdr:rowOff>
    </xdr:from>
    <xdr:ext cx="736600" cy="259045"/>
    <xdr:sp macro="" textlink="">
      <xdr:nvSpPr>
        <xdr:cNvPr id="217" name="テキスト ボックス 216"/>
        <xdr:cNvSpPr txBox="1"/>
      </xdr:nvSpPr>
      <xdr:spPr>
        <a:xfrm>
          <a:off x="3733800" y="147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169790</xdr:rowOff>
    </xdr:from>
    <xdr:to>
      <xdr:col>15</xdr:col>
      <xdr:colOff>133350</xdr:colOff>
      <xdr:row>85</xdr:row>
      <xdr:rowOff>99940</xdr:rowOff>
    </xdr:to>
    <xdr:sp macro="" textlink="">
      <xdr:nvSpPr>
        <xdr:cNvPr id="218" name="楕円 217"/>
        <xdr:cNvSpPr/>
      </xdr:nvSpPr>
      <xdr:spPr>
        <a:xfrm>
          <a:off x="3175000" y="145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84717</xdr:rowOff>
    </xdr:from>
    <xdr:ext cx="762000" cy="259045"/>
    <xdr:sp macro="" textlink="">
      <xdr:nvSpPr>
        <xdr:cNvPr id="219" name="テキスト ボックス 218"/>
        <xdr:cNvSpPr txBox="1"/>
      </xdr:nvSpPr>
      <xdr:spPr>
        <a:xfrm>
          <a:off x="2844800" y="1465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27256</xdr:rowOff>
    </xdr:from>
    <xdr:to>
      <xdr:col>11</xdr:col>
      <xdr:colOff>82550</xdr:colOff>
      <xdr:row>85</xdr:row>
      <xdr:rowOff>128856</xdr:rowOff>
    </xdr:to>
    <xdr:sp macro="" textlink="">
      <xdr:nvSpPr>
        <xdr:cNvPr id="220" name="楕円 219"/>
        <xdr:cNvSpPr/>
      </xdr:nvSpPr>
      <xdr:spPr>
        <a:xfrm>
          <a:off x="2286000" y="146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113633</xdr:rowOff>
    </xdr:from>
    <xdr:ext cx="762000" cy="259045"/>
    <xdr:sp macro="" textlink="">
      <xdr:nvSpPr>
        <xdr:cNvPr id="221" name="テキスト ボックス 220"/>
        <xdr:cNvSpPr txBox="1"/>
      </xdr:nvSpPr>
      <xdr:spPr>
        <a:xfrm>
          <a:off x="1955800" y="1468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141525</xdr:rowOff>
    </xdr:from>
    <xdr:to>
      <xdr:col>7</xdr:col>
      <xdr:colOff>31750</xdr:colOff>
      <xdr:row>85</xdr:row>
      <xdr:rowOff>71675</xdr:rowOff>
    </xdr:to>
    <xdr:sp macro="" textlink="">
      <xdr:nvSpPr>
        <xdr:cNvPr id="222" name="楕円 221"/>
        <xdr:cNvSpPr/>
      </xdr:nvSpPr>
      <xdr:spPr>
        <a:xfrm>
          <a:off x="1397000" y="145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56452</xdr:rowOff>
    </xdr:from>
    <xdr:ext cx="762000" cy="259045"/>
    <xdr:sp macro="" textlink="">
      <xdr:nvSpPr>
        <xdr:cNvPr id="223" name="テキスト ボックス 222"/>
        <xdr:cNvSpPr txBox="1"/>
      </xdr:nvSpPr>
      <xdr:spPr>
        <a:xfrm>
          <a:off x="1066800" y="1462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平成２９年度数値は、平成３１年１月末時点において未公表のため</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平成２８年度数値と同じものとなっております。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比較対象である国家公務員の給与減額特例法が終了したことにより、指数値は２５年度から１００以下となったが、２８年度は前年度と同じ９７．１であった。　</a:t>
          </a:r>
        </a:p>
        <a:p>
          <a:r>
            <a:rPr kumimoji="1" lang="ja-JP" altLang="en-US" sz="1300">
              <a:latin typeface="ＭＳ Ｐゴシック" panose="020B0600070205080204" pitchFamily="50" charset="-128"/>
              <a:ea typeface="ＭＳ Ｐゴシック" panose="020B0600070205080204" pitchFamily="50" charset="-128"/>
            </a:rPr>
            <a:t>　全国市平均からは２．０ポイント、類似団体平均からは０．７ポイント下回っている状況にあるが、今後も引き続き給与水準の適正化に努める。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7" name="直線コネクタ 256"/>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29211</xdr:rowOff>
    </xdr:to>
    <xdr:cxnSp macro="">
      <xdr:nvCxnSpPr>
        <xdr:cNvPr id="260" name="直線コネクタ 259"/>
        <xdr:cNvCxnSpPr/>
      </xdr:nvCxnSpPr>
      <xdr:spPr>
        <a:xfrm>
          <a:off x="15290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86</xdr:row>
      <xdr:rowOff>29211</xdr:rowOff>
    </xdr:to>
    <xdr:cxnSp macro="">
      <xdr:nvCxnSpPr>
        <xdr:cNvPr id="263" name="直線コネクタ 262"/>
        <xdr:cNvCxnSpPr/>
      </xdr:nvCxnSpPr>
      <xdr:spPr>
        <a:xfrm>
          <a:off x="14401800" y="146773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104139</xdr:rowOff>
    </xdr:to>
    <xdr:cxnSp macro="">
      <xdr:nvCxnSpPr>
        <xdr:cNvPr id="266" name="直線コネクタ 265"/>
        <xdr:cNvCxnSpPr/>
      </xdr:nvCxnSpPr>
      <xdr:spPr>
        <a:xfrm>
          <a:off x="13512800" y="146291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0" name="楕円 27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1" name="テキスト ボックス 28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82" name="楕円 281"/>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83" name="テキスト ボックス 282"/>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4" name="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5" name="テキスト ボックス 284"/>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平成２９年度職員数については、平成３１年１月末時点において</a:t>
          </a:r>
          <a:br>
            <a:rPr kumimoji="1" lang="ja-JP" altLang="en-US" sz="1000">
              <a:latin typeface="ＭＳ Ｐゴシック" panose="020B0600070205080204" pitchFamily="50" charset="-128"/>
              <a:ea typeface="ＭＳ Ｐゴシック" panose="020B0600070205080204" pitchFamily="50" charset="-128"/>
            </a:rPr>
          </a:br>
          <a:r>
            <a:rPr kumimoji="1" lang="ja-JP" altLang="en-US" sz="1000">
              <a:latin typeface="ＭＳ Ｐゴシック" panose="020B0600070205080204" pitchFamily="50" charset="-128"/>
              <a:ea typeface="ＭＳ Ｐゴシック" panose="020B0600070205080204" pitchFamily="50" charset="-128"/>
            </a:rPr>
            <a:t>未公表のため、平成２８年度職員数を用いています。</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職員数については、単独の常備消防を有していることや、一部事務組合立病院から市立診療所への転換といった特殊事情による医師等の増加、さらに広い市内を網羅するため旧町毎に窓口センターや出張所を設置していることから、類似団体平均を大きく上回る水準で推移していると考えられる。</a:t>
          </a:r>
        </a:p>
        <a:p>
          <a:r>
            <a:rPr kumimoji="1" lang="ja-JP" altLang="en-US" sz="1000">
              <a:latin typeface="ＭＳ Ｐゴシック" panose="020B0600070205080204" pitchFamily="50" charset="-128"/>
              <a:ea typeface="ＭＳ Ｐゴシック" panose="020B0600070205080204" pitchFamily="50" charset="-128"/>
            </a:rPr>
            <a:t>　今後も、定員適正化計画等の着実な推進等による職員配置や事務事業の見直しにより、定員の適正化に努め、数値の改善を図る。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56606</xdr:rowOff>
    </xdr:from>
    <xdr:to>
      <xdr:col>81</xdr:col>
      <xdr:colOff>44450</xdr:colOff>
      <xdr:row>64</xdr:row>
      <xdr:rowOff>85332</xdr:rowOff>
    </xdr:to>
    <xdr:cxnSp macro="">
      <xdr:nvCxnSpPr>
        <xdr:cNvPr id="322" name="直線コネクタ 321"/>
        <xdr:cNvCxnSpPr/>
      </xdr:nvCxnSpPr>
      <xdr:spPr>
        <a:xfrm>
          <a:off x="16179800" y="11029406"/>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35923</xdr:rowOff>
    </xdr:from>
    <xdr:to>
      <xdr:col>77</xdr:col>
      <xdr:colOff>44450</xdr:colOff>
      <xdr:row>64</xdr:row>
      <xdr:rowOff>56606</xdr:rowOff>
    </xdr:to>
    <xdr:cxnSp macro="">
      <xdr:nvCxnSpPr>
        <xdr:cNvPr id="325" name="直線コネクタ 324"/>
        <xdr:cNvCxnSpPr/>
      </xdr:nvCxnSpPr>
      <xdr:spPr>
        <a:xfrm>
          <a:off x="15290800" y="110087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25581</xdr:rowOff>
    </xdr:from>
    <xdr:to>
      <xdr:col>72</xdr:col>
      <xdr:colOff>203200</xdr:colOff>
      <xdr:row>64</xdr:row>
      <xdr:rowOff>35923</xdr:rowOff>
    </xdr:to>
    <xdr:cxnSp macro="">
      <xdr:nvCxnSpPr>
        <xdr:cNvPr id="328" name="直線コネクタ 327"/>
        <xdr:cNvCxnSpPr/>
      </xdr:nvCxnSpPr>
      <xdr:spPr>
        <a:xfrm>
          <a:off x="14401800" y="109983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25581</xdr:rowOff>
    </xdr:from>
    <xdr:to>
      <xdr:col>68</xdr:col>
      <xdr:colOff>152400</xdr:colOff>
      <xdr:row>64</xdr:row>
      <xdr:rowOff>31327</xdr:rowOff>
    </xdr:to>
    <xdr:cxnSp macro="">
      <xdr:nvCxnSpPr>
        <xdr:cNvPr id="331" name="直線コネクタ 330"/>
        <xdr:cNvCxnSpPr/>
      </xdr:nvCxnSpPr>
      <xdr:spPr>
        <a:xfrm flipV="1">
          <a:off x="13512800" y="1099838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34532</xdr:rowOff>
    </xdr:from>
    <xdr:to>
      <xdr:col>81</xdr:col>
      <xdr:colOff>95250</xdr:colOff>
      <xdr:row>64</xdr:row>
      <xdr:rowOff>136132</xdr:rowOff>
    </xdr:to>
    <xdr:sp macro="" textlink="">
      <xdr:nvSpPr>
        <xdr:cNvPr id="341" name="楕円 340"/>
        <xdr:cNvSpPr/>
      </xdr:nvSpPr>
      <xdr:spPr>
        <a:xfrm>
          <a:off x="16967200" y="110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6609</xdr:rowOff>
    </xdr:from>
    <xdr:ext cx="762000" cy="259045"/>
    <xdr:sp macro="" textlink="">
      <xdr:nvSpPr>
        <xdr:cNvPr id="342" name="定員管理の状況該当値テキスト"/>
        <xdr:cNvSpPr txBox="1"/>
      </xdr:nvSpPr>
      <xdr:spPr>
        <a:xfrm>
          <a:off x="17106900" y="1097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5806</xdr:rowOff>
    </xdr:from>
    <xdr:to>
      <xdr:col>77</xdr:col>
      <xdr:colOff>95250</xdr:colOff>
      <xdr:row>64</xdr:row>
      <xdr:rowOff>107406</xdr:rowOff>
    </xdr:to>
    <xdr:sp macro="" textlink="">
      <xdr:nvSpPr>
        <xdr:cNvPr id="343" name="楕円 342"/>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92183</xdr:rowOff>
    </xdr:from>
    <xdr:ext cx="736600" cy="259045"/>
    <xdr:sp macro="" textlink="">
      <xdr:nvSpPr>
        <xdr:cNvPr id="344" name="テキスト ボックス 343"/>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156573</xdr:rowOff>
    </xdr:from>
    <xdr:to>
      <xdr:col>73</xdr:col>
      <xdr:colOff>44450</xdr:colOff>
      <xdr:row>64</xdr:row>
      <xdr:rowOff>86723</xdr:rowOff>
    </xdr:to>
    <xdr:sp macro="" textlink="">
      <xdr:nvSpPr>
        <xdr:cNvPr id="345" name="楕円 344"/>
        <xdr:cNvSpPr/>
      </xdr:nvSpPr>
      <xdr:spPr>
        <a:xfrm>
          <a:off x="15240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71500</xdr:rowOff>
    </xdr:from>
    <xdr:ext cx="762000" cy="259045"/>
    <xdr:sp macro="" textlink="">
      <xdr:nvSpPr>
        <xdr:cNvPr id="346" name="テキスト ボックス 345"/>
        <xdr:cNvSpPr txBox="1"/>
      </xdr:nvSpPr>
      <xdr:spPr>
        <a:xfrm>
          <a:off x="14909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146231</xdr:rowOff>
    </xdr:from>
    <xdr:to>
      <xdr:col>68</xdr:col>
      <xdr:colOff>203200</xdr:colOff>
      <xdr:row>64</xdr:row>
      <xdr:rowOff>76381</xdr:rowOff>
    </xdr:to>
    <xdr:sp macro="" textlink="">
      <xdr:nvSpPr>
        <xdr:cNvPr id="347" name="楕円 346"/>
        <xdr:cNvSpPr/>
      </xdr:nvSpPr>
      <xdr:spPr>
        <a:xfrm>
          <a:off x="14351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61158</xdr:rowOff>
    </xdr:from>
    <xdr:ext cx="762000" cy="259045"/>
    <xdr:sp macro="" textlink="">
      <xdr:nvSpPr>
        <xdr:cNvPr id="348" name="テキスト ボックス 347"/>
        <xdr:cNvSpPr txBox="1"/>
      </xdr:nvSpPr>
      <xdr:spPr>
        <a:xfrm>
          <a:off x="14020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151977</xdr:rowOff>
    </xdr:from>
    <xdr:to>
      <xdr:col>64</xdr:col>
      <xdr:colOff>152400</xdr:colOff>
      <xdr:row>64</xdr:row>
      <xdr:rowOff>82127</xdr:rowOff>
    </xdr:to>
    <xdr:sp macro="" textlink="">
      <xdr:nvSpPr>
        <xdr:cNvPr id="349" name="楕円 348"/>
        <xdr:cNvSpPr/>
      </xdr:nvSpPr>
      <xdr:spPr>
        <a:xfrm>
          <a:off x="13462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66904</xdr:rowOff>
    </xdr:from>
    <xdr:ext cx="762000" cy="259045"/>
    <xdr:sp macro="" textlink="">
      <xdr:nvSpPr>
        <xdr:cNvPr id="350" name="テキスト ボックス 349"/>
        <xdr:cNvSpPr txBox="1"/>
      </xdr:nvSpPr>
      <xdr:spPr>
        <a:xfrm>
          <a:off x="13131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比率は改善傾向にあったが、平成２９年度は前年度に比べて１．０ポイント上昇し、１０．２％となり、類似団体平均を上回った。</a:t>
          </a:r>
        </a:p>
        <a:p>
          <a:r>
            <a:rPr kumimoji="1" lang="ja-JP" altLang="en-US" sz="1100">
              <a:latin typeface="ＭＳ Ｐゴシック" panose="020B0600070205080204" pitchFamily="50" charset="-128"/>
              <a:ea typeface="ＭＳ Ｐゴシック" panose="020B0600070205080204" pitchFamily="50" charset="-128"/>
            </a:rPr>
            <a:t>　当該比率は３カ年平均として算出されるが、分子においては、前年度に実施した大型建設事業に係る地方債の償還に伴い公債費が増加しており、分母においては、合併算定替えの段階的縮減により普通交付税が減少したためである。</a:t>
          </a:r>
        </a:p>
        <a:p>
          <a:r>
            <a:rPr kumimoji="1" lang="ja-JP" altLang="en-US" sz="1100">
              <a:latin typeface="ＭＳ Ｐゴシック" panose="020B0600070205080204" pitchFamily="50" charset="-128"/>
              <a:ea typeface="ＭＳ Ｐゴシック" panose="020B0600070205080204" pitchFamily="50" charset="-128"/>
            </a:rPr>
            <a:t>　今後は、分子である元利償還金の増加を抑えるため、今後予定されている大型建設事業の取捨選択や地方債繰上償還の実施等、地方債残高の抑制を図り、比率の上昇を抑える。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42122</xdr:rowOff>
    </xdr:to>
    <xdr:cxnSp macro="">
      <xdr:nvCxnSpPr>
        <xdr:cNvPr id="384" name="直線コネクタ 383"/>
        <xdr:cNvCxnSpPr/>
      </xdr:nvCxnSpPr>
      <xdr:spPr>
        <a:xfrm>
          <a:off x="16179800" y="636566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24024</xdr:rowOff>
    </xdr:to>
    <xdr:cxnSp macro="">
      <xdr:nvCxnSpPr>
        <xdr:cNvPr id="387" name="直線コネクタ 386"/>
        <xdr:cNvCxnSpPr/>
      </xdr:nvCxnSpPr>
      <xdr:spPr>
        <a:xfrm flipV="1">
          <a:off x="15290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32067</xdr:rowOff>
    </xdr:to>
    <xdr:cxnSp macro="">
      <xdr:nvCxnSpPr>
        <xdr:cNvPr id="390" name="直線コネクタ 389"/>
        <xdr:cNvCxnSpPr/>
      </xdr:nvCxnSpPr>
      <xdr:spPr>
        <a:xfrm flipV="1">
          <a:off x="14401800" y="636767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62230</xdr:rowOff>
    </xdr:to>
    <xdr:cxnSp macro="">
      <xdr:nvCxnSpPr>
        <xdr:cNvPr id="393" name="直線コネクタ 392"/>
        <xdr:cNvCxnSpPr/>
      </xdr:nvCxnSpPr>
      <xdr:spPr>
        <a:xfrm flipV="1">
          <a:off x="13512800" y="637571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162772</xdr:rowOff>
    </xdr:from>
    <xdr:to>
      <xdr:col>81</xdr:col>
      <xdr:colOff>95250</xdr:colOff>
      <xdr:row>37</xdr:row>
      <xdr:rowOff>92922</xdr:rowOff>
    </xdr:to>
    <xdr:sp macro="" textlink="">
      <xdr:nvSpPr>
        <xdr:cNvPr id="403" name="楕円 402"/>
        <xdr:cNvSpPr/>
      </xdr:nvSpPr>
      <xdr:spPr>
        <a:xfrm>
          <a:off x="169672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134849</xdr:rowOff>
    </xdr:from>
    <xdr:ext cx="762000" cy="259045"/>
    <xdr:sp macro="" textlink="">
      <xdr:nvSpPr>
        <xdr:cNvPr id="404" name="公債費負担の状況該当値テキスト"/>
        <xdr:cNvSpPr txBox="1"/>
      </xdr:nvSpPr>
      <xdr:spPr>
        <a:xfrm>
          <a:off x="17106900" y="63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5" name="楕円 404"/>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6" name="テキスト ボックス 40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7" name="楕円 406"/>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85001</xdr:rowOff>
    </xdr:from>
    <xdr:ext cx="762000" cy="259045"/>
    <xdr:sp macro="" textlink="">
      <xdr:nvSpPr>
        <xdr:cNvPr id="408" name="テキスト ボックス 407"/>
        <xdr:cNvSpPr txBox="1"/>
      </xdr:nvSpPr>
      <xdr:spPr>
        <a:xfrm>
          <a:off x="14909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09" name="楕円 408"/>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93044</xdr:rowOff>
    </xdr:from>
    <xdr:ext cx="762000" cy="259045"/>
    <xdr:sp macro="" textlink="">
      <xdr:nvSpPr>
        <xdr:cNvPr id="410" name="テキスト ボックス 409"/>
        <xdr:cNvSpPr txBox="1"/>
      </xdr:nvSpPr>
      <xdr:spPr>
        <a:xfrm>
          <a:off x="14020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1" name="楕円 410"/>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12" name="テキスト ボックス 411"/>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将来負担比率は６１．１％となり、前年度に比べて４．６ポイント上昇した。</a:t>
          </a:r>
        </a:p>
        <a:p>
          <a:r>
            <a:rPr kumimoji="1" lang="ja-JP" altLang="en-US" sz="1000">
              <a:latin typeface="ＭＳ Ｐゴシック" panose="020B0600070205080204" pitchFamily="50" charset="-128"/>
              <a:ea typeface="ＭＳ Ｐゴシック" panose="020B0600070205080204" pitchFamily="50" charset="-128"/>
            </a:rPr>
            <a:t>　これは、平成２９年度に実施したクリーンリサイクルセンター建設事業等の大型建設事業等に係る地方債借入に伴う地方債残高の増加、及び普通交付税の減少等に伴う財源不足に対応するために財政調整基金を取崩したことにより、将来負担額が増加したことによる。</a:t>
          </a:r>
        </a:p>
        <a:p>
          <a:r>
            <a:rPr kumimoji="1" lang="ja-JP" altLang="en-US" sz="1000">
              <a:latin typeface="ＭＳ Ｐゴシック" panose="020B0600070205080204" pitchFamily="50" charset="-128"/>
              <a:ea typeface="ＭＳ Ｐゴシック" panose="020B0600070205080204" pitchFamily="50" charset="-128"/>
            </a:rPr>
            <a:t>　今後は、災害救助費などの緊急財政支出に対応するため、公共施設等総合管理計画に基づく施設の維持管理経費の縮減等による経費削減に努め、基金の積み増しによる基金残高の減少の抑制を図る。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今後予定されているし尿処理施設建設や学校施設大規模改修などの大型建設事業により、地方債残高の増嵩が見込まれるが、繰上償還の実施等によって地方債残高の抑制を図り、引き続き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16891</xdr:rowOff>
    </xdr:from>
    <xdr:to>
      <xdr:col>81</xdr:col>
      <xdr:colOff>44450</xdr:colOff>
      <xdr:row>15</xdr:row>
      <xdr:rowOff>27991</xdr:rowOff>
    </xdr:to>
    <xdr:cxnSp macro="">
      <xdr:nvCxnSpPr>
        <xdr:cNvPr id="444" name="直線コネクタ 443"/>
        <xdr:cNvCxnSpPr/>
      </xdr:nvCxnSpPr>
      <xdr:spPr>
        <a:xfrm>
          <a:off x="16179800" y="2588641"/>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16891</xdr:rowOff>
    </xdr:from>
    <xdr:to>
      <xdr:col>77</xdr:col>
      <xdr:colOff>44450</xdr:colOff>
      <xdr:row>15</xdr:row>
      <xdr:rowOff>26060</xdr:rowOff>
    </xdr:to>
    <xdr:cxnSp macro="">
      <xdr:nvCxnSpPr>
        <xdr:cNvPr id="447" name="直線コネクタ 446"/>
        <xdr:cNvCxnSpPr/>
      </xdr:nvCxnSpPr>
      <xdr:spPr>
        <a:xfrm flipV="1">
          <a:off x="15290800" y="2588641"/>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26060</xdr:rowOff>
    </xdr:from>
    <xdr:to>
      <xdr:col>72</xdr:col>
      <xdr:colOff>203200</xdr:colOff>
      <xdr:row>15</xdr:row>
      <xdr:rowOff>71666</xdr:rowOff>
    </xdr:to>
    <xdr:cxnSp macro="">
      <xdr:nvCxnSpPr>
        <xdr:cNvPr id="450" name="直線コネクタ 449"/>
        <xdr:cNvCxnSpPr/>
      </xdr:nvCxnSpPr>
      <xdr:spPr>
        <a:xfrm flipV="1">
          <a:off x="14401800" y="259781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71666</xdr:rowOff>
    </xdr:from>
    <xdr:to>
      <xdr:col>68</xdr:col>
      <xdr:colOff>152400</xdr:colOff>
      <xdr:row>15</xdr:row>
      <xdr:rowOff>80112</xdr:rowOff>
    </xdr:to>
    <xdr:cxnSp macro="">
      <xdr:nvCxnSpPr>
        <xdr:cNvPr id="453" name="直線コネクタ 452"/>
        <xdr:cNvCxnSpPr/>
      </xdr:nvCxnSpPr>
      <xdr:spPr>
        <a:xfrm flipV="1">
          <a:off x="13512800" y="2643416"/>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148641</xdr:rowOff>
    </xdr:from>
    <xdr:to>
      <xdr:col>81</xdr:col>
      <xdr:colOff>95250</xdr:colOff>
      <xdr:row>15</xdr:row>
      <xdr:rowOff>78791</xdr:rowOff>
    </xdr:to>
    <xdr:sp macro="" textlink="">
      <xdr:nvSpPr>
        <xdr:cNvPr id="463" name="楕円 462"/>
        <xdr:cNvSpPr/>
      </xdr:nvSpPr>
      <xdr:spPr>
        <a:xfrm>
          <a:off x="16967200" y="25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120718</xdr:rowOff>
    </xdr:from>
    <xdr:ext cx="762000" cy="259045"/>
    <xdr:sp macro="" textlink="">
      <xdr:nvSpPr>
        <xdr:cNvPr id="464" name="将来負担の状況該当値テキスト"/>
        <xdr:cNvSpPr txBox="1"/>
      </xdr:nvSpPr>
      <xdr:spPr>
        <a:xfrm>
          <a:off x="17106900" y="25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137541</xdr:rowOff>
    </xdr:from>
    <xdr:to>
      <xdr:col>77</xdr:col>
      <xdr:colOff>95250</xdr:colOff>
      <xdr:row>15</xdr:row>
      <xdr:rowOff>67691</xdr:rowOff>
    </xdr:to>
    <xdr:sp macro="" textlink="">
      <xdr:nvSpPr>
        <xdr:cNvPr id="465" name="楕円 464"/>
        <xdr:cNvSpPr/>
      </xdr:nvSpPr>
      <xdr:spPr>
        <a:xfrm>
          <a:off x="16129000" y="25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52468</xdr:rowOff>
    </xdr:from>
    <xdr:ext cx="736600" cy="259045"/>
    <xdr:sp macro="" textlink="">
      <xdr:nvSpPr>
        <xdr:cNvPr id="466" name="テキスト ボックス 465"/>
        <xdr:cNvSpPr txBox="1"/>
      </xdr:nvSpPr>
      <xdr:spPr>
        <a:xfrm>
          <a:off x="15798800" y="262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146710</xdr:rowOff>
    </xdr:from>
    <xdr:to>
      <xdr:col>73</xdr:col>
      <xdr:colOff>44450</xdr:colOff>
      <xdr:row>15</xdr:row>
      <xdr:rowOff>76860</xdr:rowOff>
    </xdr:to>
    <xdr:sp macro="" textlink="">
      <xdr:nvSpPr>
        <xdr:cNvPr id="467" name="楕円 466"/>
        <xdr:cNvSpPr/>
      </xdr:nvSpPr>
      <xdr:spPr>
        <a:xfrm>
          <a:off x="152400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61637</xdr:rowOff>
    </xdr:from>
    <xdr:ext cx="762000" cy="259045"/>
    <xdr:sp macro="" textlink="">
      <xdr:nvSpPr>
        <xdr:cNvPr id="468" name="テキスト ボックス 467"/>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20866</xdr:rowOff>
    </xdr:from>
    <xdr:to>
      <xdr:col>68</xdr:col>
      <xdr:colOff>203200</xdr:colOff>
      <xdr:row>15</xdr:row>
      <xdr:rowOff>122466</xdr:rowOff>
    </xdr:to>
    <xdr:sp macro="" textlink="">
      <xdr:nvSpPr>
        <xdr:cNvPr id="469" name="楕円 468"/>
        <xdr:cNvSpPr/>
      </xdr:nvSpPr>
      <xdr:spPr>
        <a:xfrm>
          <a:off x="14351000" y="25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107243</xdr:rowOff>
    </xdr:from>
    <xdr:ext cx="762000" cy="259045"/>
    <xdr:sp macro="" textlink="">
      <xdr:nvSpPr>
        <xdr:cNvPr id="470" name="テキスト ボックス 469"/>
        <xdr:cNvSpPr txBox="1"/>
      </xdr:nvSpPr>
      <xdr:spPr>
        <a:xfrm>
          <a:off x="14020800" y="26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29312</xdr:rowOff>
    </xdr:from>
    <xdr:to>
      <xdr:col>64</xdr:col>
      <xdr:colOff>152400</xdr:colOff>
      <xdr:row>15</xdr:row>
      <xdr:rowOff>130912</xdr:rowOff>
    </xdr:to>
    <xdr:sp macro="" textlink="">
      <xdr:nvSpPr>
        <xdr:cNvPr id="471" name="楕円 470"/>
        <xdr:cNvSpPr/>
      </xdr:nvSpPr>
      <xdr:spPr>
        <a:xfrm>
          <a:off x="13462000" y="2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115689</xdr:rowOff>
    </xdr:from>
    <xdr:ext cx="762000" cy="259045"/>
    <xdr:sp macro="" textlink="">
      <xdr:nvSpPr>
        <xdr:cNvPr id="472" name="テキスト ボックス 471"/>
        <xdr:cNvSpPr txBox="1"/>
      </xdr:nvSpPr>
      <xdr:spPr>
        <a:xfrm>
          <a:off x="13131800" y="268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32,837
32,682
1,152.76
27,566,902
26,964,181
504,675
13,998,714
26,215,877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の確実な実施により職員数は減少（対前年度△３人）しているものの、勤勉手当及び扶養手当などの手当の改正により、前年度から０．６ポイント増加の２４．８％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類似団体平均値と同程度の水準であるが、今後も引き続き定員適正化計画に基づく職員の適正配置により、人件費の抑制を図る。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60706</xdr:rowOff>
    </xdr:to>
    <xdr:cxnSp macro="">
      <xdr:nvCxnSpPr>
        <xdr:cNvPr id="64" name="直線コネクタ 63"/>
        <xdr:cNvCxnSpPr/>
      </xdr:nvCxnSpPr>
      <xdr:spPr>
        <a:xfrm>
          <a:off x="3987800" y="6376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33274</xdr:rowOff>
    </xdr:to>
    <xdr:cxnSp macro="">
      <xdr:nvCxnSpPr>
        <xdr:cNvPr id="67" name="直線コネクタ 66"/>
        <xdr:cNvCxnSpPr/>
      </xdr:nvCxnSpPr>
      <xdr:spPr>
        <a:xfrm>
          <a:off x="3098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56134</xdr:rowOff>
    </xdr:to>
    <xdr:cxnSp macro="">
      <xdr:nvCxnSpPr>
        <xdr:cNvPr id="70" name="直線コネクタ 69"/>
        <xdr:cNvCxnSpPr/>
      </xdr:nvCxnSpPr>
      <xdr:spPr>
        <a:xfrm flipV="1">
          <a:off x="2209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56134</xdr:rowOff>
    </xdr:to>
    <xdr:cxnSp macro="">
      <xdr:nvCxnSpPr>
        <xdr:cNvPr id="73" name="直線コネクタ 72"/>
        <xdr:cNvCxnSpPr/>
      </xdr:nvCxnSpPr>
      <xdr:spPr>
        <a:xfrm>
          <a:off x="1320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比率は前年度に比べ０．５ポイント増加の１６．９％となり、類似団体平均と比較して大きく上回っている。</a:t>
          </a:r>
        </a:p>
        <a:p>
          <a:r>
            <a:rPr kumimoji="1" lang="ja-JP" altLang="en-US" sz="1200">
              <a:latin typeface="ＭＳ Ｐゴシック" panose="020B0600070205080204" pitchFamily="50" charset="-128"/>
              <a:ea typeface="ＭＳ Ｐゴシック" panose="020B0600070205080204" pitchFamily="50" charset="-128"/>
            </a:rPr>
            <a:t>　これは、旧町毎の庁舎や公民館をはじめとする公共施設を数多く有し、これらの光熱水費等の維持管理費に起因するほか、２９年度は県知事選挙及び市議会議員選挙に係る臨時職員賃金や、庁舎再編に伴う庁舎備品購入費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今後は公共施設等総合管理計画に基づく公共施設の統廃合や集約化などを進め、物件費の削減を図る。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42636</xdr:rowOff>
    </xdr:from>
    <xdr:to>
      <xdr:col>82</xdr:col>
      <xdr:colOff>107950</xdr:colOff>
      <xdr:row>19</xdr:row>
      <xdr:rowOff>97064</xdr:rowOff>
    </xdr:to>
    <xdr:cxnSp macro="">
      <xdr:nvCxnSpPr>
        <xdr:cNvPr id="127" name="直線コネクタ 126"/>
        <xdr:cNvCxnSpPr/>
      </xdr:nvCxnSpPr>
      <xdr:spPr>
        <a:xfrm>
          <a:off x="15671800" y="33001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19</xdr:row>
      <xdr:rowOff>42636</xdr:rowOff>
    </xdr:to>
    <xdr:cxnSp macro="">
      <xdr:nvCxnSpPr>
        <xdr:cNvPr id="130" name="直線コネクタ 129"/>
        <xdr:cNvCxnSpPr/>
      </xdr:nvCxnSpPr>
      <xdr:spPr>
        <a:xfrm>
          <a:off x="14782800" y="3049814"/>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39914</xdr:rowOff>
    </xdr:to>
    <xdr:cxnSp macro="">
      <xdr:nvCxnSpPr>
        <xdr:cNvPr id="133" name="直線コネクタ 132"/>
        <xdr:cNvCxnSpPr/>
      </xdr:nvCxnSpPr>
      <xdr:spPr>
        <a:xfrm flipV="1">
          <a:off x="13893800" y="3049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39914</xdr:rowOff>
    </xdr:to>
    <xdr:cxnSp macro="">
      <xdr:nvCxnSpPr>
        <xdr:cNvPr id="136" name="直線コネクタ 135"/>
        <xdr:cNvCxnSpPr/>
      </xdr:nvCxnSpPr>
      <xdr:spPr>
        <a:xfrm>
          <a:off x="13004800" y="3071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6" name="楕円 145"/>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7" name="物件費該当値テキスト"/>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48" name="楕円 147"/>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49" name="テキスト ボックス 148"/>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0" name="楕円 149"/>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1" name="テキスト ボックス 150"/>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2" name="楕円 151"/>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3" name="テキスト ボックス 152"/>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4" name="楕円 153"/>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5" name="テキスト ボックス 154"/>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扶助費は、類似団体平均を下回っている。</a:t>
          </a:r>
        </a:p>
        <a:p>
          <a:r>
            <a:rPr kumimoji="1" lang="ja-JP" altLang="en-US" sz="1050">
              <a:latin typeface="ＭＳ Ｐゴシック" panose="020B0600070205080204" pitchFamily="50" charset="-128"/>
              <a:ea typeface="ＭＳ Ｐゴシック" panose="020B0600070205080204" pitchFamily="50" charset="-128"/>
            </a:rPr>
            <a:t>　これは、出生数の減少により保育所運営費をはじめとする児童福祉施設に関する扶助費の負担が低いことが要因と考えられる。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しかし、高齢者人口増加等により扶助費は年々増加しており、比率も前年度より０．３ポイント上昇した６．１％となった。</a:t>
          </a:r>
        </a:p>
        <a:p>
          <a:r>
            <a:rPr kumimoji="1" lang="ja-JP" altLang="en-US" sz="1050">
              <a:latin typeface="ＭＳ Ｐゴシック" panose="020B0600070205080204" pitchFamily="50" charset="-128"/>
              <a:ea typeface="ＭＳ Ｐゴシック" panose="020B0600070205080204" pitchFamily="50" charset="-128"/>
            </a:rPr>
            <a:t>　今後も、少子化対策に取り組むとともに、高齢者、障害者及び生活保護のサービス給付に係る資格審査の徹底を図り、適正な給付に努める。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88900</xdr:rowOff>
    </xdr:to>
    <xdr:cxnSp macro="">
      <xdr:nvCxnSpPr>
        <xdr:cNvPr id="189" name="直線コネクタ 188"/>
        <xdr:cNvCxnSpPr/>
      </xdr:nvCxnSpPr>
      <xdr:spPr>
        <a:xfrm>
          <a:off x="3987800" y="9657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56243</xdr:rowOff>
    </xdr:to>
    <xdr:cxnSp macro="">
      <xdr:nvCxnSpPr>
        <xdr:cNvPr id="192" name="直線コネクタ 191"/>
        <xdr:cNvCxnSpPr/>
      </xdr:nvCxnSpPr>
      <xdr:spPr>
        <a:xfrm>
          <a:off x="3098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23585</xdr:rowOff>
    </xdr:to>
    <xdr:cxnSp macro="">
      <xdr:nvCxnSpPr>
        <xdr:cNvPr id="195" name="直線コネクタ 194"/>
        <xdr:cNvCxnSpPr/>
      </xdr:nvCxnSpPr>
      <xdr:spPr>
        <a:xfrm>
          <a:off x="2209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55</xdr:row>
      <xdr:rowOff>151493</xdr:rowOff>
    </xdr:to>
    <xdr:cxnSp macro="">
      <xdr:nvCxnSpPr>
        <xdr:cNvPr id="198" name="直線コネクタ 197"/>
        <xdr:cNvCxnSpPr/>
      </xdr:nvCxnSpPr>
      <xdr:spPr>
        <a:xfrm>
          <a:off x="1320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8" name="楕円 207"/>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9"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0" name="楕円 209"/>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1" name="テキスト ボックス 21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2" name="楕円 211"/>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3" name="テキスト ボックス 212"/>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4" name="楕円 213"/>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5" name="テキスト ボックス 21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6" name="楕円 215"/>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7" name="テキスト ボックス 216"/>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その他については、２０．６％となり、前年度に比べて３．５ポイント増加し、類似団体平均よりも５．１ポイント上回った。</a:t>
          </a:r>
        </a:p>
        <a:p>
          <a:r>
            <a:rPr kumimoji="1" lang="ja-JP" altLang="en-US" sz="1200">
              <a:latin typeface="ＭＳ Ｐゴシック" panose="020B0600070205080204" pitchFamily="50" charset="-128"/>
              <a:ea typeface="ＭＳ Ｐゴシック" panose="020B0600070205080204" pitchFamily="50" charset="-128"/>
            </a:rPr>
            <a:t>　これは、除排雪関連経費の増（対前年度＋３３．０百万円）等による維持補修費の増及び下水道事業会計等に対する基準内繰出金の増（対前年度＋４３２．４百万円）による繰出金の増が主な要因となっている。</a:t>
          </a:r>
        </a:p>
        <a:p>
          <a:r>
            <a:rPr kumimoji="1" lang="ja-JP" altLang="en-US" sz="1200">
              <a:latin typeface="ＭＳ Ｐゴシック" panose="020B0600070205080204" pitchFamily="50" charset="-128"/>
              <a:ea typeface="ＭＳ Ｐゴシック" panose="020B0600070205080204" pitchFamily="50" charset="-128"/>
            </a:rPr>
            <a:t>　今後は、各特別会計において、料金体系の見直しも含めて自主財源収入の増加を図ることにより、繰出金の抑制を図る。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43724</xdr:rowOff>
    </xdr:from>
    <xdr:to>
      <xdr:col>82</xdr:col>
      <xdr:colOff>107950</xdr:colOff>
      <xdr:row>58</xdr:row>
      <xdr:rowOff>100874</xdr:rowOff>
    </xdr:to>
    <xdr:cxnSp macro="">
      <xdr:nvCxnSpPr>
        <xdr:cNvPr id="252" name="直線コネクタ 251"/>
        <xdr:cNvCxnSpPr/>
      </xdr:nvCxnSpPr>
      <xdr:spPr>
        <a:xfrm>
          <a:off x="15671800" y="981637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117203</xdr:rowOff>
    </xdr:from>
    <xdr:to>
      <xdr:col>78</xdr:col>
      <xdr:colOff>69850</xdr:colOff>
      <xdr:row>57</xdr:row>
      <xdr:rowOff>43724</xdr:rowOff>
    </xdr:to>
    <xdr:cxnSp macro="">
      <xdr:nvCxnSpPr>
        <xdr:cNvPr id="255" name="直線コネクタ 254"/>
        <xdr:cNvCxnSpPr/>
      </xdr:nvCxnSpPr>
      <xdr:spPr>
        <a:xfrm>
          <a:off x="14782800" y="97184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57</xdr:row>
      <xdr:rowOff>4535</xdr:rowOff>
    </xdr:to>
    <xdr:cxnSp macro="">
      <xdr:nvCxnSpPr>
        <xdr:cNvPr id="258" name="直線コネクタ 257"/>
        <xdr:cNvCxnSpPr/>
      </xdr:nvCxnSpPr>
      <xdr:spPr>
        <a:xfrm flipV="1">
          <a:off x="13893800" y="97184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57</xdr:row>
      <xdr:rowOff>4535</xdr:rowOff>
    </xdr:to>
    <xdr:cxnSp macro="">
      <xdr:nvCxnSpPr>
        <xdr:cNvPr id="261" name="直線コネクタ 260"/>
        <xdr:cNvCxnSpPr/>
      </xdr:nvCxnSpPr>
      <xdr:spPr>
        <a:xfrm>
          <a:off x="13004800" y="969227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50074</xdr:rowOff>
    </xdr:from>
    <xdr:to>
      <xdr:col>82</xdr:col>
      <xdr:colOff>158750</xdr:colOff>
      <xdr:row>58</xdr:row>
      <xdr:rowOff>151674</xdr:rowOff>
    </xdr:to>
    <xdr:sp macro="" textlink="">
      <xdr:nvSpPr>
        <xdr:cNvPr id="271" name="楕円 270"/>
        <xdr:cNvSpPr/>
      </xdr:nvSpPr>
      <xdr:spPr>
        <a:xfrm>
          <a:off x="164592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22151</xdr:rowOff>
    </xdr:from>
    <xdr:ext cx="762000" cy="259045"/>
    <xdr:sp macro="" textlink="">
      <xdr:nvSpPr>
        <xdr:cNvPr id="272" name="その他該当値テキスト"/>
        <xdr:cNvSpPr txBox="1"/>
      </xdr:nvSpPr>
      <xdr:spPr>
        <a:xfrm>
          <a:off x="16598900" y="996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164374</xdr:rowOff>
    </xdr:from>
    <xdr:to>
      <xdr:col>78</xdr:col>
      <xdr:colOff>120650</xdr:colOff>
      <xdr:row>57</xdr:row>
      <xdr:rowOff>94524</xdr:rowOff>
    </xdr:to>
    <xdr:sp macro="" textlink="">
      <xdr:nvSpPr>
        <xdr:cNvPr id="273" name="楕円 272"/>
        <xdr:cNvSpPr/>
      </xdr:nvSpPr>
      <xdr:spPr>
        <a:xfrm>
          <a:off x="15621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79301</xdr:rowOff>
    </xdr:from>
    <xdr:ext cx="736600" cy="259045"/>
    <xdr:sp macro="" textlink="">
      <xdr:nvSpPr>
        <xdr:cNvPr id="274" name="テキスト ボックス 273"/>
        <xdr:cNvSpPr txBox="1"/>
      </xdr:nvSpPr>
      <xdr:spPr>
        <a:xfrm>
          <a:off x="15290800" y="985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5" name="楕円 274"/>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6" name="テキスト ボックス 275"/>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7" name="楕円 276"/>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78" name="テキスト ボックス 277"/>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9" name="楕円 278"/>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0" name="テキスト ボックス 279"/>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補助費等は、前年度に比べ１．０ポイント減少の４．４％となり、類似団体平均を十分に下回っている。</a:t>
          </a:r>
        </a:p>
        <a:p>
          <a:r>
            <a:rPr kumimoji="1" lang="ja-JP" altLang="en-US" sz="1300">
              <a:latin typeface="ＭＳ Ｐゴシック" panose="020B0600070205080204" pitchFamily="50" charset="-128"/>
              <a:ea typeface="ＭＳ Ｐゴシック" panose="020B0600070205080204" pitchFamily="50" charset="-128"/>
            </a:rPr>
            <a:t>　これは、市直営で消防やごみ焼却施設を運営していることから、広域圏組合等に支出する補助費等がないことが要因と考えられる。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今後は、市単独補助金等の見直しを積極的に行い、補助費等の抑制を図る。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145288</xdr:rowOff>
    </xdr:to>
    <xdr:cxnSp macro="">
      <xdr:nvCxnSpPr>
        <xdr:cNvPr id="310" name="直線コネクタ 309"/>
        <xdr:cNvCxnSpPr/>
      </xdr:nvCxnSpPr>
      <xdr:spPr>
        <a:xfrm flipV="1">
          <a:off x="15671800" y="59288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149860</xdr:rowOff>
    </xdr:to>
    <xdr:cxnSp macro="">
      <xdr:nvCxnSpPr>
        <xdr:cNvPr id="313" name="直線コネクタ 312"/>
        <xdr:cNvCxnSpPr/>
      </xdr:nvCxnSpPr>
      <xdr:spPr>
        <a:xfrm flipV="1">
          <a:off x="14782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149860</xdr:rowOff>
    </xdr:to>
    <xdr:cxnSp macro="">
      <xdr:nvCxnSpPr>
        <xdr:cNvPr id="316" name="直線コネクタ 315"/>
        <xdr:cNvCxnSpPr/>
      </xdr:nvCxnSpPr>
      <xdr:spPr>
        <a:xfrm>
          <a:off x="13893800" y="588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53848</xdr:rowOff>
    </xdr:from>
    <xdr:to>
      <xdr:col>69</xdr:col>
      <xdr:colOff>92075</xdr:colOff>
      <xdr:row>34</xdr:row>
      <xdr:rowOff>58420</xdr:rowOff>
    </xdr:to>
    <xdr:cxnSp macro="">
      <xdr:nvCxnSpPr>
        <xdr:cNvPr id="319" name="直線コネクタ 318"/>
        <xdr:cNvCxnSpPr/>
      </xdr:nvCxnSpPr>
      <xdr:spPr>
        <a:xfrm>
          <a:off x="13004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29" name="楕円 328"/>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65295</xdr:rowOff>
    </xdr:from>
    <xdr:ext cx="762000" cy="259045"/>
    <xdr:sp macro="" textlink="">
      <xdr:nvSpPr>
        <xdr:cNvPr id="330" name="補助費等該当値テキスト"/>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31" name="楕円 330"/>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32" name="テキスト ボックス 331"/>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3" name="楕円 332"/>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4" name="テキスト ボックス 333"/>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5" name="楕円 334"/>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6" name="テキスト ボックス 335"/>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xdr:rowOff>
    </xdr:from>
    <xdr:to>
      <xdr:col>65</xdr:col>
      <xdr:colOff>53975</xdr:colOff>
      <xdr:row>34</xdr:row>
      <xdr:rowOff>104648</xdr:rowOff>
    </xdr:to>
    <xdr:sp macro="" textlink="">
      <xdr:nvSpPr>
        <xdr:cNvPr id="337" name="楕円 336"/>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114825</xdr:rowOff>
    </xdr:from>
    <xdr:ext cx="762000" cy="259045"/>
    <xdr:sp macro="" textlink="">
      <xdr:nvSpPr>
        <xdr:cNvPr id="338" name="テキスト ボックス 337"/>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公債費は、類似団体平均を下回っているものの、前年度に比べ０．９ポイント増加の１７．６％となった。</a:t>
          </a:r>
        </a:p>
        <a:p>
          <a:r>
            <a:rPr kumimoji="1" lang="ja-JP" altLang="en-US" sz="1200">
              <a:latin typeface="ＭＳ Ｐゴシック" panose="020B0600070205080204" pitchFamily="50" charset="-128"/>
              <a:ea typeface="ＭＳ Ｐゴシック" panose="020B0600070205080204" pitchFamily="50" charset="-128"/>
            </a:rPr>
            <a:t>　これは、前年度に実施したクリーンリサイクルセンター建設事業などの大型建設事業に係る地方債償還額の増加、及び地方債残高抑制のための繰上償還実施によるものである。</a:t>
          </a:r>
        </a:p>
        <a:p>
          <a:r>
            <a:rPr kumimoji="1" lang="ja-JP" altLang="en-US" sz="1200">
              <a:latin typeface="ＭＳ Ｐゴシック" panose="020B0600070205080204" pitchFamily="50" charset="-128"/>
              <a:ea typeface="ＭＳ Ｐゴシック" panose="020B0600070205080204" pitchFamily="50" charset="-128"/>
            </a:rPr>
            <a:t>　今後も、利率の高い地方債の繰上償還を計画的に実施するとともに、地方債発行の抑制を行いながら、公債費負担の軽減を図る。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140335</xdr:rowOff>
    </xdr:from>
    <xdr:to>
      <xdr:col>24</xdr:col>
      <xdr:colOff>25400</xdr:colOff>
      <xdr:row>74</xdr:row>
      <xdr:rowOff>157480</xdr:rowOff>
    </xdr:to>
    <xdr:cxnSp macro="">
      <xdr:nvCxnSpPr>
        <xdr:cNvPr id="370" name="直線コネクタ 369"/>
        <xdr:cNvCxnSpPr/>
      </xdr:nvCxnSpPr>
      <xdr:spPr>
        <a:xfrm>
          <a:off x="3987800" y="128276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106045</xdr:rowOff>
    </xdr:from>
    <xdr:to>
      <xdr:col>19</xdr:col>
      <xdr:colOff>187325</xdr:colOff>
      <xdr:row>74</xdr:row>
      <xdr:rowOff>140335</xdr:rowOff>
    </xdr:to>
    <xdr:cxnSp macro="">
      <xdr:nvCxnSpPr>
        <xdr:cNvPr id="373" name="直線コネクタ 372"/>
        <xdr:cNvCxnSpPr/>
      </xdr:nvCxnSpPr>
      <xdr:spPr>
        <a:xfrm>
          <a:off x="3098800" y="12793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106045</xdr:rowOff>
    </xdr:from>
    <xdr:to>
      <xdr:col>15</xdr:col>
      <xdr:colOff>98425</xdr:colOff>
      <xdr:row>74</xdr:row>
      <xdr:rowOff>115570</xdr:rowOff>
    </xdr:to>
    <xdr:cxnSp macro="">
      <xdr:nvCxnSpPr>
        <xdr:cNvPr id="376" name="直線コネクタ 375"/>
        <xdr:cNvCxnSpPr/>
      </xdr:nvCxnSpPr>
      <xdr:spPr>
        <a:xfrm flipV="1">
          <a:off x="2209800" y="12793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74</xdr:row>
      <xdr:rowOff>134620</xdr:rowOff>
    </xdr:to>
    <xdr:cxnSp macro="">
      <xdr:nvCxnSpPr>
        <xdr:cNvPr id="379" name="直線コネクタ 378"/>
        <xdr:cNvCxnSpPr/>
      </xdr:nvCxnSpPr>
      <xdr:spPr>
        <a:xfrm flipV="1">
          <a:off x="1320800" y="12802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9" name="楕円 388"/>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0"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89535</xdr:rowOff>
    </xdr:from>
    <xdr:to>
      <xdr:col>20</xdr:col>
      <xdr:colOff>38100</xdr:colOff>
      <xdr:row>75</xdr:row>
      <xdr:rowOff>19685</xdr:rowOff>
    </xdr:to>
    <xdr:sp macro="" textlink="">
      <xdr:nvSpPr>
        <xdr:cNvPr id="391" name="楕円 390"/>
        <xdr:cNvSpPr/>
      </xdr:nvSpPr>
      <xdr:spPr>
        <a:xfrm>
          <a:off x="3937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29862</xdr:rowOff>
    </xdr:from>
    <xdr:ext cx="736600" cy="259045"/>
    <xdr:sp macro="" textlink="">
      <xdr:nvSpPr>
        <xdr:cNvPr id="392" name="テキスト ボックス 391"/>
        <xdr:cNvSpPr txBox="1"/>
      </xdr:nvSpPr>
      <xdr:spPr>
        <a:xfrm>
          <a:off x="3606800" y="1254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55245</xdr:rowOff>
    </xdr:from>
    <xdr:to>
      <xdr:col>15</xdr:col>
      <xdr:colOff>149225</xdr:colOff>
      <xdr:row>74</xdr:row>
      <xdr:rowOff>156845</xdr:rowOff>
    </xdr:to>
    <xdr:sp macro="" textlink="">
      <xdr:nvSpPr>
        <xdr:cNvPr id="393" name="楕円 392"/>
        <xdr:cNvSpPr/>
      </xdr:nvSpPr>
      <xdr:spPr>
        <a:xfrm>
          <a:off x="3048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167022</xdr:rowOff>
    </xdr:from>
    <xdr:ext cx="762000" cy="259045"/>
    <xdr:sp macro="" textlink="">
      <xdr:nvSpPr>
        <xdr:cNvPr id="394" name="テキスト ボックス 393"/>
        <xdr:cNvSpPr txBox="1"/>
      </xdr:nvSpPr>
      <xdr:spPr>
        <a:xfrm>
          <a:off x="2717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64770</xdr:rowOff>
    </xdr:from>
    <xdr:to>
      <xdr:col>11</xdr:col>
      <xdr:colOff>60325</xdr:colOff>
      <xdr:row>74</xdr:row>
      <xdr:rowOff>166370</xdr:rowOff>
    </xdr:to>
    <xdr:sp macro="" textlink="">
      <xdr:nvSpPr>
        <xdr:cNvPr id="395" name="楕円 394"/>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5097</xdr:rowOff>
    </xdr:from>
    <xdr:ext cx="762000" cy="259045"/>
    <xdr:sp macro="" textlink="">
      <xdr:nvSpPr>
        <xdr:cNvPr id="396" name="テキスト ボックス 395"/>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7" name="楕円 396"/>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8" name="テキスト ボックス 397"/>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公債費以外の比率は、前年度より３．９ポイント増加した７２．８％となった。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この主な要因として、下水道事業会計等に対する基準内繰出金の増（対前年度＋４３２．４百万円）により、繰出金の経常収支比率が前年度より２．６ポイント増加し、１６．３％となったことによる。</a:t>
          </a:r>
        </a:p>
        <a:p>
          <a:r>
            <a:rPr kumimoji="1" lang="ja-JP" altLang="en-US" sz="1100">
              <a:latin typeface="ＭＳ Ｐゴシック" panose="020B0600070205080204" pitchFamily="50" charset="-128"/>
              <a:ea typeface="ＭＳ Ｐゴシック" panose="020B0600070205080204" pitchFamily="50" charset="-128"/>
            </a:rPr>
            <a:t>　年々比率が増加しているため、今後は定員適正化計画の着実な実行、公共施設総合管理計画に基づく施設の維持管理経費の縮減、費用対効果の低い事務事業の見直しなどの行財政改革に努める。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78</xdr:row>
      <xdr:rowOff>5080</xdr:rowOff>
    </xdr:to>
    <xdr:cxnSp macro="">
      <xdr:nvCxnSpPr>
        <xdr:cNvPr id="431" name="直線コネクタ 430"/>
        <xdr:cNvCxnSpPr/>
      </xdr:nvCxnSpPr>
      <xdr:spPr>
        <a:xfrm>
          <a:off x="15671800" y="13229589"/>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77</xdr:row>
      <xdr:rowOff>27939</xdr:rowOff>
    </xdr:to>
    <xdr:cxnSp macro="">
      <xdr:nvCxnSpPr>
        <xdr:cNvPr id="434" name="直線コネクタ 433"/>
        <xdr:cNvCxnSpPr/>
      </xdr:nvCxnSpPr>
      <xdr:spPr>
        <a:xfrm>
          <a:off x="14782800" y="130695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39370</xdr:rowOff>
    </xdr:to>
    <xdr:cxnSp macro="">
      <xdr:nvCxnSpPr>
        <xdr:cNvPr id="437" name="直線コネクタ 436"/>
        <xdr:cNvCxnSpPr/>
      </xdr:nvCxnSpPr>
      <xdr:spPr>
        <a:xfrm>
          <a:off x="13893800" y="13065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76</xdr:row>
      <xdr:rowOff>35561</xdr:rowOff>
    </xdr:to>
    <xdr:cxnSp macro="">
      <xdr:nvCxnSpPr>
        <xdr:cNvPr id="440" name="直線コネクタ 439"/>
        <xdr:cNvCxnSpPr/>
      </xdr:nvCxnSpPr>
      <xdr:spPr>
        <a:xfrm>
          <a:off x="13004800" y="129857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50" name="楕円 449"/>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51"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52" name="楕円 451"/>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53" name="テキスト ボックス 452"/>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160020</xdr:rowOff>
    </xdr:from>
    <xdr:to>
      <xdr:col>74</xdr:col>
      <xdr:colOff>31750</xdr:colOff>
      <xdr:row>76</xdr:row>
      <xdr:rowOff>90170</xdr:rowOff>
    </xdr:to>
    <xdr:sp macro="" textlink="">
      <xdr:nvSpPr>
        <xdr:cNvPr id="454" name="楕円 453"/>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55" name="テキスト ボックス 454"/>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6" name="楕円 455"/>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7" name="テキスト ボックス 456"/>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58" name="楕円 457"/>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59" name="テキスト ボックス 458"/>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105435</xdr:rowOff>
    </xdr:from>
    <xdr:to>
      <xdr:col>29</xdr:col>
      <xdr:colOff>127000</xdr:colOff>
      <xdr:row>15</xdr:row>
      <xdr:rowOff>156667</xdr:rowOff>
    </xdr:to>
    <xdr:cxnSp macro="">
      <xdr:nvCxnSpPr>
        <xdr:cNvPr id="50" name="直線コネクタ 49"/>
        <xdr:cNvCxnSpPr/>
      </xdr:nvCxnSpPr>
      <xdr:spPr bwMode="auto">
        <a:xfrm flipV="1">
          <a:off x="5003800" y="2724810"/>
          <a:ext cx="647700" cy="51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156667</xdr:rowOff>
    </xdr:from>
    <xdr:to>
      <xdr:col>26</xdr:col>
      <xdr:colOff>50800</xdr:colOff>
      <xdr:row>16</xdr:row>
      <xdr:rowOff>4051</xdr:rowOff>
    </xdr:to>
    <xdr:cxnSp macro="">
      <xdr:nvCxnSpPr>
        <xdr:cNvPr id="53" name="直線コネクタ 52"/>
        <xdr:cNvCxnSpPr/>
      </xdr:nvCxnSpPr>
      <xdr:spPr bwMode="auto">
        <a:xfrm flipV="1">
          <a:off x="4305300" y="2776042"/>
          <a:ext cx="698500" cy="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4051</xdr:rowOff>
    </xdr:from>
    <xdr:to>
      <xdr:col>22</xdr:col>
      <xdr:colOff>114300</xdr:colOff>
      <xdr:row>16</xdr:row>
      <xdr:rowOff>18694</xdr:rowOff>
    </xdr:to>
    <xdr:cxnSp macro="">
      <xdr:nvCxnSpPr>
        <xdr:cNvPr id="56" name="直線コネクタ 55"/>
        <xdr:cNvCxnSpPr/>
      </xdr:nvCxnSpPr>
      <xdr:spPr bwMode="auto">
        <a:xfrm flipV="1">
          <a:off x="3606800" y="2794876"/>
          <a:ext cx="698500" cy="1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10655</xdr:rowOff>
    </xdr:from>
    <xdr:to>
      <xdr:col>18</xdr:col>
      <xdr:colOff>177800</xdr:colOff>
      <xdr:row>16</xdr:row>
      <xdr:rowOff>18694</xdr:rowOff>
    </xdr:to>
    <xdr:cxnSp macro="">
      <xdr:nvCxnSpPr>
        <xdr:cNvPr id="59" name="直線コネクタ 58"/>
        <xdr:cNvCxnSpPr/>
      </xdr:nvCxnSpPr>
      <xdr:spPr bwMode="auto">
        <a:xfrm>
          <a:off x="2908300" y="2801480"/>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54635</xdr:rowOff>
    </xdr:from>
    <xdr:to>
      <xdr:col>29</xdr:col>
      <xdr:colOff>177800</xdr:colOff>
      <xdr:row>15</xdr:row>
      <xdr:rowOff>156235</xdr:rowOff>
    </xdr:to>
    <xdr:sp macro="" textlink="">
      <xdr:nvSpPr>
        <xdr:cNvPr id="69" name="楕円 68"/>
        <xdr:cNvSpPr/>
      </xdr:nvSpPr>
      <xdr:spPr bwMode="auto">
        <a:xfrm>
          <a:off x="5600700" y="26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71162</xdr:rowOff>
    </xdr:from>
    <xdr:ext cx="762000" cy="259045"/>
    <xdr:sp macro="" textlink="">
      <xdr:nvSpPr>
        <xdr:cNvPr id="70" name="人口1人当たり決算額の推移該当値テキスト130"/>
        <xdr:cNvSpPr txBox="1"/>
      </xdr:nvSpPr>
      <xdr:spPr>
        <a:xfrm>
          <a:off x="5740400" y="25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105867</xdr:rowOff>
    </xdr:from>
    <xdr:to>
      <xdr:col>26</xdr:col>
      <xdr:colOff>101600</xdr:colOff>
      <xdr:row>16</xdr:row>
      <xdr:rowOff>36017</xdr:rowOff>
    </xdr:to>
    <xdr:sp macro="" textlink="">
      <xdr:nvSpPr>
        <xdr:cNvPr id="71" name="楕円 70"/>
        <xdr:cNvSpPr/>
      </xdr:nvSpPr>
      <xdr:spPr bwMode="auto">
        <a:xfrm>
          <a:off x="4953000" y="272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46194</xdr:rowOff>
    </xdr:from>
    <xdr:ext cx="736600" cy="259045"/>
    <xdr:sp macro="" textlink="">
      <xdr:nvSpPr>
        <xdr:cNvPr id="72" name="テキスト ボックス 71"/>
        <xdr:cNvSpPr txBox="1"/>
      </xdr:nvSpPr>
      <xdr:spPr>
        <a:xfrm>
          <a:off x="4622800" y="249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124701</xdr:rowOff>
    </xdr:from>
    <xdr:to>
      <xdr:col>22</xdr:col>
      <xdr:colOff>165100</xdr:colOff>
      <xdr:row>16</xdr:row>
      <xdr:rowOff>54851</xdr:rowOff>
    </xdr:to>
    <xdr:sp macro="" textlink="">
      <xdr:nvSpPr>
        <xdr:cNvPr id="73" name="楕円 72"/>
        <xdr:cNvSpPr/>
      </xdr:nvSpPr>
      <xdr:spPr bwMode="auto">
        <a:xfrm>
          <a:off x="4254500" y="274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65028</xdr:rowOff>
    </xdr:from>
    <xdr:ext cx="762000" cy="259045"/>
    <xdr:sp macro="" textlink="">
      <xdr:nvSpPr>
        <xdr:cNvPr id="74" name="テキスト ボックス 73"/>
        <xdr:cNvSpPr txBox="1"/>
      </xdr:nvSpPr>
      <xdr:spPr>
        <a:xfrm>
          <a:off x="3924300" y="251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139344</xdr:rowOff>
    </xdr:from>
    <xdr:to>
      <xdr:col>19</xdr:col>
      <xdr:colOff>38100</xdr:colOff>
      <xdr:row>16</xdr:row>
      <xdr:rowOff>69494</xdr:rowOff>
    </xdr:to>
    <xdr:sp macro="" textlink="">
      <xdr:nvSpPr>
        <xdr:cNvPr id="75" name="楕円 74"/>
        <xdr:cNvSpPr/>
      </xdr:nvSpPr>
      <xdr:spPr bwMode="auto">
        <a:xfrm>
          <a:off x="3556000" y="275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79671</xdr:rowOff>
    </xdr:from>
    <xdr:ext cx="762000" cy="259045"/>
    <xdr:sp macro="" textlink="">
      <xdr:nvSpPr>
        <xdr:cNvPr id="76" name="テキスト ボックス 75"/>
        <xdr:cNvSpPr txBox="1"/>
      </xdr:nvSpPr>
      <xdr:spPr>
        <a:xfrm>
          <a:off x="3225800" y="252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131305</xdr:rowOff>
    </xdr:from>
    <xdr:to>
      <xdr:col>15</xdr:col>
      <xdr:colOff>101600</xdr:colOff>
      <xdr:row>16</xdr:row>
      <xdr:rowOff>61455</xdr:rowOff>
    </xdr:to>
    <xdr:sp macro="" textlink="">
      <xdr:nvSpPr>
        <xdr:cNvPr id="77" name="楕円 76"/>
        <xdr:cNvSpPr/>
      </xdr:nvSpPr>
      <xdr:spPr bwMode="auto">
        <a:xfrm>
          <a:off x="2857500" y="275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71632</xdr:rowOff>
    </xdr:from>
    <xdr:ext cx="762000" cy="259045"/>
    <xdr:sp macro="" textlink="">
      <xdr:nvSpPr>
        <xdr:cNvPr id="78" name="テキスト ボックス 77"/>
        <xdr:cNvSpPr txBox="1"/>
      </xdr:nvSpPr>
      <xdr:spPr>
        <a:xfrm>
          <a:off x="2527300" y="25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162748</xdr:rowOff>
    </xdr:from>
    <xdr:to>
      <xdr:col>29</xdr:col>
      <xdr:colOff>127000</xdr:colOff>
      <xdr:row>37</xdr:row>
      <xdr:rowOff>190949</xdr:rowOff>
    </xdr:to>
    <xdr:cxnSp macro="">
      <xdr:nvCxnSpPr>
        <xdr:cNvPr id="110" name="直線コネクタ 109"/>
        <xdr:cNvCxnSpPr/>
      </xdr:nvCxnSpPr>
      <xdr:spPr bwMode="auto">
        <a:xfrm flipV="1">
          <a:off x="5003800" y="7287448"/>
          <a:ext cx="647700" cy="2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190949</xdr:rowOff>
    </xdr:from>
    <xdr:to>
      <xdr:col>26</xdr:col>
      <xdr:colOff>50800</xdr:colOff>
      <xdr:row>37</xdr:row>
      <xdr:rowOff>207687</xdr:rowOff>
    </xdr:to>
    <xdr:cxnSp macro="">
      <xdr:nvCxnSpPr>
        <xdr:cNvPr id="113" name="直線コネクタ 112"/>
        <xdr:cNvCxnSpPr/>
      </xdr:nvCxnSpPr>
      <xdr:spPr bwMode="auto">
        <a:xfrm flipV="1">
          <a:off x="4305300" y="7315649"/>
          <a:ext cx="698500" cy="16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206718</xdr:rowOff>
    </xdr:from>
    <xdr:to>
      <xdr:col>22</xdr:col>
      <xdr:colOff>114300</xdr:colOff>
      <xdr:row>37</xdr:row>
      <xdr:rowOff>207687</xdr:rowOff>
    </xdr:to>
    <xdr:cxnSp macro="">
      <xdr:nvCxnSpPr>
        <xdr:cNvPr id="116" name="直線コネクタ 115"/>
        <xdr:cNvCxnSpPr/>
      </xdr:nvCxnSpPr>
      <xdr:spPr bwMode="auto">
        <a:xfrm>
          <a:off x="3606800" y="7331418"/>
          <a:ext cx="698500" cy="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187693</xdr:rowOff>
    </xdr:from>
    <xdr:to>
      <xdr:col>18</xdr:col>
      <xdr:colOff>177800</xdr:colOff>
      <xdr:row>37</xdr:row>
      <xdr:rowOff>206718</xdr:rowOff>
    </xdr:to>
    <xdr:cxnSp macro="">
      <xdr:nvCxnSpPr>
        <xdr:cNvPr id="119" name="直線コネクタ 118"/>
        <xdr:cNvCxnSpPr/>
      </xdr:nvCxnSpPr>
      <xdr:spPr bwMode="auto">
        <a:xfrm>
          <a:off x="2908300" y="7312393"/>
          <a:ext cx="698500" cy="1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111948</xdr:rowOff>
    </xdr:from>
    <xdr:to>
      <xdr:col>29</xdr:col>
      <xdr:colOff>177800</xdr:colOff>
      <xdr:row>37</xdr:row>
      <xdr:rowOff>213548</xdr:rowOff>
    </xdr:to>
    <xdr:sp macro="" textlink="">
      <xdr:nvSpPr>
        <xdr:cNvPr id="129" name="楕円 128"/>
        <xdr:cNvSpPr/>
      </xdr:nvSpPr>
      <xdr:spPr bwMode="auto">
        <a:xfrm>
          <a:off x="5600700" y="7236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128475</xdr:rowOff>
    </xdr:from>
    <xdr:ext cx="762000" cy="259045"/>
    <xdr:sp macro="" textlink="">
      <xdr:nvSpPr>
        <xdr:cNvPr id="130" name="人口1人当たり決算額の推移該当値テキスト445"/>
        <xdr:cNvSpPr txBox="1"/>
      </xdr:nvSpPr>
      <xdr:spPr>
        <a:xfrm>
          <a:off x="5740400" y="70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140149</xdr:rowOff>
    </xdr:from>
    <xdr:to>
      <xdr:col>26</xdr:col>
      <xdr:colOff>101600</xdr:colOff>
      <xdr:row>37</xdr:row>
      <xdr:rowOff>241749</xdr:rowOff>
    </xdr:to>
    <xdr:sp macro="" textlink="">
      <xdr:nvSpPr>
        <xdr:cNvPr id="131" name="楕円 130"/>
        <xdr:cNvSpPr/>
      </xdr:nvSpPr>
      <xdr:spPr bwMode="auto">
        <a:xfrm>
          <a:off x="4953000" y="726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80476</xdr:rowOff>
    </xdr:from>
    <xdr:ext cx="736600" cy="259045"/>
    <xdr:sp macro="" textlink="">
      <xdr:nvSpPr>
        <xdr:cNvPr id="132" name="テキスト ボックス 131"/>
        <xdr:cNvSpPr txBox="1"/>
      </xdr:nvSpPr>
      <xdr:spPr>
        <a:xfrm>
          <a:off x="4622800" y="7033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156887</xdr:rowOff>
    </xdr:from>
    <xdr:to>
      <xdr:col>22</xdr:col>
      <xdr:colOff>165100</xdr:colOff>
      <xdr:row>37</xdr:row>
      <xdr:rowOff>258487</xdr:rowOff>
    </xdr:to>
    <xdr:sp macro="" textlink="">
      <xdr:nvSpPr>
        <xdr:cNvPr id="133" name="楕円 132"/>
        <xdr:cNvSpPr/>
      </xdr:nvSpPr>
      <xdr:spPr bwMode="auto">
        <a:xfrm>
          <a:off x="4254500" y="728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97214</xdr:rowOff>
    </xdr:from>
    <xdr:ext cx="762000" cy="259045"/>
    <xdr:sp macro="" textlink="">
      <xdr:nvSpPr>
        <xdr:cNvPr id="134" name="テキスト ボックス 133"/>
        <xdr:cNvSpPr txBox="1"/>
      </xdr:nvSpPr>
      <xdr:spPr>
        <a:xfrm>
          <a:off x="3924300" y="705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155918</xdr:rowOff>
    </xdr:from>
    <xdr:to>
      <xdr:col>19</xdr:col>
      <xdr:colOff>38100</xdr:colOff>
      <xdr:row>37</xdr:row>
      <xdr:rowOff>257518</xdr:rowOff>
    </xdr:to>
    <xdr:sp macro="" textlink="">
      <xdr:nvSpPr>
        <xdr:cNvPr id="135" name="楕円 134"/>
        <xdr:cNvSpPr/>
      </xdr:nvSpPr>
      <xdr:spPr bwMode="auto">
        <a:xfrm>
          <a:off x="3556000" y="7280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96245</xdr:rowOff>
    </xdr:from>
    <xdr:ext cx="762000" cy="259045"/>
    <xdr:sp macro="" textlink="">
      <xdr:nvSpPr>
        <xdr:cNvPr id="136" name="テキスト ボックス 135"/>
        <xdr:cNvSpPr txBox="1"/>
      </xdr:nvSpPr>
      <xdr:spPr>
        <a:xfrm>
          <a:off x="3225800" y="704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136893</xdr:rowOff>
    </xdr:from>
    <xdr:to>
      <xdr:col>15</xdr:col>
      <xdr:colOff>101600</xdr:colOff>
      <xdr:row>37</xdr:row>
      <xdr:rowOff>238493</xdr:rowOff>
    </xdr:to>
    <xdr:sp macro="" textlink="">
      <xdr:nvSpPr>
        <xdr:cNvPr id="137" name="楕円 136"/>
        <xdr:cNvSpPr/>
      </xdr:nvSpPr>
      <xdr:spPr bwMode="auto">
        <a:xfrm>
          <a:off x="2857500" y="7261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77220</xdr:rowOff>
    </xdr:from>
    <xdr:ext cx="762000" cy="259045"/>
    <xdr:sp macro="" textlink="">
      <xdr:nvSpPr>
        <xdr:cNvPr id="138" name="テキスト ボックス 137"/>
        <xdr:cNvSpPr txBox="1"/>
      </xdr:nvSpPr>
      <xdr:spPr>
        <a:xfrm>
          <a:off x="2527300" y="703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32,837
32,682
1,152.76
27,566,902
26,964,181
504,675
13,998,714
26,215,877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133096</xdr:rowOff>
    </xdr:from>
    <xdr:to>
      <xdr:col>24</xdr:col>
      <xdr:colOff>63500</xdr:colOff>
      <xdr:row>32</xdr:row>
      <xdr:rowOff>167881</xdr:rowOff>
    </xdr:to>
    <xdr:cxnSp macro="">
      <xdr:nvCxnSpPr>
        <xdr:cNvPr id="61" name="直線コネクタ 60"/>
        <xdr:cNvCxnSpPr/>
      </xdr:nvCxnSpPr>
      <xdr:spPr>
        <a:xfrm flipV="1">
          <a:off x="3797300" y="5619496"/>
          <a:ext cx="8382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167881</xdr:rowOff>
    </xdr:from>
    <xdr:to>
      <xdr:col>19</xdr:col>
      <xdr:colOff>177800</xdr:colOff>
      <xdr:row>33</xdr:row>
      <xdr:rowOff>4686</xdr:rowOff>
    </xdr:to>
    <xdr:cxnSp macro="">
      <xdr:nvCxnSpPr>
        <xdr:cNvPr id="64" name="直線コネクタ 63"/>
        <xdr:cNvCxnSpPr/>
      </xdr:nvCxnSpPr>
      <xdr:spPr>
        <a:xfrm flipV="1">
          <a:off x="2908300" y="5654281"/>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4686</xdr:rowOff>
    </xdr:from>
    <xdr:to>
      <xdr:col>15</xdr:col>
      <xdr:colOff>50800</xdr:colOff>
      <xdr:row>33</xdr:row>
      <xdr:rowOff>18262</xdr:rowOff>
    </xdr:to>
    <xdr:cxnSp macro="">
      <xdr:nvCxnSpPr>
        <xdr:cNvPr id="67" name="直線コネクタ 66"/>
        <xdr:cNvCxnSpPr/>
      </xdr:nvCxnSpPr>
      <xdr:spPr>
        <a:xfrm flipV="1">
          <a:off x="2019300" y="5662536"/>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9627</xdr:rowOff>
    </xdr:from>
    <xdr:to>
      <xdr:col>10</xdr:col>
      <xdr:colOff>114300</xdr:colOff>
      <xdr:row>33</xdr:row>
      <xdr:rowOff>18262</xdr:rowOff>
    </xdr:to>
    <xdr:cxnSp macro="">
      <xdr:nvCxnSpPr>
        <xdr:cNvPr id="70" name="直線コネクタ 69"/>
        <xdr:cNvCxnSpPr/>
      </xdr:nvCxnSpPr>
      <xdr:spPr>
        <a:xfrm>
          <a:off x="1130300" y="5667477"/>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82296</xdr:rowOff>
    </xdr:from>
    <xdr:to>
      <xdr:col>24</xdr:col>
      <xdr:colOff>114300</xdr:colOff>
      <xdr:row>33</xdr:row>
      <xdr:rowOff>12446</xdr:rowOff>
    </xdr:to>
    <xdr:sp macro="" textlink="">
      <xdr:nvSpPr>
        <xdr:cNvPr id="80" name="楕円 79"/>
        <xdr:cNvSpPr/>
      </xdr:nvSpPr>
      <xdr:spPr>
        <a:xfrm>
          <a:off x="4584700" y="55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105173</xdr:rowOff>
    </xdr:from>
    <xdr:ext cx="599010" cy="259045"/>
    <xdr:sp macro="" textlink="">
      <xdr:nvSpPr>
        <xdr:cNvPr id="81" name="人件費該当値テキスト"/>
        <xdr:cNvSpPr txBox="1"/>
      </xdr:nvSpPr>
      <xdr:spPr>
        <a:xfrm>
          <a:off x="4686300" y="542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117081</xdr:rowOff>
    </xdr:from>
    <xdr:to>
      <xdr:col>20</xdr:col>
      <xdr:colOff>38100</xdr:colOff>
      <xdr:row>33</xdr:row>
      <xdr:rowOff>47231</xdr:rowOff>
    </xdr:to>
    <xdr:sp macro="" textlink="">
      <xdr:nvSpPr>
        <xdr:cNvPr id="82" name="楕円 81"/>
        <xdr:cNvSpPr/>
      </xdr:nvSpPr>
      <xdr:spPr>
        <a:xfrm>
          <a:off x="3746500" y="56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63758</xdr:rowOff>
    </xdr:from>
    <xdr:ext cx="599010" cy="259045"/>
    <xdr:sp macro="" textlink="">
      <xdr:nvSpPr>
        <xdr:cNvPr id="83" name="テキスト ボックス 82"/>
        <xdr:cNvSpPr txBox="1"/>
      </xdr:nvSpPr>
      <xdr:spPr>
        <a:xfrm>
          <a:off x="3497795" y="537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125336</xdr:rowOff>
    </xdr:from>
    <xdr:to>
      <xdr:col>15</xdr:col>
      <xdr:colOff>101600</xdr:colOff>
      <xdr:row>33</xdr:row>
      <xdr:rowOff>55486</xdr:rowOff>
    </xdr:to>
    <xdr:sp macro="" textlink="">
      <xdr:nvSpPr>
        <xdr:cNvPr id="84" name="楕円 83"/>
        <xdr:cNvSpPr/>
      </xdr:nvSpPr>
      <xdr:spPr>
        <a:xfrm>
          <a:off x="2857500" y="56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72013</xdr:rowOff>
    </xdr:from>
    <xdr:ext cx="599010" cy="259045"/>
    <xdr:sp macro="" textlink="">
      <xdr:nvSpPr>
        <xdr:cNvPr id="85" name="テキスト ボックス 84"/>
        <xdr:cNvSpPr txBox="1"/>
      </xdr:nvSpPr>
      <xdr:spPr>
        <a:xfrm>
          <a:off x="2608795" y="538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138912</xdr:rowOff>
    </xdr:from>
    <xdr:to>
      <xdr:col>10</xdr:col>
      <xdr:colOff>165100</xdr:colOff>
      <xdr:row>33</xdr:row>
      <xdr:rowOff>69062</xdr:rowOff>
    </xdr:to>
    <xdr:sp macro="" textlink="">
      <xdr:nvSpPr>
        <xdr:cNvPr id="86" name="楕円 85"/>
        <xdr:cNvSpPr/>
      </xdr:nvSpPr>
      <xdr:spPr>
        <a:xfrm>
          <a:off x="1968500" y="56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85589</xdr:rowOff>
    </xdr:from>
    <xdr:ext cx="599010" cy="259045"/>
    <xdr:sp macro="" textlink="">
      <xdr:nvSpPr>
        <xdr:cNvPr id="87" name="テキスト ボックス 86"/>
        <xdr:cNvSpPr txBox="1"/>
      </xdr:nvSpPr>
      <xdr:spPr>
        <a:xfrm>
          <a:off x="1719795" y="54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130277</xdr:rowOff>
    </xdr:from>
    <xdr:to>
      <xdr:col>6</xdr:col>
      <xdr:colOff>38100</xdr:colOff>
      <xdr:row>33</xdr:row>
      <xdr:rowOff>60427</xdr:rowOff>
    </xdr:to>
    <xdr:sp macro="" textlink="">
      <xdr:nvSpPr>
        <xdr:cNvPr id="88" name="楕円 87"/>
        <xdr:cNvSpPr/>
      </xdr:nvSpPr>
      <xdr:spPr>
        <a:xfrm>
          <a:off x="1079500" y="56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76954</xdr:rowOff>
    </xdr:from>
    <xdr:ext cx="599010" cy="259045"/>
    <xdr:sp macro="" textlink="">
      <xdr:nvSpPr>
        <xdr:cNvPr id="89" name="テキスト ボックス 88"/>
        <xdr:cNvSpPr txBox="1"/>
      </xdr:nvSpPr>
      <xdr:spPr>
        <a:xfrm>
          <a:off x="830795" y="53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112026</xdr:rowOff>
    </xdr:from>
    <xdr:to>
      <xdr:col>24</xdr:col>
      <xdr:colOff>63500</xdr:colOff>
      <xdr:row>54</xdr:row>
      <xdr:rowOff>139002</xdr:rowOff>
    </xdr:to>
    <xdr:cxnSp macro="">
      <xdr:nvCxnSpPr>
        <xdr:cNvPr id="119" name="直線コネクタ 118"/>
        <xdr:cNvCxnSpPr/>
      </xdr:nvCxnSpPr>
      <xdr:spPr>
        <a:xfrm flipV="1">
          <a:off x="3797300" y="9370326"/>
          <a:ext cx="8382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139002</xdr:rowOff>
    </xdr:from>
    <xdr:to>
      <xdr:col>19</xdr:col>
      <xdr:colOff>177800</xdr:colOff>
      <xdr:row>55</xdr:row>
      <xdr:rowOff>25070</xdr:rowOff>
    </xdr:to>
    <xdr:cxnSp macro="">
      <xdr:nvCxnSpPr>
        <xdr:cNvPr id="122" name="直線コネクタ 121"/>
        <xdr:cNvCxnSpPr/>
      </xdr:nvCxnSpPr>
      <xdr:spPr>
        <a:xfrm flipV="1">
          <a:off x="2908300" y="9397302"/>
          <a:ext cx="889000" cy="5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5994</xdr:rowOff>
    </xdr:from>
    <xdr:to>
      <xdr:col>15</xdr:col>
      <xdr:colOff>50800</xdr:colOff>
      <xdr:row>55</xdr:row>
      <xdr:rowOff>25070</xdr:rowOff>
    </xdr:to>
    <xdr:cxnSp macro="">
      <xdr:nvCxnSpPr>
        <xdr:cNvPr id="125" name="直線コネクタ 124"/>
        <xdr:cNvCxnSpPr/>
      </xdr:nvCxnSpPr>
      <xdr:spPr>
        <a:xfrm>
          <a:off x="2019300" y="9435744"/>
          <a:ext cx="889000" cy="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5994</xdr:rowOff>
    </xdr:from>
    <xdr:to>
      <xdr:col>10</xdr:col>
      <xdr:colOff>114300</xdr:colOff>
      <xdr:row>55</xdr:row>
      <xdr:rowOff>57315</xdr:rowOff>
    </xdr:to>
    <xdr:cxnSp macro="">
      <xdr:nvCxnSpPr>
        <xdr:cNvPr id="128" name="直線コネクタ 127"/>
        <xdr:cNvCxnSpPr/>
      </xdr:nvCxnSpPr>
      <xdr:spPr>
        <a:xfrm flipV="1">
          <a:off x="1130300" y="9435744"/>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61226</xdr:rowOff>
    </xdr:from>
    <xdr:to>
      <xdr:col>24</xdr:col>
      <xdr:colOff>114300</xdr:colOff>
      <xdr:row>54</xdr:row>
      <xdr:rowOff>162826</xdr:rowOff>
    </xdr:to>
    <xdr:sp macro="" textlink="">
      <xdr:nvSpPr>
        <xdr:cNvPr id="138" name="楕円 137"/>
        <xdr:cNvSpPr/>
      </xdr:nvSpPr>
      <xdr:spPr>
        <a:xfrm>
          <a:off x="4584700" y="93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84103</xdr:rowOff>
    </xdr:from>
    <xdr:ext cx="534377" cy="259045"/>
    <xdr:sp macro="" textlink="">
      <xdr:nvSpPr>
        <xdr:cNvPr id="139" name="物件費該当値テキスト"/>
        <xdr:cNvSpPr txBox="1"/>
      </xdr:nvSpPr>
      <xdr:spPr>
        <a:xfrm>
          <a:off x="4686300" y="91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88202</xdr:rowOff>
    </xdr:from>
    <xdr:to>
      <xdr:col>20</xdr:col>
      <xdr:colOff>38100</xdr:colOff>
      <xdr:row>55</xdr:row>
      <xdr:rowOff>18352</xdr:rowOff>
    </xdr:to>
    <xdr:sp macro="" textlink="">
      <xdr:nvSpPr>
        <xdr:cNvPr id="140" name="楕円 139"/>
        <xdr:cNvSpPr/>
      </xdr:nvSpPr>
      <xdr:spPr>
        <a:xfrm>
          <a:off x="3746500" y="93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34879</xdr:rowOff>
    </xdr:from>
    <xdr:ext cx="534377" cy="259045"/>
    <xdr:sp macro="" textlink="">
      <xdr:nvSpPr>
        <xdr:cNvPr id="141" name="テキスト ボックス 140"/>
        <xdr:cNvSpPr txBox="1"/>
      </xdr:nvSpPr>
      <xdr:spPr>
        <a:xfrm>
          <a:off x="3530111" y="91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145720</xdr:rowOff>
    </xdr:from>
    <xdr:to>
      <xdr:col>15</xdr:col>
      <xdr:colOff>101600</xdr:colOff>
      <xdr:row>55</xdr:row>
      <xdr:rowOff>75870</xdr:rowOff>
    </xdr:to>
    <xdr:sp macro="" textlink="">
      <xdr:nvSpPr>
        <xdr:cNvPr id="142" name="楕円 141"/>
        <xdr:cNvSpPr/>
      </xdr:nvSpPr>
      <xdr:spPr>
        <a:xfrm>
          <a:off x="2857500" y="94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92397</xdr:rowOff>
    </xdr:from>
    <xdr:ext cx="534377" cy="259045"/>
    <xdr:sp macro="" textlink="">
      <xdr:nvSpPr>
        <xdr:cNvPr id="143" name="テキスト ボックス 142"/>
        <xdr:cNvSpPr txBox="1"/>
      </xdr:nvSpPr>
      <xdr:spPr>
        <a:xfrm>
          <a:off x="2641111" y="91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126644</xdr:rowOff>
    </xdr:from>
    <xdr:to>
      <xdr:col>10</xdr:col>
      <xdr:colOff>165100</xdr:colOff>
      <xdr:row>55</xdr:row>
      <xdr:rowOff>56794</xdr:rowOff>
    </xdr:to>
    <xdr:sp macro="" textlink="">
      <xdr:nvSpPr>
        <xdr:cNvPr id="144" name="楕円 143"/>
        <xdr:cNvSpPr/>
      </xdr:nvSpPr>
      <xdr:spPr>
        <a:xfrm>
          <a:off x="1968500" y="93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73321</xdr:rowOff>
    </xdr:from>
    <xdr:ext cx="534377" cy="259045"/>
    <xdr:sp macro="" textlink="">
      <xdr:nvSpPr>
        <xdr:cNvPr id="145" name="テキスト ボックス 144"/>
        <xdr:cNvSpPr txBox="1"/>
      </xdr:nvSpPr>
      <xdr:spPr>
        <a:xfrm>
          <a:off x="1752111" y="91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6515</xdr:rowOff>
    </xdr:from>
    <xdr:to>
      <xdr:col>6</xdr:col>
      <xdr:colOff>38100</xdr:colOff>
      <xdr:row>55</xdr:row>
      <xdr:rowOff>108115</xdr:rowOff>
    </xdr:to>
    <xdr:sp macro="" textlink="">
      <xdr:nvSpPr>
        <xdr:cNvPr id="146" name="楕円 145"/>
        <xdr:cNvSpPr/>
      </xdr:nvSpPr>
      <xdr:spPr>
        <a:xfrm>
          <a:off x="1079500" y="94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124642</xdr:rowOff>
    </xdr:from>
    <xdr:ext cx="534377" cy="259045"/>
    <xdr:sp macro="" textlink="">
      <xdr:nvSpPr>
        <xdr:cNvPr id="147" name="テキスト ボックス 146"/>
        <xdr:cNvSpPr txBox="1"/>
      </xdr:nvSpPr>
      <xdr:spPr>
        <a:xfrm>
          <a:off x="863111" y="92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11437</xdr:rowOff>
    </xdr:from>
    <xdr:to>
      <xdr:col>24</xdr:col>
      <xdr:colOff>63500</xdr:colOff>
      <xdr:row>77</xdr:row>
      <xdr:rowOff>83807</xdr:rowOff>
    </xdr:to>
    <xdr:cxnSp macro="">
      <xdr:nvCxnSpPr>
        <xdr:cNvPr id="176" name="直線コネクタ 175"/>
        <xdr:cNvCxnSpPr/>
      </xdr:nvCxnSpPr>
      <xdr:spPr>
        <a:xfrm flipV="1">
          <a:off x="3797300" y="13213087"/>
          <a:ext cx="838200" cy="7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83807</xdr:rowOff>
    </xdr:from>
    <xdr:to>
      <xdr:col>19</xdr:col>
      <xdr:colOff>177800</xdr:colOff>
      <xdr:row>77</xdr:row>
      <xdr:rowOff>118783</xdr:rowOff>
    </xdr:to>
    <xdr:cxnSp macro="">
      <xdr:nvCxnSpPr>
        <xdr:cNvPr id="179" name="直線コネクタ 178"/>
        <xdr:cNvCxnSpPr/>
      </xdr:nvCxnSpPr>
      <xdr:spPr>
        <a:xfrm flipV="1">
          <a:off x="2908300" y="13285457"/>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49040</xdr:rowOff>
    </xdr:from>
    <xdr:to>
      <xdr:col>15</xdr:col>
      <xdr:colOff>50800</xdr:colOff>
      <xdr:row>77</xdr:row>
      <xdr:rowOff>118783</xdr:rowOff>
    </xdr:to>
    <xdr:cxnSp macro="">
      <xdr:nvCxnSpPr>
        <xdr:cNvPr id="182" name="直線コネクタ 181"/>
        <xdr:cNvCxnSpPr/>
      </xdr:nvCxnSpPr>
      <xdr:spPr>
        <a:xfrm>
          <a:off x="2019300" y="13250690"/>
          <a:ext cx="889000" cy="6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49040</xdr:rowOff>
    </xdr:from>
    <xdr:to>
      <xdr:col>10</xdr:col>
      <xdr:colOff>114300</xdr:colOff>
      <xdr:row>77</xdr:row>
      <xdr:rowOff>104820</xdr:rowOff>
    </xdr:to>
    <xdr:cxnSp macro="">
      <xdr:nvCxnSpPr>
        <xdr:cNvPr id="185" name="直線コネクタ 184"/>
        <xdr:cNvCxnSpPr/>
      </xdr:nvCxnSpPr>
      <xdr:spPr>
        <a:xfrm flipV="1">
          <a:off x="1130300" y="13250690"/>
          <a:ext cx="889000" cy="5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132087</xdr:rowOff>
    </xdr:from>
    <xdr:to>
      <xdr:col>24</xdr:col>
      <xdr:colOff>114300</xdr:colOff>
      <xdr:row>77</xdr:row>
      <xdr:rowOff>62237</xdr:rowOff>
    </xdr:to>
    <xdr:sp macro="" textlink="">
      <xdr:nvSpPr>
        <xdr:cNvPr id="195" name="楕円 194"/>
        <xdr:cNvSpPr/>
      </xdr:nvSpPr>
      <xdr:spPr>
        <a:xfrm>
          <a:off x="4584700" y="131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154964</xdr:rowOff>
    </xdr:from>
    <xdr:ext cx="534377" cy="259045"/>
    <xdr:sp macro="" textlink="">
      <xdr:nvSpPr>
        <xdr:cNvPr id="196" name="維持補修費該当値テキスト"/>
        <xdr:cNvSpPr txBox="1"/>
      </xdr:nvSpPr>
      <xdr:spPr>
        <a:xfrm>
          <a:off x="4686300" y="1301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33007</xdr:rowOff>
    </xdr:from>
    <xdr:to>
      <xdr:col>20</xdr:col>
      <xdr:colOff>38100</xdr:colOff>
      <xdr:row>77</xdr:row>
      <xdr:rowOff>134607</xdr:rowOff>
    </xdr:to>
    <xdr:sp macro="" textlink="">
      <xdr:nvSpPr>
        <xdr:cNvPr id="197" name="楕円 196"/>
        <xdr:cNvSpPr/>
      </xdr:nvSpPr>
      <xdr:spPr>
        <a:xfrm>
          <a:off x="3746500" y="1323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151134</xdr:rowOff>
    </xdr:from>
    <xdr:ext cx="534377" cy="259045"/>
    <xdr:sp macro="" textlink="">
      <xdr:nvSpPr>
        <xdr:cNvPr id="198" name="テキスト ボックス 197"/>
        <xdr:cNvSpPr txBox="1"/>
      </xdr:nvSpPr>
      <xdr:spPr>
        <a:xfrm>
          <a:off x="3530111" y="130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67983</xdr:rowOff>
    </xdr:from>
    <xdr:to>
      <xdr:col>15</xdr:col>
      <xdr:colOff>101600</xdr:colOff>
      <xdr:row>77</xdr:row>
      <xdr:rowOff>169583</xdr:rowOff>
    </xdr:to>
    <xdr:sp macro="" textlink="">
      <xdr:nvSpPr>
        <xdr:cNvPr id="199" name="楕円 198"/>
        <xdr:cNvSpPr/>
      </xdr:nvSpPr>
      <xdr:spPr>
        <a:xfrm>
          <a:off x="2857500" y="132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14660</xdr:rowOff>
    </xdr:from>
    <xdr:ext cx="534377" cy="259045"/>
    <xdr:sp macro="" textlink="">
      <xdr:nvSpPr>
        <xdr:cNvPr id="200" name="テキスト ボックス 199"/>
        <xdr:cNvSpPr txBox="1"/>
      </xdr:nvSpPr>
      <xdr:spPr>
        <a:xfrm>
          <a:off x="2641111" y="130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169690</xdr:rowOff>
    </xdr:from>
    <xdr:to>
      <xdr:col>10</xdr:col>
      <xdr:colOff>165100</xdr:colOff>
      <xdr:row>77</xdr:row>
      <xdr:rowOff>99840</xdr:rowOff>
    </xdr:to>
    <xdr:sp macro="" textlink="">
      <xdr:nvSpPr>
        <xdr:cNvPr id="201" name="楕円 200"/>
        <xdr:cNvSpPr/>
      </xdr:nvSpPr>
      <xdr:spPr>
        <a:xfrm>
          <a:off x="1968500" y="131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116367</xdr:rowOff>
    </xdr:from>
    <xdr:ext cx="534377" cy="259045"/>
    <xdr:sp macro="" textlink="">
      <xdr:nvSpPr>
        <xdr:cNvPr id="202" name="テキスト ボックス 201"/>
        <xdr:cNvSpPr txBox="1"/>
      </xdr:nvSpPr>
      <xdr:spPr>
        <a:xfrm>
          <a:off x="1752111" y="129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54020</xdr:rowOff>
    </xdr:from>
    <xdr:to>
      <xdr:col>6</xdr:col>
      <xdr:colOff>38100</xdr:colOff>
      <xdr:row>77</xdr:row>
      <xdr:rowOff>155620</xdr:rowOff>
    </xdr:to>
    <xdr:sp macro="" textlink="">
      <xdr:nvSpPr>
        <xdr:cNvPr id="203" name="楕円 202"/>
        <xdr:cNvSpPr/>
      </xdr:nvSpPr>
      <xdr:spPr>
        <a:xfrm>
          <a:off x="1079500" y="132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697</xdr:rowOff>
    </xdr:from>
    <xdr:ext cx="534377" cy="259045"/>
    <xdr:sp macro="" textlink="">
      <xdr:nvSpPr>
        <xdr:cNvPr id="204" name="テキスト ボックス 203"/>
        <xdr:cNvSpPr txBox="1"/>
      </xdr:nvSpPr>
      <xdr:spPr>
        <a:xfrm>
          <a:off x="863111" y="130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120904</xdr:rowOff>
    </xdr:from>
    <xdr:to>
      <xdr:col>24</xdr:col>
      <xdr:colOff>63500</xdr:colOff>
      <xdr:row>96</xdr:row>
      <xdr:rowOff>145072</xdr:rowOff>
    </xdr:to>
    <xdr:cxnSp macro="">
      <xdr:nvCxnSpPr>
        <xdr:cNvPr id="234" name="直線コネクタ 233"/>
        <xdr:cNvCxnSpPr/>
      </xdr:nvCxnSpPr>
      <xdr:spPr>
        <a:xfrm flipV="1">
          <a:off x="3797300" y="16580104"/>
          <a:ext cx="8382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145072</xdr:rowOff>
    </xdr:from>
    <xdr:to>
      <xdr:col>19</xdr:col>
      <xdr:colOff>177800</xdr:colOff>
      <xdr:row>97</xdr:row>
      <xdr:rowOff>84962</xdr:rowOff>
    </xdr:to>
    <xdr:cxnSp macro="">
      <xdr:nvCxnSpPr>
        <xdr:cNvPr id="237" name="直線コネクタ 236"/>
        <xdr:cNvCxnSpPr/>
      </xdr:nvCxnSpPr>
      <xdr:spPr>
        <a:xfrm flipV="1">
          <a:off x="2908300" y="16604272"/>
          <a:ext cx="889000" cy="1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84962</xdr:rowOff>
    </xdr:from>
    <xdr:to>
      <xdr:col>15</xdr:col>
      <xdr:colOff>50800</xdr:colOff>
      <xdr:row>97</xdr:row>
      <xdr:rowOff>151930</xdr:rowOff>
    </xdr:to>
    <xdr:cxnSp macro="">
      <xdr:nvCxnSpPr>
        <xdr:cNvPr id="240" name="直線コネクタ 239"/>
        <xdr:cNvCxnSpPr/>
      </xdr:nvCxnSpPr>
      <xdr:spPr>
        <a:xfrm flipV="1">
          <a:off x="2019300" y="16715612"/>
          <a:ext cx="889000" cy="6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151930</xdr:rowOff>
    </xdr:from>
    <xdr:to>
      <xdr:col>10</xdr:col>
      <xdr:colOff>114300</xdr:colOff>
      <xdr:row>98</xdr:row>
      <xdr:rowOff>59830</xdr:rowOff>
    </xdr:to>
    <xdr:cxnSp macro="">
      <xdr:nvCxnSpPr>
        <xdr:cNvPr id="243" name="直線コネクタ 242"/>
        <xdr:cNvCxnSpPr/>
      </xdr:nvCxnSpPr>
      <xdr:spPr>
        <a:xfrm flipV="1">
          <a:off x="1130300" y="16782580"/>
          <a:ext cx="889000" cy="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70104</xdr:rowOff>
    </xdr:from>
    <xdr:to>
      <xdr:col>24</xdr:col>
      <xdr:colOff>114300</xdr:colOff>
      <xdr:row>97</xdr:row>
      <xdr:rowOff>254</xdr:rowOff>
    </xdr:to>
    <xdr:sp macro="" textlink="">
      <xdr:nvSpPr>
        <xdr:cNvPr id="253" name="楕円 252"/>
        <xdr:cNvSpPr/>
      </xdr:nvSpPr>
      <xdr:spPr>
        <a:xfrm>
          <a:off x="4584700" y="165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48531</xdr:rowOff>
    </xdr:from>
    <xdr:ext cx="534377" cy="259045"/>
    <xdr:sp macro="" textlink="">
      <xdr:nvSpPr>
        <xdr:cNvPr id="254" name="扶助費該当値テキスト"/>
        <xdr:cNvSpPr txBox="1"/>
      </xdr:nvSpPr>
      <xdr:spPr>
        <a:xfrm>
          <a:off x="4686300" y="165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94272</xdr:rowOff>
    </xdr:from>
    <xdr:to>
      <xdr:col>20</xdr:col>
      <xdr:colOff>38100</xdr:colOff>
      <xdr:row>97</xdr:row>
      <xdr:rowOff>24422</xdr:rowOff>
    </xdr:to>
    <xdr:sp macro="" textlink="">
      <xdr:nvSpPr>
        <xdr:cNvPr id="255" name="楕円 254"/>
        <xdr:cNvSpPr/>
      </xdr:nvSpPr>
      <xdr:spPr>
        <a:xfrm>
          <a:off x="3746500" y="1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15549</xdr:rowOff>
    </xdr:from>
    <xdr:ext cx="534377" cy="259045"/>
    <xdr:sp macro="" textlink="">
      <xdr:nvSpPr>
        <xdr:cNvPr id="256" name="テキスト ボックス 255"/>
        <xdr:cNvSpPr txBox="1"/>
      </xdr:nvSpPr>
      <xdr:spPr>
        <a:xfrm>
          <a:off x="3530111" y="166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34162</xdr:rowOff>
    </xdr:from>
    <xdr:to>
      <xdr:col>15</xdr:col>
      <xdr:colOff>101600</xdr:colOff>
      <xdr:row>97</xdr:row>
      <xdr:rowOff>135762</xdr:rowOff>
    </xdr:to>
    <xdr:sp macro="" textlink="">
      <xdr:nvSpPr>
        <xdr:cNvPr id="257" name="楕円 256"/>
        <xdr:cNvSpPr/>
      </xdr:nvSpPr>
      <xdr:spPr>
        <a:xfrm>
          <a:off x="2857500" y="166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126889</xdr:rowOff>
    </xdr:from>
    <xdr:ext cx="534377" cy="259045"/>
    <xdr:sp macro="" textlink="">
      <xdr:nvSpPr>
        <xdr:cNvPr id="258" name="テキスト ボックス 257"/>
        <xdr:cNvSpPr txBox="1"/>
      </xdr:nvSpPr>
      <xdr:spPr>
        <a:xfrm>
          <a:off x="2641111" y="167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101130</xdr:rowOff>
    </xdr:from>
    <xdr:to>
      <xdr:col>10</xdr:col>
      <xdr:colOff>165100</xdr:colOff>
      <xdr:row>98</xdr:row>
      <xdr:rowOff>31280</xdr:rowOff>
    </xdr:to>
    <xdr:sp macro="" textlink="">
      <xdr:nvSpPr>
        <xdr:cNvPr id="259" name="楕円 258"/>
        <xdr:cNvSpPr/>
      </xdr:nvSpPr>
      <xdr:spPr>
        <a:xfrm>
          <a:off x="1968500" y="167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22407</xdr:rowOff>
    </xdr:from>
    <xdr:ext cx="534377" cy="259045"/>
    <xdr:sp macro="" textlink="">
      <xdr:nvSpPr>
        <xdr:cNvPr id="260" name="テキスト ボックス 259"/>
        <xdr:cNvSpPr txBox="1"/>
      </xdr:nvSpPr>
      <xdr:spPr>
        <a:xfrm>
          <a:off x="1752111" y="168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9030</xdr:rowOff>
    </xdr:from>
    <xdr:to>
      <xdr:col>6</xdr:col>
      <xdr:colOff>38100</xdr:colOff>
      <xdr:row>98</xdr:row>
      <xdr:rowOff>110630</xdr:rowOff>
    </xdr:to>
    <xdr:sp macro="" textlink="">
      <xdr:nvSpPr>
        <xdr:cNvPr id="261" name="楕円 260"/>
        <xdr:cNvSpPr/>
      </xdr:nvSpPr>
      <xdr:spPr>
        <a:xfrm>
          <a:off x="1079500" y="168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101757</xdr:rowOff>
    </xdr:from>
    <xdr:ext cx="534377" cy="259045"/>
    <xdr:sp macro="" textlink="">
      <xdr:nvSpPr>
        <xdr:cNvPr id="262" name="テキスト ボックス 261"/>
        <xdr:cNvSpPr txBox="1"/>
      </xdr:nvSpPr>
      <xdr:spPr>
        <a:xfrm>
          <a:off x="863111" y="169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100617</xdr:rowOff>
    </xdr:from>
    <xdr:to>
      <xdr:col>55</xdr:col>
      <xdr:colOff>0</xdr:colOff>
      <xdr:row>36</xdr:row>
      <xdr:rowOff>118440</xdr:rowOff>
    </xdr:to>
    <xdr:cxnSp macro="">
      <xdr:nvCxnSpPr>
        <xdr:cNvPr id="291" name="直線コネクタ 290"/>
        <xdr:cNvCxnSpPr/>
      </xdr:nvCxnSpPr>
      <xdr:spPr>
        <a:xfrm>
          <a:off x="9639300" y="6272817"/>
          <a:ext cx="838200" cy="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100617</xdr:rowOff>
    </xdr:from>
    <xdr:to>
      <xdr:col>50</xdr:col>
      <xdr:colOff>114300</xdr:colOff>
      <xdr:row>36</xdr:row>
      <xdr:rowOff>116886</xdr:rowOff>
    </xdr:to>
    <xdr:cxnSp macro="">
      <xdr:nvCxnSpPr>
        <xdr:cNvPr id="294" name="直線コネクタ 293"/>
        <xdr:cNvCxnSpPr/>
      </xdr:nvCxnSpPr>
      <xdr:spPr>
        <a:xfrm flipV="1">
          <a:off x="8750300" y="6272817"/>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81026</xdr:rowOff>
    </xdr:from>
    <xdr:to>
      <xdr:col>45</xdr:col>
      <xdr:colOff>177800</xdr:colOff>
      <xdr:row>36</xdr:row>
      <xdr:rowOff>116886</xdr:rowOff>
    </xdr:to>
    <xdr:cxnSp macro="">
      <xdr:nvCxnSpPr>
        <xdr:cNvPr id="297" name="直線コネクタ 296"/>
        <xdr:cNvCxnSpPr/>
      </xdr:nvCxnSpPr>
      <xdr:spPr>
        <a:xfrm>
          <a:off x="7861300" y="6253226"/>
          <a:ext cx="889000" cy="3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81026</xdr:rowOff>
    </xdr:from>
    <xdr:to>
      <xdr:col>41</xdr:col>
      <xdr:colOff>50800</xdr:colOff>
      <xdr:row>36</xdr:row>
      <xdr:rowOff>121801</xdr:rowOff>
    </xdr:to>
    <xdr:cxnSp macro="">
      <xdr:nvCxnSpPr>
        <xdr:cNvPr id="300" name="直線コネクタ 299"/>
        <xdr:cNvCxnSpPr/>
      </xdr:nvCxnSpPr>
      <xdr:spPr>
        <a:xfrm flipV="1">
          <a:off x="6972300" y="6253226"/>
          <a:ext cx="889000" cy="4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67640</xdr:rowOff>
    </xdr:from>
    <xdr:to>
      <xdr:col>55</xdr:col>
      <xdr:colOff>50800</xdr:colOff>
      <xdr:row>36</xdr:row>
      <xdr:rowOff>169240</xdr:rowOff>
    </xdr:to>
    <xdr:sp macro="" textlink="">
      <xdr:nvSpPr>
        <xdr:cNvPr id="310" name="楕円 309"/>
        <xdr:cNvSpPr/>
      </xdr:nvSpPr>
      <xdr:spPr>
        <a:xfrm>
          <a:off x="10426700" y="62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46067</xdr:rowOff>
    </xdr:from>
    <xdr:ext cx="534377" cy="259045"/>
    <xdr:sp macro="" textlink="">
      <xdr:nvSpPr>
        <xdr:cNvPr id="311" name="補助費等該当値テキスト"/>
        <xdr:cNvSpPr txBox="1"/>
      </xdr:nvSpPr>
      <xdr:spPr>
        <a:xfrm>
          <a:off x="10528300" y="62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49817</xdr:rowOff>
    </xdr:from>
    <xdr:to>
      <xdr:col>50</xdr:col>
      <xdr:colOff>165100</xdr:colOff>
      <xdr:row>36</xdr:row>
      <xdr:rowOff>151417</xdr:rowOff>
    </xdr:to>
    <xdr:sp macro="" textlink="">
      <xdr:nvSpPr>
        <xdr:cNvPr id="312" name="楕円 311"/>
        <xdr:cNvSpPr/>
      </xdr:nvSpPr>
      <xdr:spPr>
        <a:xfrm>
          <a:off x="9588500" y="622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142544</xdr:rowOff>
    </xdr:from>
    <xdr:ext cx="534377" cy="259045"/>
    <xdr:sp macro="" textlink="">
      <xdr:nvSpPr>
        <xdr:cNvPr id="313" name="テキスト ボックス 312"/>
        <xdr:cNvSpPr txBox="1"/>
      </xdr:nvSpPr>
      <xdr:spPr>
        <a:xfrm>
          <a:off x="9372111" y="631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66086</xdr:rowOff>
    </xdr:from>
    <xdr:to>
      <xdr:col>46</xdr:col>
      <xdr:colOff>38100</xdr:colOff>
      <xdr:row>36</xdr:row>
      <xdr:rowOff>167686</xdr:rowOff>
    </xdr:to>
    <xdr:sp macro="" textlink="">
      <xdr:nvSpPr>
        <xdr:cNvPr id="314" name="楕円 313"/>
        <xdr:cNvSpPr/>
      </xdr:nvSpPr>
      <xdr:spPr>
        <a:xfrm>
          <a:off x="8699500" y="623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158813</xdr:rowOff>
    </xdr:from>
    <xdr:ext cx="534377" cy="259045"/>
    <xdr:sp macro="" textlink="">
      <xdr:nvSpPr>
        <xdr:cNvPr id="315" name="テキスト ボックス 314"/>
        <xdr:cNvSpPr txBox="1"/>
      </xdr:nvSpPr>
      <xdr:spPr>
        <a:xfrm>
          <a:off x="8483111" y="63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30226</xdr:rowOff>
    </xdr:from>
    <xdr:to>
      <xdr:col>41</xdr:col>
      <xdr:colOff>101600</xdr:colOff>
      <xdr:row>36</xdr:row>
      <xdr:rowOff>131826</xdr:rowOff>
    </xdr:to>
    <xdr:sp macro="" textlink="">
      <xdr:nvSpPr>
        <xdr:cNvPr id="316" name="楕円 315"/>
        <xdr:cNvSpPr/>
      </xdr:nvSpPr>
      <xdr:spPr>
        <a:xfrm>
          <a:off x="7810500" y="62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148353</xdr:rowOff>
    </xdr:from>
    <xdr:ext cx="534377" cy="259045"/>
    <xdr:sp macro="" textlink="">
      <xdr:nvSpPr>
        <xdr:cNvPr id="317" name="テキスト ボックス 316"/>
        <xdr:cNvSpPr txBox="1"/>
      </xdr:nvSpPr>
      <xdr:spPr>
        <a:xfrm>
          <a:off x="7594111" y="597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71001</xdr:rowOff>
    </xdr:from>
    <xdr:to>
      <xdr:col>36</xdr:col>
      <xdr:colOff>165100</xdr:colOff>
      <xdr:row>37</xdr:row>
      <xdr:rowOff>1151</xdr:rowOff>
    </xdr:to>
    <xdr:sp macro="" textlink="">
      <xdr:nvSpPr>
        <xdr:cNvPr id="318" name="楕円 317"/>
        <xdr:cNvSpPr/>
      </xdr:nvSpPr>
      <xdr:spPr>
        <a:xfrm>
          <a:off x="6921500" y="62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17678</xdr:rowOff>
    </xdr:from>
    <xdr:ext cx="534377" cy="259045"/>
    <xdr:sp macro="" textlink="">
      <xdr:nvSpPr>
        <xdr:cNvPr id="319" name="テキスト ボックス 318"/>
        <xdr:cNvSpPr txBox="1"/>
      </xdr:nvSpPr>
      <xdr:spPr>
        <a:xfrm>
          <a:off x="6705111" y="601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116209</xdr:rowOff>
    </xdr:from>
    <xdr:to>
      <xdr:col>55</xdr:col>
      <xdr:colOff>0</xdr:colOff>
      <xdr:row>56</xdr:row>
      <xdr:rowOff>22497</xdr:rowOff>
    </xdr:to>
    <xdr:cxnSp macro="">
      <xdr:nvCxnSpPr>
        <xdr:cNvPr id="346" name="直線コネクタ 345"/>
        <xdr:cNvCxnSpPr/>
      </xdr:nvCxnSpPr>
      <xdr:spPr>
        <a:xfrm flipV="1">
          <a:off x="9639300" y="9031609"/>
          <a:ext cx="838200" cy="5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32363</xdr:rowOff>
    </xdr:from>
    <xdr:to>
      <xdr:col>50</xdr:col>
      <xdr:colOff>114300</xdr:colOff>
      <xdr:row>56</xdr:row>
      <xdr:rowOff>22497</xdr:rowOff>
    </xdr:to>
    <xdr:cxnSp macro="">
      <xdr:nvCxnSpPr>
        <xdr:cNvPr id="349" name="直線コネクタ 348"/>
        <xdr:cNvCxnSpPr/>
      </xdr:nvCxnSpPr>
      <xdr:spPr>
        <a:xfrm>
          <a:off x="8750300" y="9462113"/>
          <a:ext cx="889000" cy="1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142644</xdr:rowOff>
    </xdr:from>
    <xdr:to>
      <xdr:col>45</xdr:col>
      <xdr:colOff>177800</xdr:colOff>
      <xdr:row>55</xdr:row>
      <xdr:rowOff>32363</xdr:rowOff>
    </xdr:to>
    <xdr:cxnSp macro="">
      <xdr:nvCxnSpPr>
        <xdr:cNvPr id="352" name="直線コネクタ 351"/>
        <xdr:cNvCxnSpPr/>
      </xdr:nvCxnSpPr>
      <xdr:spPr>
        <a:xfrm>
          <a:off x="7861300" y="9229494"/>
          <a:ext cx="889000" cy="23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142644</xdr:rowOff>
    </xdr:from>
    <xdr:to>
      <xdr:col>41</xdr:col>
      <xdr:colOff>50800</xdr:colOff>
      <xdr:row>55</xdr:row>
      <xdr:rowOff>160018</xdr:rowOff>
    </xdr:to>
    <xdr:cxnSp macro="">
      <xdr:nvCxnSpPr>
        <xdr:cNvPr id="355" name="直線コネクタ 354"/>
        <xdr:cNvCxnSpPr/>
      </xdr:nvCxnSpPr>
      <xdr:spPr>
        <a:xfrm flipV="1">
          <a:off x="6972300" y="9229494"/>
          <a:ext cx="889000" cy="3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65409</xdr:rowOff>
    </xdr:from>
    <xdr:to>
      <xdr:col>55</xdr:col>
      <xdr:colOff>50800</xdr:colOff>
      <xdr:row>52</xdr:row>
      <xdr:rowOff>167009</xdr:rowOff>
    </xdr:to>
    <xdr:sp macro="" textlink="">
      <xdr:nvSpPr>
        <xdr:cNvPr id="365" name="楕円 364"/>
        <xdr:cNvSpPr/>
      </xdr:nvSpPr>
      <xdr:spPr>
        <a:xfrm>
          <a:off x="10426700" y="89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18436</xdr:rowOff>
    </xdr:from>
    <xdr:ext cx="599010" cy="259045"/>
    <xdr:sp macro="" textlink="">
      <xdr:nvSpPr>
        <xdr:cNvPr id="366" name="普通建設事業費該当値テキスト"/>
        <xdr:cNvSpPr txBox="1"/>
      </xdr:nvSpPr>
      <xdr:spPr>
        <a:xfrm>
          <a:off x="10528300" y="893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143147</xdr:rowOff>
    </xdr:from>
    <xdr:to>
      <xdr:col>50</xdr:col>
      <xdr:colOff>165100</xdr:colOff>
      <xdr:row>56</xdr:row>
      <xdr:rowOff>73297</xdr:rowOff>
    </xdr:to>
    <xdr:sp macro="" textlink="">
      <xdr:nvSpPr>
        <xdr:cNvPr id="367" name="楕円 366"/>
        <xdr:cNvSpPr/>
      </xdr:nvSpPr>
      <xdr:spPr>
        <a:xfrm>
          <a:off x="9588500" y="9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89824</xdr:rowOff>
    </xdr:from>
    <xdr:ext cx="599010" cy="259045"/>
    <xdr:sp macro="" textlink="">
      <xdr:nvSpPr>
        <xdr:cNvPr id="368" name="テキスト ボックス 367"/>
        <xdr:cNvSpPr txBox="1"/>
      </xdr:nvSpPr>
      <xdr:spPr>
        <a:xfrm>
          <a:off x="9339795" y="93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153013</xdr:rowOff>
    </xdr:from>
    <xdr:to>
      <xdr:col>46</xdr:col>
      <xdr:colOff>38100</xdr:colOff>
      <xdr:row>55</xdr:row>
      <xdr:rowOff>83163</xdr:rowOff>
    </xdr:to>
    <xdr:sp macro="" textlink="">
      <xdr:nvSpPr>
        <xdr:cNvPr id="369" name="楕円 368"/>
        <xdr:cNvSpPr/>
      </xdr:nvSpPr>
      <xdr:spPr>
        <a:xfrm>
          <a:off x="8699500" y="94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99690</xdr:rowOff>
    </xdr:from>
    <xdr:ext cx="599010" cy="259045"/>
    <xdr:sp macro="" textlink="">
      <xdr:nvSpPr>
        <xdr:cNvPr id="370" name="テキスト ボックス 369"/>
        <xdr:cNvSpPr txBox="1"/>
      </xdr:nvSpPr>
      <xdr:spPr>
        <a:xfrm>
          <a:off x="8450795" y="918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91844</xdr:rowOff>
    </xdr:from>
    <xdr:to>
      <xdr:col>41</xdr:col>
      <xdr:colOff>101600</xdr:colOff>
      <xdr:row>54</xdr:row>
      <xdr:rowOff>21994</xdr:rowOff>
    </xdr:to>
    <xdr:sp macro="" textlink="">
      <xdr:nvSpPr>
        <xdr:cNvPr id="371" name="楕円 370"/>
        <xdr:cNvSpPr/>
      </xdr:nvSpPr>
      <xdr:spPr>
        <a:xfrm>
          <a:off x="7810500" y="91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38521</xdr:rowOff>
    </xdr:from>
    <xdr:ext cx="599010" cy="259045"/>
    <xdr:sp macro="" textlink="">
      <xdr:nvSpPr>
        <xdr:cNvPr id="372" name="テキスト ボックス 371"/>
        <xdr:cNvSpPr txBox="1"/>
      </xdr:nvSpPr>
      <xdr:spPr>
        <a:xfrm>
          <a:off x="7561795" y="895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109218</xdr:rowOff>
    </xdr:from>
    <xdr:to>
      <xdr:col>36</xdr:col>
      <xdr:colOff>165100</xdr:colOff>
      <xdr:row>56</xdr:row>
      <xdr:rowOff>39368</xdr:rowOff>
    </xdr:to>
    <xdr:sp macro="" textlink="">
      <xdr:nvSpPr>
        <xdr:cNvPr id="373" name="楕円 372"/>
        <xdr:cNvSpPr/>
      </xdr:nvSpPr>
      <xdr:spPr>
        <a:xfrm>
          <a:off x="6921500" y="95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55895</xdr:rowOff>
    </xdr:from>
    <xdr:ext cx="599010" cy="259045"/>
    <xdr:sp macro="" textlink="">
      <xdr:nvSpPr>
        <xdr:cNvPr id="374" name="テキスト ボックス 373"/>
        <xdr:cNvSpPr txBox="1"/>
      </xdr:nvSpPr>
      <xdr:spPr>
        <a:xfrm>
          <a:off x="6672795" y="931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90497</xdr:rowOff>
    </xdr:from>
    <xdr:to>
      <xdr:col>55</xdr:col>
      <xdr:colOff>0</xdr:colOff>
      <xdr:row>79</xdr:row>
      <xdr:rowOff>13109</xdr:rowOff>
    </xdr:to>
    <xdr:cxnSp macro="">
      <xdr:nvCxnSpPr>
        <xdr:cNvPr id="405" name="直線コネクタ 404"/>
        <xdr:cNvCxnSpPr/>
      </xdr:nvCxnSpPr>
      <xdr:spPr>
        <a:xfrm>
          <a:off x="9639300" y="13120697"/>
          <a:ext cx="838200" cy="43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53105</xdr:rowOff>
    </xdr:from>
    <xdr:to>
      <xdr:col>50</xdr:col>
      <xdr:colOff>114300</xdr:colOff>
      <xdr:row>76</xdr:row>
      <xdr:rowOff>90497</xdr:rowOff>
    </xdr:to>
    <xdr:cxnSp macro="">
      <xdr:nvCxnSpPr>
        <xdr:cNvPr id="408" name="直線コネクタ 407"/>
        <xdr:cNvCxnSpPr/>
      </xdr:nvCxnSpPr>
      <xdr:spPr>
        <a:xfrm>
          <a:off x="8750300" y="12397505"/>
          <a:ext cx="889000" cy="7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53105</xdr:rowOff>
    </xdr:from>
    <xdr:to>
      <xdr:col>45</xdr:col>
      <xdr:colOff>177800</xdr:colOff>
      <xdr:row>78</xdr:row>
      <xdr:rowOff>38528</xdr:rowOff>
    </xdr:to>
    <xdr:cxnSp macro="">
      <xdr:nvCxnSpPr>
        <xdr:cNvPr id="411" name="直線コネクタ 410"/>
        <xdr:cNvCxnSpPr/>
      </xdr:nvCxnSpPr>
      <xdr:spPr>
        <a:xfrm flipV="1">
          <a:off x="7861300" y="12397505"/>
          <a:ext cx="889000" cy="10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133759</xdr:rowOff>
    </xdr:from>
    <xdr:to>
      <xdr:col>55</xdr:col>
      <xdr:colOff>50800</xdr:colOff>
      <xdr:row>79</xdr:row>
      <xdr:rowOff>63909</xdr:rowOff>
    </xdr:to>
    <xdr:sp macro="" textlink="">
      <xdr:nvSpPr>
        <xdr:cNvPr id="421" name="楕円 420"/>
        <xdr:cNvSpPr/>
      </xdr:nvSpPr>
      <xdr:spPr>
        <a:xfrm>
          <a:off x="10426700" y="135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48686</xdr:rowOff>
    </xdr:from>
    <xdr:ext cx="469744" cy="259045"/>
    <xdr:sp macro="" textlink="">
      <xdr:nvSpPr>
        <xdr:cNvPr id="422" name="普通建設事業費 （ うち新規整備　）該当値テキスト"/>
        <xdr:cNvSpPr txBox="1"/>
      </xdr:nvSpPr>
      <xdr:spPr>
        <a:xfrm>
          <a:off x="10528300" y="1342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39697</xdr:rowOff>
    </xdr:from>
    <xdr:to>
      <xdr:col>50</xdr:col>
      <xdr:colOff>165100</xdr:colOff>
      <xdr:row>76</xdr:row>
      <xdr:rowOff>141297</xdr:rowOff>
    </xdr:to>
    <xdr:sp macro="" textlink="">
      <xdr:nvSpPr>
        <xdr:cNvPr id="423" name="楕円 422"/>
        <xdr:cNvSpPr/>
      </xdr:nvSpPr>
      <xdr:spPr>
        <a:xfrm>
          <a:off x="9588500" y="130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157824</xdr:rowOff>
    </xdr:from>
    <xdr:ext cx="534377" cy="259045"/>
    <xdr:sp macro="" textlink="">
      <xdr:nvSpPr>
        <xdr:cNvPr id="424" name="テキスト ボックス 423"/>
        <xdr:cNvSpPr txBox="1"/>
      </xdr:nvSpPr>
      <xdr:spPr>
        <a:xfrm>
          <a:off x="9372111" y="128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2305</xdr:rowOff>
    </xdr:from>
    <xdr:to>
      <xdr:col>46</xdr:col>
      <xdr:colOff>38100</xdr:colOff>
      <xdr:row>72</xdr:row>
      <xdr:rowOff>103905</xdr:rowOff>
    </xdr:to>
    <xdr:sp macro="" textlink="">
      <xdr:nvSpPr>
        <xdr:cNvPr id="425" name="楕円 424"/>
        <xdr:cNvSpPr/>
      </xdr:nvSpPr>
      <xdr:spPr>
        <a:xfrm>
          <a:off x="8699500" y="123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120432</xdr:rowOff>
    </xdr:from>
    <xdr:ext cx="599010" cy="259045"/>
    <xdr:sp macro="" textlink="">
      <xdr:nvSpPr>
        <xdr:cNvPr id="426" name="テキスト ボックス 425"/>
        <xdr:cNvSpPr txBox="1"/>
      </xdr:nvSpPr>
      <xdr:spPr>
        <a:xfrm>
          <a:off x="8450795" y="1212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159178</xdr:rowOff>
    </xdr:from>
    <xdr:to>
      <xdr:col>41</xdr:col>
      <xdr:colOff>101600</xdr:colOff>
      <xdr:row>78</xdr:row>
      <xdr:rowOff>89328</xdr:rowOff>
    </xdr:to>
    <xdr:sp macro="" textlink="">
      <xdr:nvSpPr>
        <xdr:cNvPr id="427" name="楕円 426"/>
        <xdr:cNvSpPr/>
      </xdr:nvSpPr>
      <xdr:spPr>
        <a:xfrm>
          <a:off x="7810500" y="133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80455</xdr:rowOff>
    </xdr:from>
    <xdr:ext cx="534377" cy="259045"/>
    <xdr:sp macro="" textlink="">
      <xdr:nvSpPr>
        <xdr:cNvPr id="428" name="テキスト ボックス 427"/>
        <xdr:cNvSpPr txBox="1"/>
      </xdr:nvSpPr>
      <xdr:spPr>
        <a:xfrm>
          <a:off x="7594111" y="1345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64399</xdr:rowOff>
    </xdr:from>
    <xdr:to>
      <xdr:col>55</xdr:col>
      <xdr:colOff>0</xdr:colOff>
      <xdr:row>97</xdr:row>
      <xdr:rowOff>91244</xdr:rowOff>
    </xdr:to>
    <xdr:cxnSp macro="">
      <xdr:nvCxnSpPr>
        <xdr:cNvPr id="457" name="直線コネクタ 456"/>
        <xdr:cNvCxnSpPr/>
      </xdr:nvCxnSpPr>
      <xdr:spPr>
        <a:xfrm flipV="1">
          <a:off x="9639300" y="15494899"/>
          <a:ext cx="838200" cy="12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91244</xdr:rowOff>
    </xdr:from>
    <xdr:to>
      <xdr:col>50</xdr:col>
      <xdr:colOff>114300</xdr:colOff>
      <xdr:row>98</xdr:row>
      <xdr:rowOff>96960</xdr:rowOff>
    </xdr:to>
    <xdr:cxnSp macro="">
      <xdr:nvCxnSpPr>
        <xdr:cNvPr id="460" name="直線コネクタ 459"/>
        <xdr:cNvCxnSpPr/>
      </xdr:nvCxnSpPr>
      <xdr:spPr>
        <a:xfrm flipV="1">
          <a:off x="8750300" y="16721894"/>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60314</xdr:rowOff>
    </xdr:from>
    <xdr:to>
      <xdr:col>45</xdr:col>
      <xdr:colOff>177800</xdr:colOff>
      <xdr:row>98</xdr:row>
      <xdr:rowOff>96960</xdr:rowOff>
    </xdr:to>
    <xdr:cxnSp macro="">
      <xdr:nvCxnSpPr>
        <xdr:cNvPr id="463" name="直線コネクタ 462"/>
        <xdr:cNvCxnSpPr/>
      </xdr:nvCxnSpPr>
      <xdr:spPr>
        <a:xfrm>
          <a:off x="7861300" y="15833714"/>
          <a:ext cx="889000" cy="106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13599</xdr:rowOff>
    </xdr:from>
    <xdr:to>
      <xdr:col>55</xdr:col>
      <xdr:colOff>50800</xdr:colOff>
      <xdr:row>90</xdr:row>
      <xdr:rowOff>115199</xdr:rowOff>
    </xdr:to>
    <xdr:sp macro="" textlink="">
      <xdr:nvSpPr>
        <xdr:cNvPr id="473" name="楕円 472"/>
        <xdr:cNvSpPr/>
      </xdr:nvSpPr>
      <xdr:spPr>
        <a:xfrm>
          <a:off x="10426700" y="154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138076</xdr:rowOff>
    </xdr:from>
    <xdr:ext cx="599010" cy="259045"/>
    <xdr:sp macro="" textlink="">
      <xdr:nvSpPr>
        <xdr:cNvPr id="474" name="普通建設事業費 （ うち更新整備　）該当値テキスト"/>
        <xdr:cNvSpPr txBox="1"/>
      </xdr:nvSpPr>
      <xdr:spPr>
        <a:xfrm>
          <a:off x="10528300" y="1539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40444</xdr:rowOff>
    </xdr:from>
    <xdr:to>
      <xdr:col>50</xdr:col>
      <xdr:colOff>165100</xdr:colOff>
      <xdr:row>97</xdr:row>
      <xdr:rowOff>142044</xdr:rowOff>
    </xdr:to>
    <xdr:sp macro="" textlink="">
      <xdr:nvSpPr>
        <xdr:cNvPr id="475" name="楕円 474"/>
        <xdr:cNvSpPr/>
      </xdr:nvSpPr>
      <xdr:spPr>
        <a:xfrm>
          <a:off x="9588500" y="16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133171</xdr:rowOff>
    </xdr:from>
    <xdr:ext cx="534377" cy="259045"/>
    <xdr:sp macro="" textlink="">
      <xdr:nvSpPr>
        <xdr:cNvPr id="476" name="テキスト ボックス 475"/>
        <xdr:cNvSpPr txBox="1"/>
      </xdr:nvSpPr>
      <xdr:spPr>
        <a:xfrm>
          <a:off x="9372111" y="167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46160</xdr:rowOff>
    </xdr:from>
    <xdr:to>
      <xdr:col>46</xdr:col>
      <xdr:colOff>38100</xdr:colOff>
      <xdr:row>98</xdr:row>
      <xdr:rowOff>147760</xdr:rowOff>
    </xdr:to>
    <xdr:sp macro="" textlink="">
      <xdr:nvSpPr>
        <xdr:cNvPr id="477" name="楕円 476"/>
        <xdr:cNvSpPr/>
      </xdr:nvSpPr>
      <xdr:spPr>
        <a:xfrm>
          <a:off x="8699500" y="16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138887</xdr:rowOff>
    </xdr:from>
    <xdr:ext cx="534377" cy="259045"/>
    <xdr:sp macro="" textlink="">
      <xdr:nvSpPr>
        <xdr:cNvPr id="478" name="テキスト ボックス 477"/>
        <xdr:cNvSpPr txBox="1"/>
      </xdr:nvSpPr>
      <xdr:spPr>
        <a:xfrm>
          <a:off x="8483111" y="169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9514</xdr:rowOff>
    </xdr:from>
    <xdr:to>
      <xdr:col>41</xdr:col>
      <xdr:colOff>101600</xdr:colOff>
      <xdr:row>92</xdr:row>
      <xdr:rowOff>111114</xdr:rowOff>
    </xdr:to>
    <xdr:sp macro="" textlink="">
      <xdr:nvSpPr>
        <xdr:cNvPr id="479" name="楕円 478"/>
        <xdr:cNvSpPr/>
      </xdr:nvSpPr>
      <xdr:spPr>
        <a:xfrm>
          <a:off x="7810500" y="157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127641</xdr:rowOff>
    </xdr:from>
    <xdr:ext cx="599010" cy="259045"/>
    <xdr:sp macro="" textlink="">
      <xdr:nvSpPr>
        <xdr:cNvPr id="480" name="テキスト ボックス 479"/>
        <xdr:cNvSpPr txBox="1"/>
      </xdr:nvSpPr>
      <xdr:spPr>
        <a:xfrm>
          <a:off x="7561795" y="1555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170459</xdr:rowOff>
    </xdr:from>
    <xdr:to>
      <xdr:col>85</xdr:col>
      <xdr:colOff>127000</xdr:colOff>
      <xdr:row>39</xdr:row>
      <xdr:rowOff>30582</xdr:rowOff>
    </xdr:to>
    <xdr:cxnSp macro="">
      <xdr:nvCxnSpPr>
        <xdr:cNvPr id="509" name="直線コネクタ 508"/>
        <xdr:cNvCxnSpPr/>
      </xdr:nvCxnSpPr>
      <xdr:spPr>
        <a:xfrm flipV="1">
          <a:off x="15481300" y="6685559"/>
          <a:ext cx="8382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30582</xdr:rowOff>
    </xdr:to>
    <xdr:cxnSp macro="">
      <xdr:nvCxnSpPr>
        <xdr:cNvPr id="512" name="直線コネクタ 511"/>
        <xdr:cNvCxnSpPr/>
      </xdr:nvCxnSpPr>
      <xdr:spPr>
        <a:xfrm>
          <a:off x="14592300" y="6705600"/>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65316</xdr:rowOff>
    </xdr:from>
    <xdr:to>
      <xdr:col>76</xdr:col>
      <xdr:colOff>114300</xdr:colOff>
      <xdr:row>39</xdr:row>
      <xdr:rowOff>19050</xdr:rowOff>
    </xdr:to>
    <xdr:cxnSp macro="">
      <xdr:nvCxnSpPr>
        <xdr:cNvPr id="515" name="直線コネクタ 514"/>
        <xdr:cNvCxnSpPr/>
      </xdr:nvCxnSpPr>
      <xdr:spPr>
        <a:xfrm>
          <a:off x="13703300" y="6580416"/>
          <a:ext cx="889000" cy="1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65316</xdr:rowOff>
    </xdr:from>
    <xdr:to>
      <xdr:col>71</xdr:col>
      <xdr:colOff>177800</xdr:colOff>
      <xdr:row>38</xdr:row>
      <xdr:rowOff>127762</xdr:rowOff>
    </xdr:to>
    <xdr:cxnSp macro="">
      <xdr:nvCxnSpPr>
        <xdr:cNvPr id="518" name="直線コネクタ 517"/>
        <xdr:cNvCxnSpPr/>
      </xdr:nvCxnSpPr>
      <xdr:spPr>
        <a:xfrm flipV="1">
          <a:off x="12814300" y="6580416"/>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119659</xdr:rowOff>
    </xdr:from>
    <xdr:to>
      <xdr:col>85</xdr:col>
      <xdr:colOff>177800</xdr:colOff>
      <xdr:row>39</xdr:row>
      <xdr:rowOff>49809</xdr:rowOff>
    </xdr:to>
    <xdr:sp macro="" textlink="">
      <xdr:nvSpPr>
        <xdr:cNvPr id="528" name="楕円 527"/>
        <xdr:cNvSpPr/>
      </xdr:nvSpPr>
      <xdr:spPr>
        <a:xfrm>
          <a:off x="16268700" y="66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151232</xdr:rowOff>
    </xdr:from>
    <xdr:to>
      <xdr:col>81</xdr:col>
      <xdr:colOff>101600</xdr:colOff>
      <xdr:row>39</xdr:row>
      <xdr:rowOff>81382</xdr:rowOff>
    </xdr:to>
    <xdr:sp macro="" textlink="">
      <xdr:nvSpPr>
        <xdr:cNvPr id="530" name="楕円 529"/>
        <xdr:cNvSpPr/>
      </xdr:nvSpPr>
      <xdr:spPr>
        <a:xfrm>
          <a:off x="15430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72509</xdr:rowOff>
    </xdr:from>
    <xdr:ext cx="469744" cy="259045"/>
    <xdr:sp macro="" textlink="">
      <xdr:nvSpPr>
        <xdr:cNvPr id="531" name="テキスト ボックス 530"/>
        <xdr:cNvSpPr txBox="1"/>
      </xdr:nvSpPr>
      <xdr:spPr>
        <a:xfrm>
          <a:off x="15246428" y="67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139700</xdr:rowOff>
    </xdr:from>
    <xdr:to>
      <xdr:col>76</xdr:col>
      <xdr:colOff>165100</xdr:colOff>
      <xdr:row>39</xdr:row>
      <xdr:rowOff>69850</xdr:rowOff>
    </xdr:to>
    <xdr:sp macro="" textlink="">
      <xdr:nvSpPr>
        <xdr:cNvPr id="532" name="楕円 531"/>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60977</xdr:rowOff>
    </xdr:from>
    <xdr:ext cx="469744" cy="259045"/>
    <xdr:sp macro="" textlink="">
      <xdr:nvSpPr>
        <xdr:cNvPr id="533" name="テキスト ボックス 532"/>
        <xdr:cNvSpPr txBox="1"/>
      </xdr:nvSpPr>
      <xdr:spPr>
        <a:xfrm>
          <a:off x="14357428"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14516</xdr:rowOff>
    </xdr:from>
    <xdr:to>
      <xdr:col>72</xdr:col>
      <xdr:colOff>38100</xdr:colOff>
      <xdr:row>38</xdr:row>
      <xdr:rowOff>116116</xdr:rowOff>
    </xdr:to>
    <xdr:sp macro="" textlink="">
      <xdr:nvSpPr>
        <xdr:cNvPr id="534" name="楕円 533"/>
        <xdr:cNvSpPr/>
      </xdr:nvSpPr>
      <xdr:spPr>
        <a:xfrm>
          <a:off x="13652500" y="65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132643</xdr:rowOff>
    </xdr:from>
    <xdr:ext cx="534377" cy="259045"/>
    <xdr:sp macro="" textlink="">
      <xdr:nvSpPr>
        <xdr:cNvPr id="535" name="テキスト ボックス 534"/>
        <xdr:cNvSpPr txBox="1"/>
      </xdr:nvSpPr>
      <xdr:spPr>
        <a:xfrm>
          <a:off x="13436111" y="63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76962</xdr:rowOff>
    </xdr:from>
    <xdr:to>
      <xdr:col>67</xdr:col>
      <xdr:colOff>101600</xdr:colOff>
      <xdr:row>39</xdr:row>
      <xdr:rowOff>7112</xdr:rowOff>
    </xdr:to>
    <xdr:sp macro="" textlink="">
      <xdr:nvSpPr>
        <xdr:cNvPr id="536" name="楕円 535"/>
        <xdr:cNvSpPr/>
      </xdr:nvSpPr>
      <xdr:spPr>
        <a:xfrm>
          <a:off x="12763500" y="65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169689</xdr:rowOff>
    </xdr:from>
    <xdr:ext cx="469744" cy="259045"/>
    <xdr:sp macro="" textlink="">
      <xdr:nvSpPr>
        <xdr:cNvPr id="537" name="テキスト ボックス 536"/>
        <xdr:cNvSpPr txBox="1"/>
      </xdr:nvSpPr>
      <xdr:spPr>
        <a:xfrm>
          <a:off x="12579428" y="668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76457</xdr:rowOff>
    </xdr:from>
    <xdr:to>
      <xdr:col>85</xdr:col>
      <xdr:colOff>127000</xdr:colOff>
      <xdr:row>77</xdr:row>
      <xdr:rowOff>91911</xdr:rowOff>
    </xdr:to>
    <xdr:cxnSp macro="">
      <xdr:nvCxnSpPr>
        <xdr:cNvPr id="623" name="直線コネクタ 622"/>
        <xdr:cNvCxnSpPr/>
      </xdr:nvCxnSpPr>
      <xdr:spPr>
        <a:xfrm flipV="1">
          <a:off x="15481300" y="13278107"/>
          <a:ext cx="8382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91911</xdr:rowOff>
    </xdr:from>
    <xdr:to>
      <xdr:col>81</xdr:col>
      <xdr:colOff>50800</xdr:colOff>
      <xdr:row>77</xdr:row>
      <xdr:rowOff>119453</xdr:rowOff>
    </xdr:to>
    <xdr:cxnSp macro="">
      <xdr:nvCxnSpPr>
        <xdr:cNvPr id="626" name="直線コネクタ 625"/>
        <xdr:cNvCxnSpPr/>
      </xdr:nvCxnSpPr>
      <xdr:spPr>
        <a:xfrm flipV="1">
          <a:off x="14592300" y="13293561"/>
          <a:ext cx="889000" cy="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119453</xdr:rowOff>
    </xdr:from>
    <xdr:to>
      <xdr:col>76</xdr:col>
      <xdr:colOff>114300</xdr:colOff>
      <xdr:row>77</xdr:row>
      <xdr:rowOff>122524</xdr:rowOff>
    </xdr:to>
    <xdr:cxnSp macro="">
      <xdr:nvCxnSpPr>
        <xdr:cNvPr id="629" name="直線コネクタ 628"/>
        <xdr:cNvCxnSpPr/>
      </xdr:nvCxnSpPr>
      <xdr:spPr>
        <a:xfrm flipV="1">
          <a:off x="13703300" y="13321103"/>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97760</xdr:rowOff>
    </xdr:from>
    <xdr:to>
      <xdr:col>71</xdr:col>
      <xdr:colOff>177800</xdr:colOff>
      <xdr:row>77</xdr:row>
      <xdr:rowOff>122524</xdr:rowOff>
    </xdr:to>
    <xdr:cxnSp macro="">
      <xdr:nvCxnSpPr>
        <xdr:cNvPr id="632" name="直線コネクタ 631"/>
        <xdr:cNvCxnSpPr/>
      </xdr:nvCxnSpPr>
      <xdr:spPr>
        <a:xfrm>
          <a:off x="12814300" y="1329941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25657</xdr:rowOff>
    </xdr:from>
    <xdr:to>
      <xdr:col>85</xdr:col>
      <xdr:colOff>177800</xdr:colOff>
      <xdr:row>77</xdr:row>
      <xdr:rowOff>127257</xdr:rowOff>
    </xdr:to>
    <xdr:sp macro="" textlink="">
      <xdr:nvSpPr>
        <xdr:cNvPr id="642" name="楕円 641"/>
        <xdr:cNvSpPr/>
      </xdr:nvSpPr>
      <xdr:spPr>
        <a:xfrm>
          <a:off x="16268700" y="1322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48534</xdr:rowOff>
    </xdr:from>
    <xdr:ext cx="534377" cy="259045"/>
    <xdr:sp macro="" textlink="">
      <xdr:nvSpPr>
        <xdr:cNvPr id="643" name="公債費該当値テキスト"/>
        <xdr:cNvSpPr txBox="1"/>
      </xdr:nvSpPr>
      <xdr:spPr>
        <a:xfrm>
          <a:off x="16370300" y="130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41111</xdr:rowOff>
    </xdr:from>
    <xdr:to>
      <xdr:col>81</xdr:col>
      <xdr:colOff>101600</xdr:colOff>
      <xdr:row>77</xdr:row>
      <xdr:rowOff>142711</xdr:rowOff>
    </xdr:to>
    <xdr:sp macro="" textlink="">
      <xdr:nvSpPr>
        <xdr:cNvPr id="644" name="楕円 643"/>
        <xdr:cNvSpPr/>
      </xdr:nvSpPr>
      <xdr:spPr>
        <a:xfrm>
          <a:off x="15430500" y="132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159238</xdr:rowOff>
    </xdr:from>
    <xdr:ext cx="534377" cy="259045"/>
    <xdr:sp macro="" textlink="">
      <xdr:nvSpPr>
        <xdr:cNvPr id="645" name="テキスト ボックス 644"/>
        <xdr:cNvSpPr txBox="1"/>
      </xdr:nvSpPr>
      <xdr:spPr>
        <a:xfrm>
          <a:off x="15214111" y="130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68653</xdr:rowOff>
    </xdr:from>
    <xdr:to>
      <xdr:col>76</xdr:col>
      <xdr:colOff>165100</xdr:colOff>
      <xdr:row>77</xdr:row>
      <xdr:rowOff>170253</xdr:rowOff>
    </xdr:to>
    <xdr:sp macro="" textlink="">
      <xdr:nvSpPr>
        <xdr:cNvPr id="646" name="楕円 645"/>
        <xdr:cNvSpPr/>
      </xdr:nvSpPr>
      <xdr:spPr>
        <a:xfrm>
          <a:off x="14541500" y="132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161380</xdr:rowOff>
    </xdr:from>
    <xdr:ext cx="534377" cy="259045"/>
    <xdr:sp macro="" textlink="">
      <xdr:nvSpPr>
        <xdr:cNvPr id="647" name="テキスト ボックス 646"/>
        <xdr:cNvSpPr txBox="1"/>
      </xdr:nvSpPr>
      <xdr:spPr>
        <a:xfrm>
          <a:off x="14325111" y="1336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71724</xdr:rowOff>
    </xdr:from>
    <xdr:to>
      <xdr:col>72</xdr:col>
      <xdr:colOff>38100</xdr:colOff>
      <xdr:row>78</xdr:row>
      <xdr:rowOff>1874</xdr:rowOff>
    </xdr:to>
    <xdr:sp macro="" textlink="">
      <xdr:nvSpPr>
        <xdr:cNvPr id="648" name="楕円 647"/>
        <xdr:cNvSpPr/>
      </xdr:nvSpPr>
      <xdr:spPr>
        <a:xfrm>
          <a:off x="13652500" y="132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18401</xdr:rowOff>
    </xdr:from>
    <xdr:ext cx="534377" cy="259045"/>
    <xdr:sp macro="" textlink="">
      <xdr:nvSpPr>
        <xdr:cNvPr id="649" name="テキスト ボックス 648"/>
        <xdr:cNvSpPr txBox="1"/>
      </xdr:nvSpPr>
      <xdr:spPr>
        <a:xfrm>
          <a:off x="13436111" y="130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46960</xdr:rowOff>
    </xdr:from>
    <xdr:to>
      <xdr:col>67</xdr:col>
      <xdr:colOff>101600</xdr:colOff>
      <xdr:row>77</xdr:row>
      <xdr:rowOff>148560</xdr:rowOff>
    </xdr:to>
    <xdr:sp macro="" textlink="">
      <xdr:nvSpPr>
        <xdr:cNvPr id="650" name="楕円 649"/>
        <xdr:cNvSpPr/>
      </xdr:nvSpPr>
      <xdr:spPr>
        <a:xfrm>
          <a:off x="12763500" y="132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165087</xdr:rowOff>
    </xdr:from>
    <xdr:ext cx="534377" cy="259045"/>
    <xdr:sp macro="" textlink="">
      <xdr:nvSpPr>
        <xdr:cNvPr id="651" name="テキスト ボックス 650"/>
        <xdr:cNvSpPr txBox="1"/>
      </xdr:nvSpPr>
      <xdr:spPr>
        <a:xfrm>
          <a:off x="12547111" y="13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119537</xdr:rowOff>
    </xdr:from>
    <xdr:to>
      <xdr:col>85</xdr:col>
      <xdr:colOff>127000</xdr:colOff>
      <xdr:row>98</xdr:row>
      <xdr:rowOff>30931</xdr:rowOff>
    </xdr:to>
    <xdr:cxnSp macro="">
      <xdr:nvCxnSpPr>
        <xdr:cNvPr id="680" name="直線コネクタ 679"/>
        <xdr:cNvCxnSpPr/>
      </xdr:nvCxnSpPr>
      <xdr:spPr>
        <a:xfrm>
          <a:off x="15481300" y="16750187"/>
          <a:ext cx="838200" cy="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94368</xdr:rowOff>
    </xdr:from>
    <xdr:to>
      <xdr:col>81</xdr:col>
      <xdr:colOff>50800</xdr:colOff>
      <xdr:row>97</xdr:row>
      <xdr:rowOff>119537</xdr:rowOff>
    </xdr:to>
    <xdr:cxnSp macro="">
      <xdr:nvCxnSpPr>
        <xdr:cNvPr id="683" name="直線コネクタ 682"/>
        <xdr:cNvCxnSpPr/>
      </xdr:nvCxnSpPr>
      <xdr:spPr>
        <a:xfrm>
          <a:off x="14592300" y="16553568"/>
          <a:ext cx="889000" cy="19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94368</xdr:rowOff>
    </xdr:from>
    <xdr:to>
      <xdr:col>76</xdr:col>
      <xdr:colOff>114300</xdr:colOff>
      <xdr:row>97</xdr:row>
      <xdr:rowOff>66258</xdr:rowOff>
    </xdr:to>
    <xdr:cxnSp macro="">
      <xdr:nvCxnSpPr>
        <xdr:cNvPr id="686" name="直線コネクタ 685"/>
        <xdr:cNvCxnSpPr/>
      </xdr:nvCxnSpPr>
      <xdr:spPr>
        <a:xfrm flipV="1">
          <a:off x="13703300" y="16553568"/>
          <a:ext cx="889000" cy="14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150231</xdr:rowOff>
    </xdr:from>
    <xdr:to>
      <xdr:col>71</xdr:col>
      <xdr:colOff>177800</xdr:colOff>
      <xdr:row>97</xdr:row>
      <xdr:rowOff>66258</xdr:rowOff>
    </xdr:to>
    <xdr:cxnSp macro="">
      <xdr:nvCxnSpPr>
        <xdr:cNvPr id="689" name="直線コネクタ 688"/>
        <xdr:cNvCxnSpPr/>
      </xdr:nvCxnSpPr>
      <xdr:spPr>
        <a:xfrm>
          <a:off x="12814300" y="16609431"/>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151581</xdr:rowOff>
    </xdr:from>
    <xdr:to>
      <xdr:col>85</xdr:col>
      <xdr:colOff>177800</xdr:colOff>
      <xdr:row>98</xdr:row>
      <xdr:rowOff>81731</xdr:rowOff>
    </xdr:to>
    <xdr:sp macro="" textlink="">
      <xdr:nvSpPr>
        <xdr:cNvPr id="699" name="楕円 698"/>
        <xdr:cNvSpPr/>
      </xdr:nvSpPr>
      <xdr:spPr>
        <a:xfrm>
          <a:off x="16268700" y="167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3008</xdr:rowOff>
    </xdr:from>
    <xdr:ext cx="534377" cy="259045"/>
    <xdr:sp macro="" textlink="">
      <xdr:nvSpPr>
        <xdr:cNvPr id="700" name="積立金該当値テキスト"/>
        <xdr:cNvSpPr txBox="1"/>
      </xdr:nvSpPr>
      <xdr:spPr>
        <a:xfrm>
          <a:off x="16370300" y="1663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68737</xdr:rowOff>
    </xdr:from>
    <xdr:to>
      <xdr:col>81</xdr:col>
      <xdr:colOff>101600</xdr:colOff>
      <xdr:row>97</xdr:row>
      <xdr:rowOff>170337</xdr:rowOff>
    </xdr:to>
    <xdr:sp macro="" textlink="">
      <xdr:nvSpPr>
        <xdr:cNvPr id="701" name="楕円 700"/>
        <xdr:cNvSpPr/>
      </xdr:nvSpPr>
      <xdr:spPr>
        <a:xfrm>
          <a:off x="15430500" y="16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15414</xdr:rowOff>
    </xdr:from>
    <xdr:ext cx="534377" cy="259045"/>
    <xdr:sp macro="" textlink="">
      <xdr:nvSpPr>
        <xdr:cNvPr id="702" name="テキスト ボックス 701"/>
        <xdr:cNvSpPr txBox="1"/>
      </xdr:nvSpPr>
      <xdr:spPr>
        <a:xfrm>
          <a:off x="15214111" y="164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43568</xdr:rowOff>
    </xdr:from>
    <xdr:to>
      <xdr:col>76</xdr:col>
      <xdr:colOff>165100</xdr:colOff>
      <xdr:row>96</xdr:row>
      <xdr:rowOff>145168</xdr:rowOff>
    </xdr:to>
    <xdr:sp macro="" textlink="">
      <xdr:nvSpPr>
        <xdr:cNvPr id="703" name="楕円 702"/>
        <xdr:cNvSpPr/>
      </xdr:nvSpPr>
      <xdr:spPr>
        <a:xfrm>
          <a:off x="14541500" y="165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161695</xdr:rowOff>
    </xdr:from>
    <xdr:ext cx="534377" cy="259045"/>
    <xdr:sp macro="" textlink="">
      <xdr:nvSpPr>
        <xdr:cNvPr id="704" name="テキスト ボックス 703"/>
        <xdr:cNvSpPr txBox="1"/>
      </xdr:nvSpPr>
      <xdr:spPr>
        <a:xfrm>
          <a:off x="14325111" y="1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15458</xdr:rowOff>
    </xdr:from>
    <xdr:to>
      <xdr:col>72</xdr:col>
      <xdr:colOff>38100</xdr:colOff>
      <xdr:row>97</xdr:row>
      <xdr:rowOff>117058</xdr:rowOff>
    </xdr:to>
    <xdr:sp macro="" textlink="">
      <xdr:nvSpPr>
        <xdr:cNvPr id="705" name="楕円 704"/>
        <xdr:cNvSpPr/>
      </xdr:nvSpPr>
      <xdr:spPr>
        <a:xfrm>
          <a:off x="13652500" y="166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133585</xdr:rowOff>
    </xdr:from>
    <xdr:ext cx="534377" cy="259045"/>
    <xdr:sp macro="" textlink="">
      <xdr:nvSpPr>
        <xdr:cNvPr id="706" name="テキスト ボックス 705"/>
        <xdr:cNvSpPr txBox="1"/>
      </xdr:nvSpPr>
      <xdr:spPr>
        <a:xfrm>
          <a:off x="13436111" y="164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99431</xdr:rowOff>
    </xdr:from>
    <xdr:to>
      <xdr:col>67</xdr:col>
      <xdr:colOff>101600</xdr:colOff>
      <xdr:row>97</xdr:row>
      <xdr:rowOff>29581</xdr:rowOff>
    </xdr:to>
    <xdr:sp macro="" textlink="">
      <xdr:nvSpPr>
        <xdr:cNvPr id="707" name="楕円 706"/>
        <xdr:cNvSpPr/>
      </xdr:nvSpPr>
      <xdr:spPr>
        <a:xfrm>
          <a:off x="12763500" y="165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46108</xdr:rowOff>
    </xdr:from>
    <xdr:ext cx="534377" cy="259045"/>
    <xdr:sp macro="" textlink="">
      <xdr:nvSpPr>
        <xdr:cNvPr id="708" name="テキスト ボックス 707"/>
        <xdr:cNvSpPr txBox="1"/>
      </xdr:nvSpPr>
      <xdr:spPr>
        <a:xfrm>
          <a:off x="12547111" y="1633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113388</xdr:rowOff>
    </xdr:from>
    <xdr:to>
      <xdr:col>116</xdr:col>
      <xdr:colOff>63500</xdr:colOff>
      <xdr:row>57</xdr:row>
      <xdr:rowOff>149987</xdr:rowOff>
    </xdr:to>
    <xdr:cxnSp macro="">
      <xdr:nvCxnSpPr>
        <xdr:cNvPr id="792" name="直線コネクタ 791"/>
        <xdr:cNvCxnSpPr/>
      </xdr:nvCxnSpPr>
      <xdr:spPr>
        <a:xfrm>
          <a:off x="21323300" y="9886038"/>
          <a:ext cx="8382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170241</xdr:rowOff>
    </xdr:from>
    <xdr:to>
      <xdr:col>111</xdr:col>
      <xdr:colOff>177800</xdr:colOff>
      <xdr:row>57</xdr:row>
      <xdr:rowOff>113388</xdr:rowOff>
    </xdr:to>
    <xdr:cxnSp macro="">
      <xdr:nvCxnSpPr>
        <xdr:cNvPr id="795" name="直線コネクタ 794"/>
        <xdr:cNvCxnSpPr/>
      </xdr:nvCxnSpPr>
      <xdr:spPr>
        <a:xfrm>
          <a:off x="20434300" y="9771441"/>
          <a:ext cx="889000" cy="1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170241</xdr:rowOff>
    </xdr:from>
    <xdr:to>
      <xdr:col>107</xdr:col>
      <xdr:colOff>50800</xdr:colOff>
      <xdr:row>57</xdr:row>
      <xdr:rowOff>130533</xdr:rowOff>
    </xdr:to>
    <xdr:cxnSp macro="">
      <xdr:nvCxnSpPr>
        <xdr:cNvPr id="798" name="直線コネクタ 797"/>
        <xdr:cNvCxnSpPr/>
      </xdr:nvCxnSpPr>
      <xdr:spPr>
        <a:xfrm flipV="1">
          <a:off x="19545300" y="9771441"/>
          <a:ext cx="889000" cy="1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130533</xdr:rowOff>
    </xdr:from>
    <xdr:to>
      <xdr:col>102</xdr:col>
      <xdr:colOff>114300</xdr:colOff>
      <xdr:row>57</xdr:row>
      <xdr:rowOff>153256</xdr:rowOff>
    </xdr:to>
    <xdr:cxnSp macro="">
      <xdr:nvCxnSpPr>
        <xdr:cNvPr id="801" name="直線コネクタ 800"/>
        <xdr:cNvCxnSpPr/>
      </xdr:nvCxnSpPr>
      <xdr:spPr>
        <a:xfrm flipV="1">
          <a:off x="18656300" y="9903183"/>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99187</xdr:rowOff>
    </xdr:from>
    <xdr:to>
      <xdr:col>116</xdr:col>
      <xdr:colOff>114300</xdr:colOff>
      <xdr:row>58</xdr:row>
      <xdr:rowOff>29337</xdr:rowOff>
    </xdr:to>
    <xdr:sp macro="" textlink="">
      <xdr:nvSpPr>
        <xdr:cNvPr id="811" name="楕円 810"/>
        <xdr:cNvSpPr/>
      </xdr:nvSpPr>
      <xdr:spPr>
        <a:xfrm>
          <a:off x="22110700" y="98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122064</xdr:rowOff>
    </xdr:from>
    <xdr:ext cx="469744" cy="259045"/>
    <xdr:sp macro="" textlink="">
      <xdr:nvSpPr>
        <xdr:cNvPr id="812" name="貸付金該当値テキスト"/>
        <xdr:cNvSpPr txBox="1"/>
      </xdr:nvSpPr>
      <xdr:spPr>
        <a:xfrm>
          <a:off x="22212300" y="972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62588</xdr:rowOff>
    </xdr:from>
    <xdr:to>
      <xdr:col>112</xdr:col>
      <xdr:colOff>38100</xdr:colOff>
      <xdr:row>57</xdr:row>
      <xdr:rowOff>164188</xdr:rowOff>
    </xdr:to>
    <xdr:sp macro="" textlink="">
      <xdr:nvSpPr>
        <xdr:cNvPr id="813" name="楕円 812"/>
        <xdr:cNvSpPr/>
      </xdr:nvSpPr>
      <xdr:spPr>
        <a:xfrm>
          <a:off x="21272500" y="98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9265</xdr:rowOff>
    </xdr:from>
    <xdr:ext cx="469744" cy="259045"/>
    <xdr:sp macro="" textlink="">
      <xdr:nvSpPr>
        <xdr:cNvPr id="814" name="テキスト ボックス 813"/>
        <xdr:cNvSpPr txBox="1"/>
      </xdr:nvSpPr>
      <xdr:spPr>
        <a:xfrm>
          <a:off x="21088428" y="961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119441</xdr:rowOff>
    </xdr:from>
    <xdr:to>
      <xdr:col>107</xdr:col>
      <xdr:colOff>101600</xdr:colOff>
      <xdr:row>57</xdr:row>
      <xdr:rowOff>49591</xdr:rowOff>
    </xdr:to>
    <xdr:sp macro="" textlink="">
      <xdr:nvSpPr>
        <xdr:cNvPr id="815" name="楕円 814"/>
        <xdr:cNvSpPr/>
      </xdr:nvSpPr>
      <xdr:spPr>
        <a:xfrm>
          <a:off x="20383500" y="97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66118</xdr:rowOff>
    </xdr:from>
    <xdr:ext cx="534377" cy="259045"/>
    <xdr:sp macro="" textlink="">
      <xdr:nvSpPr>
        <xdr:cNvPr id="816" name="テキスト ボックス 815"/>
        <xdr:cNvSpPr txBox="1"/>
      </xdr:nvSpPr>
      <xdr:spPr>
        <a:xfrm>
          <a:off x="20167111" y="949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79733</xdr:rowOff>
    </xdr:from>
    <xdr:to>
      <xdr:col>102</xdr:col>
      <xdr:colOff>165100</xdr:colOff>
      <xdr:row>58</xdr:row>
      <xdr:rowOff>9883</xdr:rowOff>
    </xdr:to>
    <xdr:sp macro="" textlink="">
      <xdr:nvSpPr>
        <xdr:cNvPr id="817" name="楕円 816"/>
        <xdr:cNvSpPr/>
      </xdr:nvSpPr>
      <xdr:spPr>
        <a:xfrm>
          <a:off x="19494500" y="98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26410</xdr:rowOff>
    </xdr:from>
    <xdr:ext cx="469744" cy="259045"/>
    <xdr:sp macro="" textlink="">
      <xdr:nvSpPr>
        <xdr:cNvPr id="818" name="テキスト ボックス 817"/>
        <xdr:cNvSpPr txBox="1"/>
      </xdr:nvSpPr>
      <xdr:spPr>
        <a:xfrm>
          <a:off x="19310428" y="962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102456</xdr:rowOff>
    </xdr:from>
    <xdr:to>
      <xdr:col>98</xdr:col>
      <xdr:colOff>38100</xdr:colOff>
      <xdr:row>58</xdr:row>
      <xdr:rowOff>32606</xdr:rowOff>
    </xdr:to>
    <xdr:sp macro="" textlink="">
      <xdr:nvSpPr>
        <xdr:cNvPr id="819" name="楕円 818"/>
        <xdr:cNvSpPr/>
      </xdr:nvSpPr>
      <xdr:spPr>
        <a:xfrm>
          <a:off x="18605500" y="98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23733</xdr:rowOff>
    </xdr:from>
    <xdr:ext cx="469744" cy="259045"/>
    <xdr:sp macro="" textlink="">
      <xdr:nvSpPr>
        <xdr:cNvPr id="820" name="テキスト ボックス 819"/>
        <xdr:cNvSpPr txBox="1"/>
      </xdr:nvSpPr>
      <xdr:spPr>
        <a:xfrm>
          <a:off x="18421428" y="996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166544</xdr:rowOff>
    </xdr:from>
    <xdr:to>
      <xdr:col>116</xdr:col>
      <xdr:colOff>63500</xdr:colOff>
      <xdr:row>72</xdr:row>
      <xdr:rowOff>110096</xdr:rowOff>
    </xdr:to>
    <xdr:cxnSp macro="">
      <xdr:nvCxnSpPr>
        <xdr:cNvPr id="852" name="直線コネクタ 851"/>
        <xdr:cNvCxnSpPr/>
      </xdr:nvCxnSpPr>
      <xdr:spPr>
        <a:xfrm>
          <a:off x="21323300" y="12168044"/>
          <a:ext cx="838200" cy="28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166544</xdr:rowOff>
    </xdr:from>
    <xdr:to>
      <xdr:col>111</xdr:col>
      <xdr:colOff>177800</xdr:colOff>
      <xdr:row>73</xdr:row>
      <xdr:rowOff>161776</xdr:rowOff>
    </xdr:to>
    <xdr:cxnSp macro="">
      <xdr:nvCxnSpPr>
        <xdr:cNvPr id="855" name="直線コネクタ 854"/>
        <xdr:cNvCxnSpPr/>
      </xdr:nvCxnSpPr>
      <xdr:spPr>
        <a:xfrm flipV="1">
          <a:off x="20434300" y="12168044"/>
          <a:ext cx="889000" cy="50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161776</xdr:rowOff>
    </xdr:from>
    <xdr:to>
      <xdr:col>107</xdr:col>
      <xdr:colOff>50800</xdr:colOff>
      <xdr:row>74</xdr:row>
      <xdr:rowOff>5496</xdr:rowOff>
    </xdr:to>
    <xdr:cxnSp macro="">
      <xdr:nvCxnSpPr>
        <xdr:cNvPr id="858" name="直線コネクタ 857"/>
        <xdr:cNvCxnSpPr/>
      </xdr:nvCxnSpPr>
      <xdr:spPr>
        <a:xfrm flipV="1">
          <a:off x="19545300" y="12677626"/>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153449</xdr:rowOff>
    </xdr:from>
    <xdr:to>
      <xdr:col>102</xdr:col>
      <xdr:colOff>114300</xdr:colOff>
      <xdr:row>74</xdr:row>
      <xdr:rowOff>5496</xdr:rowOff>
    </xdr:to>
    <xdr:cxnSp macro="">
      <xdr:nvCxnSpPr>
        <xdr:cNvPr id="861" name="直線コネクタ 860"/>
        <xdr:cNvCxnSpPr/>
      </xdr:nvCxnSpPr>
      <xdr:spPr>
        <a:xfrm>
          <a:off x="18656300" y="12669299"/>
          <a:ext cx="889000" cy="2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59296</xdr:rowOff>
    </xdr:from>
    <xdr:to>
      <xdr:col>116</xdr:col>
      <xdr:colOff>114300</xdr:colOff>
      <xdr:row>72</xdr:row>
      <xdr:rowOff>160896</xdr:rowOff>
    </xdr:to>
    <xdr:sp macro="" textlink="">
      <xdr:nvSpPr>
        <xdr:cNvPr id="871" name="楕円 870"/>
        <xdr:cNvSpPr/>
      </xdr:nvSpPr>
      <xdr:spPr>
        <a:xfrm>
          <a:off x="22110700" y="124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82173</xdr:rowOff>
    </xdr:from>
    <xdr:ext cx="534377" cy="259045"/>
    <xdr:sp macro="" textlink="">
      <xdr:nvSpPr>
        <xdr:cNvPr id="872" name="繰出金該当値テキスト"/>
        <xdr:cNvSpPr txBox="1"/>
      </xdr:nvSpPr>
      <xdr:spPr>
        <a:xfrm>
          <a:off x="22212300" y="122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115744</xdr:rowOff>
    </xdr:from>
    <xdr:to>
      <xdr:col>112</xdr:col>
      <xdr:colOff>38100</xdr:colOff>
      <xdr:row>71</xdr:row>
      <xdr:rowOff>45894</xdr:rowOff>
    </xdr:to>
    <xdr:sp macro="" textlink="">
      <xdr:nvSpPr>
        <xdr:cNvPr id="873" name="楕円 872"/>
        <xdr:cNvSpPr/>
      </xdr:nvSpPr>
      <xdr:spPr>
        <a:xfrm>
          <a:off x="21272500" y="121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62421</xdr:rowOff>
    </xdr:from>
    <xdr:ext cx="599010" cy="259045"/>
    <xdr:sp macro="" textlink="">
      <xdr:nvSpPr>
        <xdr:cNvPr id="874" name="テキスト ボックス 873"/>
        <xdr:cNvSpPr txBox="1"/>
      </xdr:nvSpPr>
      <xdr:spPr>
        <a:xfrm>
          <a:off x="21023795" y="1189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110976</xdr:rowOff>
    </xdr:from>
    <xdr:to>
      <xdr:col>107</xdr:col>
      <xdr:colOff>101600</xdr:colOff>
      <xdr:row>74</xdr:row>
      <xdr:rowOff>41126</xdr:rowOff>
    </xdr:to>
    <xdr:sp macro="" textlink="">
      <xdr:nvSpPr>
        <xdr:cNvPr id="875" name="楕円 874"/>
        <xdr:cNvSpPr/>
      </xdr:nvSpPr>
      <xdr:spPr>
        <a:xfrm>
          <a:off x="20383500" y="1262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57653</xdr:rowOff>
    </xdr:from>
    <xdr:ext cx="534377" cy="259045"/>
    <xdr:sp macro="" textlink="">
      <xdr:nvSpPr>
        <xdr:cNvPr id="876" name="テキスト ボックス 875"/>
        <xdr:cNvSpPr txBox="1"/>
      </xdr:nvSpPr>
      <xdr:spPr>
        <a:xfrm>
          <a:off x="20167111" y="1240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126146</xdr:rowOff>
    </xdr:from>
    <xdr:to>
      <xdr:col>102</xdr:col>
      <xdr:colOff>165100</xdr:colOff>
      <xdr:row>74</xdr:row>
      <xdr:rowOff>56296</xdr:rowOff>
    </xdr:to>
    <xdr:sp macro="" textlink="">
      <xdr:nvSpPr>
        <xdr:cNvPr id="877" name="楕円 876"/>
        <xdr:cNvSpPr/>
      </xdr:nvSpPr>
      <xdr:spPr>
        <a:xfrm>
          <a:off x="19494500" y="1264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72823</xdr:rowOff>
    </xdr:from>
    <xdr:ext cx="534377" cy="259045"/>
    <xdr:sp macro="" textlink="">
      <xdr:nvSpPr>
        <xdr:cNvPr id="878" name="テキスト ボックス 877"/>
        <xdr:cNvSpPr txBox="1"/>
      </xdr:nvSpPr>
      <xdr:spPr>
        <a:xfrm>
          <a:off x="19278111" y="1241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102649</xdr:rowOff>
    </xdr:from>
    <xdr:to>
      <xdr:col>98</xdr:col>
      <xdr:colOff>38100</xdr:colOff>
      <xdr:row>74</xdr:row>
      <xdr:rowOff>32799</xdr:rowOff>
    </xdr:to>
    <xdr:sp macro="" textlink="">
      <xdr:nvSpPr>
        <xdr:cNvPr id="879" name="楕円 878"/>
        <xdr:cNvSpPr/>
      </xdr:nvSpPr>
      <xdr:spPr>
        <a:xfrm>
          <a:off x="18605500" y="126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49326</xdr:rowOff>
    </xdr:from>
    <xdr:ext cx="534377" cy="259045"/>
    <xdr:sp macro="" textlink="">
      <xdr:nvSpPr>
        <xdr:cNvPr id="880" name="テキスト ボックス 879"/>
        <xdr:cNvSpPr txBox="1"/>
      </xdr:nvSpPr>
      <xdr:spPr>
        <a:xfrm>
          <a:off x="18389111" y="123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８２１，１５２円となっており、人件費、物件費、維持補修費、普通建設事業費及び繰出金について、類似団体平均と比べて高い水準にある。特に人件費は、県内２番目に広大な面積を有する当市において旧町毎に窓口センターを設置していることや直営で消防業務を運営しており、職員数が多いことが要因となっている。物件費や維持補修費についても同様に、広い市内を網羅するため旧町に配置している庁舎や出張所に係る維持管理経費のほか、一部特別豪雪地域を有し、市道の除排雪経費を含めた道路の維持管理経費が多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は、一人当たりのコストが２３０，１３８円と、類似団体内で最も高くなっているが、これは、クリーンリサイクルセンター建設事業（３，４６６百万円）などの大型建設事業によるものである。</a:t>
          </a:r>
        </a:p>
        <a:p>
          <a:r>
            <a:rPr kumimoji="1" lang="ja-JP" altLang="en-US" sz="1100">
              <a:latin typeface="ＭＳ Ｐゴシック" panose="020B0600070205080204" pitchFamily="50" charset="-128"/>
              <a:ea typeface="ＭＳ Ｐゴシック" panose="020B0600070205080204" pitchFamily="50" charset="-128"/>
            </a:rPr>
            <a:t>　繰出金については、前年度より１７，５４３円減少したが、これは、前年度に実施した介護サービス施設に係る地方債繰上償還の財源とした介護サービス事業特別会計繰出金分が減少したことが要因である。しかし、依然として類似団体の平均である６３，１３９円に比べ２９，６７４円高い９２，８１３円と高くなっているが、これは、平成２９年度に保険税収の減に対する財源補てんのため、国民健康保険特別会計繰出金が増加したことが要因である。</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今後は、公共施設等総合管理計画に基づき、施設の統廃合や更新及び大規模改修等に係る建設事業を計画的に実施していくことで、事業費の抑制に努める。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32,837
32,682
1,152.76
27,566,902
26,964,181
504,675
13,998,714
26,215,877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96266</xdr:rowOff>
    </xdr:from>
    <xdr:to>
      <xdr:col>24</xdr:col>
      <xdr:colOff>63500</xdr:colOff>
      <xdr:row>35</xdr:row>
      <xdr:rowOff>130937</xdr:rowOff>
    </xdr:to>
    <xdr:cxnSp macro="">
      <xdr:nvCxnSpPr>
        <xdr:cNvPr id="61" name="直線コネクタ 60"/>
        <xdr:cNvCxnSpPr/>
      </xdr:nvCxnSpPr>
      <xdr:spPr>
        <a:xfrm flipV="1">
          <a:off x="3797300" y="6097016"/>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38354</xdr:rowOff>
    </xdr:from>
    <xdr:to>
      <xdr:col>19</xdr:col>
      <xdr:colOff>177800</xdr:colOff>
      <xdr:row>35</xdr:row>
      <xdr:rowOff>130937</xdr:rowOff>
    </xdr:to>
    <xdr:cxnSp macro="">
      <xdr:nvCxnSpPr>
        <xdr:cNvPr id="64" name="直線コネクタ 63"/>
        <xdr:cNvCxnSpPr/>
      </xdr:nvCxnSpPr>
      <xdr:spPr>
        <a:xfrm>
          <a:off x="2908300" y="603910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38354</xdr:rowOff>
    </xdr:from>
    <xdr:to>
      <xdr:col>15</xdr:col>
      <xdr:colOff>50800</xdr:colOff>
      <xdr:row>36</xdr:row>
      <xdr:rowOff>109220</xdr:rowOff>
    </xdr:to>
    <xdr:cxnSp macro="">
      <xdr:nvCxnSpPr>
        <xdr:cNvPr id="67" name="直線コネクタ 66"/>
        <xdr:cNvCxnSpPr/>
      </xdr:nvCxnSpPr>
      <xdr:spPr>
        <a:xfrm flipV="1">
          <a:off x="2019300" y="603910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110744</xdr:rowOff>
    </xdr:from>
    <xdr:to>
      <xdr:col>10</xdr:col>
      <xdr:colOff>114300</xdr:colOff>
      <xdr:row>36</xdr:row>
      <xdr:rowOff>109220</xdr:rowOff>
    </xdr:to>
    <xdr:cxnSp macro="">
      <xdr:nvCxnSpPr>
        <xdr:cNvPr id="70" name="直線コネクタ 69"/>
        <xdr:cNvCxnSpPr/>
      </xdr:nvCxnSpPr>
      <xdr:spPr>
        <a:xfrm>
          <a:off x="1130300" y="6111494"/>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45466</xdr:rowOff>
    </xdr:from>
    <xdr:to>
      <xdr:col>24</xdr:col>
      <xdr:colOff>114300</xdr:colOff>
      <xdr:row>35</xdr:row>
      <xdr:rowOff>147066</xdr:rowOff>
    </xdr:to>
    <xdr:sp macro="" textlink="">
      <xdr:nvSpPr>
        <xdr:cNvPr id="80" name="楕円 79"/>
        <xdr:cNvSpPr/>
      </xdr:nvSpPr>
      <xdr:spPr>
        <a:xfrm>
          <a:off x="45847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68343</xdr:rowOff>
    </xdr:from>
    <xdr:ext cx="469744" cy="259045"/>
    <xdr:sp macro="" textlink="">
      <xdr:nvSpPr>
        <xdr:cNvPr id="81" name="議会費該当値テキスト"/>
        <xdr:cNvSpPr txBox="1"/>
      </xdr:nvSpPr>
      <xdr:spPr>
        <a:xfrm>
          <a:off x="4686300" y="589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80137</xdr:rowOff>
    </xdr:from>
    <xdr:to>
      <xdr:col>20</xdr:col>
      <xdr:colOff>38100</xdr:colOff>
      <xdr:row>36</xdr:row>
      <xdr:rowOff>10287</xdr:rowOff>
    </xdr:to>
    <xdr:sp macro="" textlink="">
      <xdr:nvSpPr>
        <xdr:cNvPr id="82" name="楕円 81"/>
        <xdr:cNvSpPr/>
      </xdr:nvSpPr>
      <xdr:spPr>
        <a:xfrm>
          <a:off x="3746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26814</xdr:rowOff>
    </xdr:from>
    <xdr:ext cx="469744" cy="259045"/>
    <xdr:sp macro="" textlink="">
      <xdr:nvSpPr>
        <xdr:cNvPr id="83" name="テキスト ボックス 82"/>
        <xdr:cNvSpPr txBox="1"/>
      </xdr:nvSpPr>
      <xdr:spPr>
        <a:xfrm>
          <a:off x="3562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159004</xdr:rowOff>
    </xdr:from>
    <xdr:to>
      <xdr:col>15</xdr:col>
      <xdr:colOff>101600</xdr:colOff>
      <xdr:row>35</xdr:row>
      <xdr:rowOff>89154</xdr:rowOff>
    </xdr:to>
    <xdr:sp macro="" textlink="">
      <xdr:nvSpPr>
        <xdr:cNvPr id="84" name="楕円 83"/>
        <xdr:cNvSpPr/>
      </xdr:nvSpPr>
      <xdr:spPr>
        <a:xfrm>
          <a:off x="2857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85" name="テキスト ボックス 84"/>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58420</xdr:rowOff>
    </xdr:from>
    <xdr:to>
      <xdr:col>10</xdr:col>
      <xdr:colOff>165100</xdr:colOff>
      <xdr:row>36</xdr:row>
      <xdr:rowOff>160020</xdr:rowOff>
    </xdr:to>
    <xdr:sp macro="" textlink="">
      <xdr:nvSpPr>
        <xdr:cNvPr id="86" name="楕円 85"/>
        <xdr:cNvSpPr/>
      </xdr:nvSpPr>
      <xdr:spPr>
        <a:xfrm>
          <a:off x="1968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151147</xdr:rowOff>
    </xdr:from>
    <xdr:ext cx="469744" cy="259045"/>
    <xdr:sp macro="" textlink="">
      <xdr:nvSpPr>
        <xdr:cNvPr id="87" name="テキスト ボックス 86"/>
        <xdr:cNvSpPr txBox="1"/>
      </xdr:nvSpPr>
      <xdr:spPr>
        <a:xfrm>
          <a:off x="1784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59944</xdr:rowOff>
    </xdr:from>
    <xdr:to>
      <xdr:col>6</xdr:col>
      <xdr:colOff>38100</xdr:colOff>
      <xdr:row>35</xdr:row>
      <xdr:rowOff>161544</xdr:rowOff>
    </xdr:to>
    <xdr:sp macro="" textlink="">
      <xdr:nvSpPr>
        <xdr:cNvPr id="88" name="楕円 87"/>
        <xdr:cNvSpPr/>
      </xdr:nvSpPr>
      <xdr:spPr>
        <a:xfrm>
          <a:off x="1079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6621</xdr:rowOff>
    </xdr:from>
    <xdr:ext cx="469744" cy="259045"/>
    <xdr:sp macro="" textlink="">
      <xdr:nvSpPr>
        <xdr:cNvPr id="89" name="テキスト ボックス 88"/>
        <xdr:cNvSpPr txBox="1"/>
      </xdr:nvSpPr>
      <xdr:spPr>
        <a:xfrm>
          <a:off x="895428"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1064</xdr:rowOff>
    </xdr:from>
    <xdr:to>
      <xdr:col>24</xdr:col>
      <xdr:colOff>63500</xdr:colOff>
      <xdr:row>56</xdr:row>
      <xdr:rowOff>85481</xdr:rowOff>
    </xdr:to>
    <xdr:cxnSp macro="">
      <xdr:nvCxnSpPr>
        <xdr:cNvPr id="116" name="直線コネクタ 115"/>
        <xdr:cNvCxnSpPr/>
      </xdr:nvCxnSpPr>
      <xdr:spPr>
        <a:xfrm flipV="1">
          <a:off x="3797300" y="9602264"/>
          <a:ext cx="8382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84681</xdr:rowOff>
    </xdr:from>
    <xdr:to>
      <xdr:col>19</xdr:col>
      <xdr:colOff>177800</xdr:colOff>
      <xdr:row>56</xdr:row>
      <xdr:rowOff>85481</xdr:rowOff>
    </xdr:to>
    <xdr:cxnSp macro="">
      <xdr:nvCxnSpPr>
        <xdr:cNvPr id="119" name="直線コネクタ 118"/>
        <xdr:cNvCxnSpPr/>
      </xdr:nvCxnSpPr>
      <xdr:spPr>
        <a:xfrm>
          <a:off x="2908300" y="9514431"/>
          <a:ext cx="889000" cy="1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84681</xdr:rowOff>
    </xdr:from>
    <xdr:to>
      <xdr:col>15</xdr:col>
      <xdr:colOff>50800</xdr:colOff>
      <xdr:row>55</xdr:row>
      <xdr:rowOff>155688</xdr:rowOff>
    </xdr:to>
    <xdr:cxnSp macro="">
      <xdr:nvCxnSpPr>
        <xdr:cNvPr id="122" name="直線コネクタ 121"/>
        <xdr:cNvCxnSpPr/>
      </xdr:nvCxnSpPr>
      <xdr:spPr>
        <a:xfrm flipV="1">
          <a:off x="2019300" y="9514431"/>
          <a:ext cx="889000" cy="7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126195</xdr:rowOff>
    </xdr:from>
    <xdr:to>
      <xdr:col>10</xdr:col>
      <xdr:colOff>114300</xdr:colOff>
      <xdr:row>55</xdr:row>
      <xdr:rowOff>155688</xdr:rowOff>
    </xdr:to>
    <xdr:cxnSp macro="">
      <xdr:nvCxnSpPr>
        <xdr:cNvPr id="125" name="直線コネクタ 124"/>
        <xdr:cNvCxnSpPr/>
      </xdr:nvCxnSpPr>
      <xdr:spPr>
        <a:xfrm>
          <a:off x="1130300" y="9555945"/>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121714</xdr:rowOff>
    </xdr:from>
    <xdr:to>
      <xdr:col>24</xdr:col>
      <xdr:colOff>114300</xdr:colOff>
      <xdr:row>56</xdr:row>
      <xdr:rowOff>51864</xdr:rowOff>
    </xdr:to>
    <xdr:sp macro="" textlink="">
      <xdr:nvSpPr>
        <xdr:cNvPr id="135" name="楕円 134"/>
        <xdr:cNvSpPr/>
      </xdr:nvSpPr>
      <xdr:spPr>
        <a:xfrm>
          <a:off x="4584700" y="955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144591</xdr:rowOff>
    </xdr:from>
    <xdr:ext cx="599010" cy="259045"/>
    <xdr:sp macro="" textlink="">
      <xdr:nvSpPr>
        <xdr:cNvPr id="136" name="総務費該当値テキスト"/>
        <xdr:cNvSpPr txBox="1"/>
      </xdr:nvSpPr>
      <xdr:spPr>
        <a:xfrm>
          <a:off x="4686300" y="940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34681</xdr:rowOff>
    </xdr:from>
    <xdr:to>
      <xdr:col>20</xdr:col>
      <xdr:colOff>38100</xdr:colOff>
      <xdr:row>56</xdr:row>
      <xdr:rowOff>136281</xdr:rowOff>
    </xdr:to>
    <xdr:sp macro="" textlink="">
      <xdr:nvSpPr>
        <xdr:cNvPr id="137" name="楕円 136"/>
        <xdr:cNvSpPr/>
      </xdr:nvSpPr>
      <xdr:spPr>
        <a:xfrm>
          <a:off x="3746500" y="96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152808</xdr:rowOff>
    </xdr:from>
    <xdr:ext cx="534377" cy="259045"/>
    <xdr:sp macro="" textlink="">
      <xdr:nvSpPr>
        <xdr:cNvPr id="138" name="テキスト ボックス 137"/>
        <xdr:cNvSpPr txBox="1"/>
      </xdr:nvSpPr>
      <xdr:spPr>
        <a:xfrm>
          <a:off x="3530111" y="94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33881</xdr:rowOff>
    </xdr:from>
    <xdr:to>
      <xdr:col>15</xdr:col>
      <xdr:colOff>101600</xdr:colOff>
      <xdr:row>55</xdr:row>
      <xdr:rowOff>135481</xdr:rowOff>
    </xdr:to>
    <xdr:sp macro="" textlink="">
      <xdr:nvSpPr>
        <xdr:cNvPr id="139" name="楕円 138"/>
        <xdr:cNvSpPr/>
      </xdr:nvSpPr>
      <xdr:spPr>
        <a:xfrm>
          <a:off x="2857500" y="94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152008</xdr:rowOff>
    </xdr:from>
    <xdr:ext cx="599010" cy="259045"/>
    <xdr:sp macro="" textlink="">
      <xdr:nvSpPr>
        <xdr:cNvPr id="140" name="テキスト ボックス 139"/>
        <xdr:cNvSpPr txBox="1"/>
      </xdr:nvSpPr>
      <xdr:spPr>
        <a:xfrm>
          <a:off x="2608795" y="923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104888</xdr:rowOff>
    </xdr:from>
    <xdr:to>
      <xdr:col>10</xdr:col>
      <xdr:colOff>165100</xdr:colOff>
      <xdr:row>56</xdr:row>
      <xdr:rowOff>35038</xdr:rowOff>
    </xdr:to>
    <xdr:sp macro="" textlink="">
      <xdr:nvSpPr>
        <xdr:cNvPr id="141" name="楕円 140"/>
        <xdr:cNvSpPr/>
      </xdr:nvSpPr>
      <xdr:spPr>
        <a:xfrm>
          <a:off x="1968500" y="95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51565</xdr:rowOff>
    </xdr:from>
    <xdr:ext cx="599010" cy="259045"/>
    <xdr:sp macro="" textlink="">
      <xdr:nvSpPr>
        <xdr:cNvPr id="142" name="テキスト ボックス 141"/>
        <xdr:cNvSpPr txBox="1"/>
      </xdr:nvSpPr>
      <xdr:spPr>
        <a:xfrm>
          <a:off x="1719795" y="930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75395</xdr:rowOff>
    </xdr:from>
    <xdr:to>
      <xdr:col>6</xdr:col>
      <xdr:colOff>38100</xdr:colOff>
      <xdr:row>56</xdr:row>
      <xdr:rowOff>5545</xdr:rowOff>
    </xdr:to>
    <xdr:sp macro="" textlink="">
      <xdr:nvSpPr>
        <xdr:cNvPr id="143" name="楕円 142"/>
        <xdr:cNvSpPr/>
      </xdr:nvSpPr>
      <xdr:spPr>
        <a:xfrm>
          <a:off x="1079500" y="95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22072</xdr:rowOff>
    </xdr:from>
    <xdr:ext cx="599010" cy="259045"/>
    <xdr:sp macro="" textlink="">
      <xdr:nvSpPr>
        <xdr:cNvPr id="144" name="テキスト ボックス 143"/>
        <xdr:cNvSpPr txBox="1"/>
      </xdr:nvSpPr>
      <xdr:spPr>
        <a:xfrm>
          <a:off x="830795" y="928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42873</xdr:rowOff>
    </xdr:from>
    <xdr:to>
      <xdr:col>24</xdr:col>
      <xdr:colOff>63500</xdr:colOff>
      <xdr:row>75</xdr:row>
      <xdr:rowOff>818</xdr:rowOff>
    </xdr:to>
    <xdr:cxnSp macro="">
      <xdr:nvCxnSpPr>
        <xdr:cNvPr id="174" name="直線コネクタ 173"/>
        <xdr:cNvCxnSpPr/>
      </xdr:nvCxnSpPr>
      <xdr:spPr>
        <a:xfrm>
          <a:off x="3797300" y="12558723"/>
          <a:ext cx="838200" cy="3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42873</xdr:rowOff>
    </xdr:from>
    <xdr:to>
      <xdr:col>19</xdr:col>
      <xdr:colOff>177800</xdr:colOff>
      <xdr:row>76</xdr:row>
      <xdr:rowOff>5642</xdr:rowOff>
    </xdr:to>
    <xdr:cxnSp macro="">
      <xdr:nvCxnSpPr>
        <xdr:cNvPr id="177" name="直線コネクタ 176"/>
        <xdr:cNvCxnSpPr/>
      </xdr:nvCxnSpPr>
      <xdr:spPr>
        <a:xfrm flipV="1">
          <a:off x="2908300" y="12558723"/>
          <a:ext cx="889000" cy="4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167391</xdr:rowOff>
    </xdr:from>
    <xdr:to>
      <xdr:col>15</xdr:col>
      <xdr:colOff>50800</xdr:colOff>
      <xdr:row>76</xdr:row>
      <xdr:rowOff>5642</xdr:rowOff>
    </xdr:to>
    <xdr:cxnSp macro="">
      <xdr:nvCxnSpPr>
        <xdr:cNvPr id="180" name="直線コネクタ 179"/>
        <xdr:cNvCxnSpPr/>
      </xdr:nvCxnSpPr>
      <xdr:spPr>
        <a:xfrm>
          <a:off x="2019300" y="13026141"/>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167391</xdr:rowOff>
    </xdr:from>
    <xdr:to>
      <xdr:col>10</xdr:col>
      <xdr:colOff>114300</xdr:colOff>
      <xdr:row>76</xdr:row>
      <xdr:rowOff>96448</xdr:rowOff>
    </xdr:to>
    <xdr:cxnSp macro="">
      <xdr:nvCxnSpPr>
        <xdr:cNvPr id="183" name="直線コネクタ 182"/>
        <xdr:cNvCxnSpPr/>
      </xdr:nvCxnSpPr>
      <xdr:spPr>
        <a:xfrm flipV="1">
          <a:off x="1130300" y="13026141"/>
          <a:ext cx="889000" cy="1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121468</xdr:rowOff>
    </xdr:from>
    <xdr:to>
      <xdr:col>24</xdr:col>
      <xdr:colOff>114300</xdr:colOff>
      <xdr:row>75</xdr:row>
      <xdr:rowOff>51618</xdr:rowOff>
    </xdr:to>
    <xdr:sp macro="" textlink="">
      <xdr:nvSpPr>
        <xdr:cNvPr id="193" name="楕円 192"/>
        <xdr:cNvSpPr/>
      </xdr:nvSpPr>
      <xdr:spPr>
        <a:xfrm>
          <a:off x="4584700" y="128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144345</xdr:rowOff>
    </xdr:from>
    <xdr:ext cx="599010" cy="259045"/>
    <xdr:sp macro="" textlink="">
      <xdr:nvSpPr>
        <xdr:cNvPr id="194" name="民生費該当値テキスト"/>
        <xdr:cNvSpPr txBox="1"/>
      </xdr:nvSpPr>
      <xdr:spPr>
        <a:xfrm>
          <a:off x="4686300" y="1266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163523</xdr:rowOff>
    </xdr:from>
    <xdr:to>
      <xdr:col>20</xdr:col>
      <xdr:colOff>38100</xdr:colOff>
      <xdr:row>73</xdr:row>
      <xdr:rowOff>93673</xdr:rowOff>
    </xdr:to>
    <xdr:sp macro="" textlink="">
      <xdr:nvSpPr>
        <xdr:cNvPr id="195" name="楕円 194"/>
        <xdr:cNvSpPr/>
      </xdr:nvSpPr>
      <xdr:spPr>
        <a:xfrm>
          <a:off x="3746500" y="125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110200</xdr:rowOff>
    </xdr:from>
    <xdr:ext cx="599010" cy="259045"/>
    <xdr:sp macro="" textlink="">
      <xdr:nvSpPr>
        <xdr:cNvPr id="196" name="テキスト ボックス 195"/>
        <xdr:cNvSpPr txBox="1"/>
      </xdr:nvSpPr>
      <xdr:spPr>
        <a:xfrm>
          <a:off x="3497795" y="1228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126292</xdr:rowOff>
    </xdr:from>
    <xdr:to>
      <xdr:col>15</xdr:col>
      <xdr:colOff>101600</xdr:colOff>
      <xdr:row>76</xdr:row>
      <xdr:rowOff>56442</xdr:rowOff>
    </xdr:to>
    <xdr:sp macro="" textlink="">
      <xdr:nvSpPr>
        <xdr:cNvPr id="197" name="楕円 196"/>
        <xdr:cNvSpPr/>
      </xdr:nvSpPr>
      <xdr:spPr>
        <a:xfrm>
          <a:off x="2857500" y="129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72969</xdr:rowOff>
    </xdr:from>
    <xdr:ext cx="599010" cy="259045"/>
    <xdr:sp macro="" textlink="">
      <xdr:nvSpPr>
        <xdr:cNvPr id="198" name="テキスト ボックス 197"/>
        <xdr:cNvSpPr txBox="1"/>
      </xdr:nvSpPr>
      <xdr:spPr>
        <a:xfrm>
          <a:off x="2608795" y="127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116591</xdr:rowOff>
    </xdr:from>
    <xdr:to>
      <xdr:col>10</xdr:col>
      <xdr:colOff>165100</xdr:colOff>
      <xdr:row>76</xdr:row>
      <xdr:rowOff>46741</xdr:rowOff>
    </xdr:to>
    <xdr:sp macro="" textlink="">
      <xdr:nvSpPr>
        <xdr:cNvPr id="199" name="楕円 198"/>
        <xdr:cNvSpPr/>
      </xdr:nvSpPr>
      <xdr:spPr>
        <a:xfrm>
          <a:off x="1968500" y="1297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63268</xdr:rowOff>
    </xdr:from>
    <xdr:ext cx="599010" cy="259045"/>
    <xdr:sp macro="" textlink="">
      <xdr:nvSpPr>
        <xdr:cNvPr id="200" name="テキスト ボックス 199"/>
        <xdr:cNvSpPr txBox="1"/>
      </xdr:nvSpPr>
      <xdr:spPr>
        <a:xfrm>
          <a:off x="1719795" y="1275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45648</xdr:rowOff>
    </xdr:from>
    <xdr:to>
      <xdr:col>6</xdr:col>
      <xdr:colOff>38100</xdr:colOff>
      <xdr:row>76</xdr:row>
      <xdr:rowOff>147248</xdr:rowOff>
    </xdr:to>
    <xdr:sp macro="" textlink="">
      <xdr:nvSpPr>
        <xdr:cNvPr id="201" name="楕円 200"/>
        <xdr:cNvSpPr/>
      </xdr:nvSpPr>
      <xdr:spPr>
        <a:xfrm>
          <a:off x="1079500" y="130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163776</xdr:rowOff>
    </xdr:from>
    <xdr:ext cx="599010" cy="259045"/>
    <xdr:sp macro="" textlink="">
      <xdr:nvSpPr>
        <xdr:cNvPr id="202" name="テキスト ボックス 201"/>
        <xdr:cNvSpPr txBox="1"/>
      </xdr:nvSpPr>
      <xdr:spPr>
        <a:xfrm>
          <a:off x="830795" y="1285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85034</xdr:rowOff>
    </xdr:from>
    <xdr:to>
      <xdr:col>24</xdr:col>
      <xdr:colOff>63500</xdr:colOff>
      <xdr:row>94</xdr:row>
      <xdr:rowOff>158651</xdr:rowOff>
    </xdr:to>
    <xdr:cxnSp macro="">
      <xdr:nvCxnSpPr>
        <xdr:cNvPr id="231" name="直線コネクタ 230"/>
        <xdr:cNvCxnSpPr/>
      </xdr:nvCxnSpPr>
      <xdr:spPr>
        <a:xfrm flipV="1">
          <a:off x="3797300" y="15515534"/>
          <a:ext cx="838200" cy="7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158651</xdr:rowOff>
    </xdr:from>
    <xdr:to>
      <xdr:col>19</xdr:col>
      <xdr:colOff>177800</xdr:colOff>
      <xdr:row>96</xdr:row>
      <xdr:rowOff>42430</xdr:rowOff>
    </xdr:to>
    <xdr:cxnSp macro="">
      <xdr:nvCxnSpPr>
        <xdr:cNvPr id="234" name="直線コネクタ 233"/>
        <xdr:cNvCxnSpPr/>
      </xdr:nvCxnSpPr>
      <xdr:spPr>
        <a:xfrm flipV="1">
          <a:off x="2908300" y="16274951"/>
          <a:ext cx="889000" cy="2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160838</xdr:rowOff>
    </xdr:from>
    <xdr:to>
      <xdr:col>15</xdr:col>
      <xdr:colOff>50800</xdr:colOff>
      <xdr:row>96</xdr:row>
      <xdr:rowOff>42430</xdr:rowOff>
    </xdr:to>
    <xdr:cxnSp macro="">
      <xdr:nvCxnSpPr>
        <xdr:cNvPr id="237" name="直線コネクタ 236"/>
        <xdr:cNvCxnSpPr/>
      </xdr:nvCxnSpPr>
      <xdr:spPr>
        <a:xfrm>
          <a:off x="2019300" y="16448588"/>
          <a:ext cx="889000" cy="5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97789</xdr:rowOff>
    </xdr:from>
    <xdr:to>
      <xdr:col>10</xdr:col>
      <xdr:colOff>114300</xdr:colOff>
      <xdr:row>95</xdr:row>
      <xdr:rowOff>160838</xdr:rowOff>
    </xdr:to>
    <xdr:cxnSp macro="">
      <xdr:nvCxnSpPr>
        <xdr:cNvPr id="240" name="直線コネクタ 239"/>
        <xdr:cNvCxnSpPr/>
      </xdr:nvCxnSpPr>
      <xdr:spPr>
        <a:xfrm>
          <a:off x="1130300" y="16385539"/>
          <a:ext cx="8890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34234</xdr:rowOff>
    </xdr:from>
    <xdr:to>
      <xdr:col>24</xdr:col>
      <xdr:colOff>114300</xdr:colOff>
      <xdr:row>90</xdr:row>
      <xdr:rowOff>135834</xdr:rowOff>
    </xdr:to>
    <xdr:sp macro="" textlink="">
      <xdr:nvSpPr>
        <xdr:cNvPr id="250" name="楕円 249"/>
        <xdr:cNvSpPr/>
      </xdr:nvSpPr>
      <xdr:spPr>
        <a:xfrm>
          <a:off x="4584700" y="154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158711</xdr:rowOff>
    </xdr:from>
    <xdr:ext cx="599010" cy="259045"/>
    <xdr:sp macro="" textlink="">
      <xdr:nvSpPr>
        <xdr:cNvPr id="251" name="衛生費該当値テキスト"/>
        <xdr:cNvSpPr txBox="1"/>
      </xdr:nvSpPr>
      <xdr:spPr>
        <a:xfrm>
          <a:off x="4686300" y="154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107851</xdr:rowOff>
    </xdr:from>
    <xdr:to>
      <xdr:col>20</xdr:col>
      <xdr:colOff>38100</xdr:colOff>
      <xdr:row>95</xdr:row>
      <xdr:rowOff>38001</xdr:rowOff>
    </xdr:to>
    <xdr:sp macro="" textlink="">
      <xdr:nvSpPr>
        <xdr:cNvPr id="252" name="楕円 251"/>
        <xdr:cNvSpPr/>
      </xdr:nvSpPr>
      <xdr:spPr>
        <a:xfrm>
          <a:off x="3746500" y="162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54528</xdr:rowOff>
    </xdr:from>
    <xdr:ext cx="534377" cy="259045"/>
    <xdr:sp macro="" textlink="">
      <xdr:nvSpPr>
        <xdr:cNvPr id="253" name="テキスト ボックス 252"/>
        <xdr:cNvSpPr txBox="1"/>
      </xdr:nvSpPr>
      <xdr:spPr>
        <a:xfrm>
          <a:off x="3530111" y="159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163080</xdr:rowOff>
    </xdr:from>
    <xdr:to>
      <xdr:col>15</xdr:col>
      <xdr:colOff>101600</xdr:colOff>
      <xdr:row>96</xdr:row>
      <xdr:rowOff>93230</xdr:rowOff>
    </xdr:to>
    <xdr:sp macro="" textlink="">
      <xdr:nvSpPr>
        <xdr:cNvPr id="254" name="楕円 253"/>
        <xdr:cNvSpPr/>
      </xdr:nvSpPr>
      <xdr:spPr>
        <a:xfrm>
          <a:off x="2857500" y="16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109757</xdr:rowOff>
    </xdr:from>
    <xdr:ext cx="534377" cy="259045"/>
    <xdr:sp macro="" textlink="">
      <xdr:nvSpPr>
        <xdr:cNvPr id="255" name="テキスト ボックス 254"/>
        <xdr:cNvSpPr txBox="1"/>
      </xdr:nvSpPr>
      <xdr:spPr>
        <a:xfrm>
          <a:off x="2641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110038</xdr:rowOff>
    </xdr:from>
    <xdr:to>
      <xdr:col>10</xdr:col>
      <xdr:colOff>165100</xdr:colOff>
      <xdr:row>96</xdr:row>
      <xdr:rowOff>40188</xdr:rowOff>
    </xdr:to>
    <xdr:sp macro="" textlink="">
      <xdr:nvSpPr>
        <xdr:cNvPr id="256" name="楕円 255"/>
        <xdr:cNvSpPr/>
      </xdr:nvSpPr>
      <xdr:spPr>
        <a:xfrm>
          <a:off x="1968500" y="163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56715</xdr:rowOff>
    </xdr:from>
    <xdr:ext cx="534377" cy="259045"/>
    <xdr:sp macro="" textlink="">
      <xdr:nvSpPr>
        <xdr:cNvPr id="257" name="テキスト ボックス 256"/>
        <xdr:cNvSpPr txBox="1"/>
      </xdr:nvSpPr>
      <xdr:spPr>
        <a:xfrm>
          <a:off x="1752111" y="161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46989</xdr:rowOff>
    </xdr:from>
    <xdr:to>
      <xdr:col>6</xdr:col>
      <xdr:colOff>38100</xdr:colOff>
      <xdr:row>95</xdr:row>
      <xdr:rowOff>148589</xdr:rowOff>
    </xdr:to>
    <xdr:sp macro="" textlink="">
      <xdr:nvSpPr>
        <xdr:cNvPr id="258" name="楕円 257"/>
        <xdr:cNvSpPr/>
      </xdr:nvSpPr>
      <xdr:spPr>
        <a:xfrm>
          <a:off x="1079500" y="163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165116</xdr:rowOff>
    </xdr:from>
    <xdr:ext cx="534377" cy="259045"/>
    <xdr:sp macro="" textlink="">
      <xdr:nvSpPr>
        <xdr:cNvPr id="259" name="テキスト ボックス 258"/>
        <xdr:cNvSpPr txBox="1"/>
      </xdr:nvSpPr>
      <xdr:spPr>
        <a:xfrm>
          <a:off x="863111" y="161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55118</xdr:rowOff>
    </xdr:from>
    <xdr:to>
      <xdr:col>55</xdr:col>
      <xdr:colOff>0</xdr:colOff>
      <xdr:row>36</xdr:row>
      <xdr:rowOff>58057</xdr:rowOff>
    </xdr:to>
    <xdr:cxnSp macro="">
      <xdr:nvCxnSpPr>
        <xdr:cNvPr id="290" name="直線コネクタ 289"/>
        <xdr:cNvCxnSpPr/>
      </xdr:nvCxnSpPr>
      <xdr:spPr>
        <a:xfrm flipV="1">
          <a:off x="9639300" y="6227318"/>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58057</xdr:rowOff>
    </xdr:from>
    <xdr:to>
      <xdr:col>50</xdr:col>
      <xdr:colOff>114300</xdr:colOff>
      <xdr:row>36</xdr:row>
      <xdr:rowOff>58057</xdr:rowOff>
    </xdr:to>
    <xdr:cxnSp macro="">
      <xdr:nvCxnSpPr>
        <xdr:cNvPr id="293" name="直線コネクタ 292"/>
        <xdr:cNvCxnSpPr/>
      </xdr:nvCxnSpPr>
      <xdr:spPr>
        <a:xfrm>
          <a:off x="8750300" y="6230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168438</xdr:rowOff>
    </xdr:from>
    <xdr:to>
      <xdr:col>45</xdr:col>
      <xdr:colOff>177800</xdr:colOff>
      <xdr:row>36</xdr:row>
      <xdr:rowOff>58057</xdr:rowOff>
    </xdr:to>
    <xdr:cxnSp macro="">
      <xdr:nvCxnSpPr>
        <xdr:cNvPr id="296" name="直線コネクタ 295"/>
        <xdr:cNvCxnSpPr/>
      </xdr:nvCxnSpPr>
      <xdr:spPr>
        <a:xfrm>
          <a:off x="7861300" y="6169188"/>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65568</xdr:rowOff>
    </xdr:from>
    <xdr:to>
      <xdr:col>41</xdr:col>
      <xdr:colOff>50800</xdr:colOff>
      <xdr:row>35</xdr:row>
      <xdr:rowOff>168438</xdr:rowOff>
    </xdr:to>
    <xdr:cxnSp macro="">
      <xdr:nvCxnSpPr>
        <xdr:cNvPr id="299" name="直線コネクタ 298"/>
        <xdr:cNvCxnSpPr/>
      </xdr:nvCxnSpPr>
      <xdr:spPr>
        <a:xfrm>
          <a:off x="6972300" y="5723418"/>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4318</xdr:rowOff>
    </xdr:from>
    <xdr:to>
      <xdr:col>55</xdr:col>
      <xdr:colOff>50800</xdr:colOff>
      <xdr:row>36</xdr:row>
      <xdr:rowOff>105918</xdr:rowOff>
    </xdr:to>
    <xdr:sp macro="" textlink="">
      <xdr:nvSpPr>
        <xdr:cNvPr id="309" name="楕円 308"/>
        <xdr:cNvSpPr/>
      </xdr:nvSpPr>
      <xdr:spPr>
        <a:xfrm>
          <a:off x="104267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27195</xdr:rowOff>
    </xdr:from>
    <xdr:ext cx="469744" cy="259045"/>
    <xdr:sp macro="" textlink="">
      <xdr:nvSpPr>
        <xdr:cNvPr id="310" name="労働費該当値テキスト"/>
        <xdr:cNvSpPr txBox="1"/>
      </xdr:nvSpPr>
      <xdr:spPr>
        <a:xfrm>
          <a:off x="10528300"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7257</xdr:rowOff>
    </xdr:from>
    <xdr:to>
      <xdr:col>50</xdr:col>
      <xdr:colOff>165100</xdr:colOff>
      <xdr:row>36</xdr:row>
      <xdr:rowOff>108857</xdr:rowOff>
    </xdr:to>
    <xdr:sp macro="" textlink="">
      <xdr:nvSpPr>
        <xdr:cNvPr id="311" name="楕円 310"/>
        <xdr:cNvSpPr/>
      </xdr:nvSpPr>
      <xdr:spPr>
        <a:xfrm>
          <a:off x="9588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125384</xdr:rowOff>
    </xdr:from>
    <xdr:ext cx="469744" cy="259045"/>
    <xdr:sp macro="" textlink="">
      <xdr:nvSpPr>
        <xdr:cNvPr id="312" name="テキスト ボックス 311"/>
        <xdr:cNvSpPr txBox="1"/>
      </xdr:nvSpPr>
      <xdr:spPr>
        <a:xfrm>
          <a:off x="9404428"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7257</xdr:rowOff>
    </xdr:from>
    <xdr:to>
      <xdr:col>46</xdr:col>
      <xdr:colOff>38100</xdr:colOff>
      <xdr:row>36</xdr:row>
      <xdr:rowOff>108857</xdr:rowOff>
    </xdr:to>
    <xdr:sp macro="" textlink="">
      <xdr:nvSpPr>
        <xdr:cNvPr id="313" name="楕円 312"/>
        <xdr:cNvSpPr/>
      </xdr:nvSpPr>
      <xdr:spPr>
        <a:xfrm>
          <a:off x="8699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125384</xdr:rowOff>
    </xdr:from>
    <xdr:ext cx="469744" cy="259045"/>
    <xdr:sp macro="" textlink="">
      <xdr:nvSpPr>
        <xdr:cNvPr id="314" name="テキスト ボックス 313"/>
        <xdr:cNvSpPr txBox="1"/>
      </xdr:nvSpPr>
      <xdr:spPr>
        <a:xfrm>
          <a:off x="8515428"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117638</xdr:rowOff>
    </xdr:from>
    <xdr:to>
      <xdr:col>41</xdr:col>
      <xdr:colOff>101600</xdr:colOff>
      <xdr:row>36</xdr:row>
      <xdr:rowOff>47788</xdr:rowOff>
    </xdr:to>
    <xdr:sp macro="" textlink="">
      <xdr:nvSpPr>
        <xdr:cNvPr id="315" name="楕円 314"/>
        <xdr:cNvSpPr/>
      </xdr:nvSpPr>
      <xdr:spPr>
        <a:xfrm>
          <a:off x="7810500" y="6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64315</xdr:rowOff>
    </xdr:from>
    <xdr:ext cx="469744" cy="259045"/>
    <xdr:sp macro="" textlink="">
      <xdr:nvSpPr>
        <xdr:cNvPr id="316" name="テキスト ボックス 315"/>
        <xdr:cNvSpPr txBox="1"/>
      </xdr:nvSpPr>
      <xdr:spPr>
        <a:xfrm>
          <a:off x="7626428" y="58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14768</xdr:rowOff>
    </xdr:from>
    <xdr:to>
      <xdr:col>36</xdr:col>
      <xdr:colOff>165100</xdr:colOff>
      <xdr:row>33</xdr:row>
      <xdr:rowOff>116368</xdr:rowOff>
    </xdr:to>
    <xdr:sp macro="" textlink="">
      <xdr:nvSpPr>
        <xdr:cNvPr id="317" name="楕円 316"/>
        <xdr:cNvSpPr/>
      </xdr:nvSpPr>
      <xdr:spPr>
        <a:xfrm>
          <a:off x="6921500" y="5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132895</xdr:rowOff>
    </xdr:from>
    <xdr:ext cx="469744" cy="259045"/>
    <xdr:sp macro="" textlink="">
      <xdr:nvSpPr>
        <xdr:cNvPr id="318" name="テキスト ボックス 317"/>
        <xdr:cNvSpPr txBox="1"/>
      </xdr:nvSpPr>
      <xdr:spPr>
        <a:xfrm>
          <a:off x="6737428" y="54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166054</xdr:rowOff>
    </xdr:from>
    <xdr:to>
      <xdr:col>55</xdr:col>
      <xdr:colOff>0</xdr:colOff>
      <xdr:row>57</xdr:row>
      <xdr:rowOff>94132</xdr:rowOff>
    </xdr:to>
    <xdr:cxnSp macro="">
      <xdr:nvCxnSpPr>
        <xdr:cNvPr id="349" name="直線コネクタ 348"/>
        <xdr:cNvCxnSpPr/>
      </xdr:nvCxnSpPr>
      <xdr:spPr>
        <a:xfrm flipV="1">
          <a:off x="9639300" y="9767254"/>
          <a:ext cx="838200" cy="9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68704</xdr:rowOff>
    </xdr:from>
    <xdr:to>
      <xdr:col>50</xdr:col>
      <xdr:colOff>114300</xdr:colOff>
      <xdr:row>57</xdr:row>
      <xdr:rowOff>94132</xdr:rowOff>
    </xdr:to>
    <xdr:cxnSp macro="">
      <xdr:nvCxnSpPr>
        <xdr:cNvPr id="352" name="直線コネクタ 351"/>
        <xdr:cNvCxnSpPr/>
      </xdr:nvCxnSpPr>
      <xdr:spPr>
        <a:xfrm>
          <a:off x="8750300" y="9841354"/>
          <a:ext cx="889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68704</xdr:rowOff>
    </xdr:from>
    <xdr:to>
      <xdr:col>45</xdr:col>
      <xdr:colOff>177800</xdr:colOff>
      <xdr:row>58</xdr:row>
      <xdr:rowOff>34403</xdr:rowOff>
    </xdr:to>
    <xdr:cxnSp macro="">
      <xdr:nvCxnSpPr>
        <xdr:cNvPr id="355" name="直線コネクタ 354"/>
        <xdr:cNvCxnSpPr/>
      </xdr:nvCxnSpPr>
      <xdr:spPr>
        <a:xfrm flipV="1">
          <a:off x="7861300" y="9841354"/>
          <a:ext cx="889000" cy="1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152970</xdr:rowOff>
    </xdr:from>
    <xdr:to>
      <xdr:col>41</xdr:col>
      <xdr:colOff>50800</xdr:colOff>
      <xdr:row>58</xdr:row>
      <xdr:rowOff>34403</xdr:rowOff>
    </xdr:to>
    <xdr:cxnSp macro="">
      <xdr:nvCxnSpPr>
        <xdr:cNvPr id="358" name="直線コネクタ 357"/>
        <xdr:cNvCxnSpPr/>
      </xdr:nvCxnSpPr>
      <xdr:spPr>
        <a:xfrm>
          <a:off x="6972300" y="9925620"/>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115254</xdr:rowOff>
    </xdr:from>
    <xdr:to>
      <xdr:col>55</xdr:col>
      <xdr:colOff>50800</xdr:colOff>
      <xdr:row>57</xdr:row>
      <xdr:rowOff>45404</xdr:rowOff>
    </xdr:to>
    <xdr:sp macro="" textlink="">
      <xdr:nvSpPr>
        <xdr:cNvPr id="368" name="楕円 367"/>
        <xdr:cNvSpPr/>
      </xdr:nvSpPr>
      <xdr:spPr>
        <a:xfrm>
          <a:off x="10426700" y="97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138131</xdr:rowOff>
    </xdr:from>
    <xdr:ext cx="534377" cy="259045"/>
    <xdr:sp macro="" textlink="">
      <xdr:nvSpPr>
        <xdr:cNvPr id="369" name="農林水産業費該当値テキスト"/>
        <xdr:cNvSpPr txBox="1"/>
      </xdr:nvSpPr>
      <xdr:spPr>
        <a:xfrm>
          <a:off x="10528300" y="95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43332</xdr:rowOff>
    </xdr:from>
    <xdr:to>
      <xdr:col>50</xdr:col>
      <xdr:colOff>165100</xdr:colOff>
      <xdr:row>57</xdr:row>
      <xdr:rowOff>144932</xdr:rowOff>
    </xdr:to>
    <xdr:sp macro="" textlink="">
      <xdr:nvSpPr>
        <xdr:cNvPr id="370" name="楕円 369"/>
        <xdr:cNvSpPr/>
      </xdr:nvSpPr>
      <xdr:spPr>
        <a:xfrm>
          <a:off x="9588500" y="98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136059</xdr:rowOff>
    </xdr:from>
    <xdr:ext cx="534377" cy="259045"/>
    <xdr:sp macro="" textlink="">
      <xdr:nvSpPr>
        <xdr:cNvPr id="371" name="テキスト ボックス 370"/>
        <xdr:cNvSpPr txBox="1"/>
      </xdr:nvSpPr>
      <xdr:spPr>
        <a:xfrm>
          <a:off x="9372111" y="990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17904</xdr:rowOff>
    </xdr:from>
    <xdr:to>
      <xdr:col>46</xdr:col>
      <xdr:colOff>38100</xdr:colOff>
      <xdr:row>57</xdr:row>
      <xdr:rowOff>119504</xdr:rowOff>
    </xdr:to>
    <xdr:sp macro="" textlink="">
      <xdr:nvSpPr>
        <xdr:cNvPr id="372" name="楕円 371"/>
        <xdr:cNvSpPr/>
      </xdr:nvSpPr>
      <xdr:spPr>
        <a:xfrm>
          <a:off x="8699500" y="97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136031</xdr:rowOff>
    </xdr:from>
    <xdr:ext cx="534377" cy="259045"/>
    <xdr:sp macro="" textlink="">
      <xdr:nvSpPr>
        <xdr:cNvPr id="373" name="テキスト ボックス 372"/>
        <xdr:cNvSpPr txBox="1"/>
      </xdr:nvSpPr>
      <xdr:spPr>
        <a:xfrm>
          <a:off x="8483111" y="95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155053</xdr:rowOff>
    </xdr:from>
    <xdr:to>
      <xdr:col>41</xdr:col>
      <xdr:colOff>101600</xdr:colOff>
      <xdr:row>58</xdr:row>
      <xdr:rowOff>85203</xdr:rowOff>
    </xdr:to>
    <xdr:sp macro="" textlink="">
      <xdr:nvSpPr>
        <xdr:cNvPr id="374" name="楕円 373"/>
        <xdr:cNvSpPr/>
      </xdr:nvSpPr>
      <xdr:spPr>
        <a:xfrm>
          <a:off x="7810500" y="99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76330</xdr:rowOff>
    </xdr:from>
    <xdr:ext cx="534377" cy="259045"/>
    <xdr:sp macro="" textlink="">
      <xdr:nvSpPr>
        <xdr:cNvPr id="375" name="テキスト ボックス 374"/>
        <xdr:cNvSpPr txBox="1"/>
      </xdr:nvSpPr>
      <xdr:spPr>
        <a:xfrm>
          <a:off x="7594111" y="1002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102170</xdr:rowOff>
    </xdr:from>
    <xdr:to>
      <xdr:col>36</xdr:col>
      <xdr:colOff>165100</xdr:colOff>
      <xdr:row>58</xdr:row>
      <xdr:rowOff>32320</xdr:rowOff>
    </xdr:to>
    <xdr:sp macro="" textlink="">
      <xdr:nvSpPr>
        <xdr:cNvPr id="376" name="楕円 375"/>
        <xdr:cNvSpPr/>
      </xdr:nvSpPr>
      <xdr:spPr>
        <a:xfrm>
          <a:off x="6921500" y="98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23447</xdr:rowOff>
    </xdr:from>
    <xdr:ext cx="534377" cy="259045"/>
    <xdr:sp macro="" textlink="">
      <xdr:nvSpPr>
        <xdr:cNvPr id="377" name="テキスト ボックス 376"/>
        <xdr:cNvSpPr txBox="1"/>
      </xdr:nvSpPr>
      <xdr:spPr>
        <a:xfrm>
          <a:off x="6705111" y="99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48854</xdr:rowOff>
    </xdr:from>
    <xdr:to>
      <xdr:col>55</xdr:col>
      <xdr:colOff>0</xdr:colOff>
      <xdr:row>78</xdr:row>
      <xdr:rowOff>59226</xdr:rowOff>
    </xdr:to>
    <xdr:cxnSp macro="">
      <xdr:nvCxnSpPr>
        <xdr:cNvPr id="406" name="直線コネクタ 405"/>
        <xdr:cNvCxnSpPr/>
      </xdr:nvCxnSpPr>
      <xdr:spPr>
        <a:xfrm flipV="1">
          <a:off x="9639300" y="13421954"/>
          <a:ext cx="8382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164998</xdr:rowOff>
    </xdr:from>
    <xdr:to>
      <xdr:col>50</xdr:col>
      <xdr:colOff>114300</xdr:colOff>
      <xdr:row>78</xdr:row>
      <xdr:rowOff>59226</xdr:rowOff>
    </xdr:to>
    <xdr:cxnSp macro="">
      <xdr:nvCxnSpPr>
        <xdr:cNvPr id="409" name="直線コネクタ 408"/>
        <xdr:cNvCxnSpPr/>
      </xdr:nvCxnSpPr>
      <xdr:spPr>
        <a:xfrm>
          <a:off x="8750300" y="13366648"/>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131759</xdr:rowOff>
    </xdr:from>
    <xdr:to>
      <xdr:col>45</xdr:col>
      <xdr:colOff>177800</xdr:colOff>
      <xdr:row>77</xdr:row>
      <xdr:rowOff>164998</xdr:rowOff>
    </xdr:to>
    <xdr:cxnSp macro="">
      <xdr:nvCxnSpPr>
        <xdr:cNvPr id="412" name="直線コネクタ 411"/>
        <xdr:cNvCxnSpPr/>
      </xdr:nvCxnSpPr>
      <xdr:spPr>
        <a:xfrm>
          <a:off x="7861300" y="13333409"/>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131759</xdr:rowOff>
    </xdr:from>
    <xdr:to>
      <xdr:col>41</xdr:col>
      <xdr:colOff>50800</xdr:colOff>
      <xdr:row>78</xdr:row>
      <xdr:rowOff>66159</xdr:rowOff>
    </xdr:to>
    <xdr:cxnSp macro="">
      <xdr:nvCxnSpPr>
        <xdr:cNvPr id="415" name="直線コネクタ 414"/>
        <xdr:cNvCxnSpPr/>
      </xdr:nvCxnSpPr>
      <xdr:spPr>
        <a:xfrm flipV="1">
          <a:off x="6972300" y="13333409"/>
          <a:ext cx="889000" cy="10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169504</xdr:rowOff>
    </xdr:from>
    <xdr:to>
      <xdr:col>55</xdr:col>
      <xdr:colOff>50800</xdr:colOff>
      <xdr:row>78</xdr:row>
      <xdr:rowOff>99654</xdr:rowOff>
    </xdr:to>
    <xdr:sp macro="" textlink="">
      <xdr:nvSpPr>
        <xdr:cNvPr id="425" name="楕円 424"/>
        <xdr:cNvSpPr/>
      </xdr:nvSpPr>
      <xdr:spPr>
        <a:xfrm>
          <a:off x="10426700" y="133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20931</xdr:rowOff>
    </xdr:from>
    <xdr:ext cx="534377" cy="259045"/>
    <xdr:sp macro="" textlink="">
      <xdr:nvSpPr>
        <xdr:cNvPr id="426" name="商工費該当値テキスト"/>
        <xdr:cNvSpPr txBox="1"/>
      </xdr:nvSpPr>
      <xdr:spPr>
        <a:xfrm>
          <a:off x="10528300" y="1322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8426</xdr:rowOff>
    </xdr:from>
    <xdr:to>
      <xdr:col>50</xdr:col>
      <xdr:colOff>165100</xdr:colOff>
      <xdr:row>78</xdr:row>
      <xdr:rowOff>110026</xdr:rowOff>
    </xdr:to>
    <xdr:sp macro="" textlink="">
      <xdr:nvSpPr>
        <xdr:cNvPr id="427" name="楕円 426"/>
        <xdr:cNvSpPr/>
      </xdr:nvSpPr>
      <xdr:spPr>
        <a:xfrm>
          <a:off x="9588500" y="133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126553</xdr:rowOff>
    </xdr:from>
    <xdr:ext cx="534377" cy="259045"/>
    <xdr:sp macro="" textlink="">
      <xdr:nvSpPr>
        <xdr:cNvPr id="428" name="テキスト ボックス 427"/>
        <xdr:cNvSpPr txBox="1"/>
      </xdr:nvSpPr>
      <xdr:spPr>
        <a:xfrm>
          <a:off x="9372111" y="131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114198</xdr:rowOff>
    </xdr:from>
    <xdr:to>
      <xdr:col>46</xdr:col>
      <xdr:colOff>38100</xdr:colOff>
      <xdr:row>78</xdr:row>
      <xdr:rowOff>44348</xdr:rowOff>
    </xdr:to>
    <xdr:sp macro="" textlink="">
      <xdr:nvSpPr>
        <xdr:cNvPr id="429" name="楕円 428"/>
        <xdr:cNvSpPr/>
      </xdr:nvSpPr>
      <xdr:spPr>
        <a:xfrm>
          <a:off x="8699500" y="133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60875</xdr:rowOff>
    </xdr:from>
    <xdr:ext cx="534377" cy="259045"/>
    <xdr:sp macro="" textlink="">
      <xdr:nvSpPr>
        <xdr:cNvPr id="430" name="テキスト ボックス 429"/>
        <xdr:cNvSpPr txBox="1"/>
      </xdr:nvSpPr>
      <xdr:spPr>
        <a:xfrm>
          <a:off x="8483111" y="130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80959</xdr:rowOff>
    </xdr:from>
    <xdr:to>
      <xdr:col>41</xdr:col>
      <xdr:colOff>101600</xdr:colOff>
      <xdr:row>78</xdr:row>
      <xdr:rowOff>11109</xdr:rowOff>
    </xdr:to>
    <xdr:sp macro="" textlink="">
      <xdr:nvSpPr>
        <xdr:cNvPr id="431" name="楕円 430"/>
        <xdr:cNvSpPr/>
      </xdr:nvSpPr>
      <xdr:spPr>
        <a:xfrm>
          <a:off x="7810500" y="132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27636</xdr:rowOff>
    </xdr:from>
    <xdr:ext cx="534377" cy="259045"/>
    <xdr:sp macro="" textlink="">
      <xdr:nvSpPr>
        <xdr:cNvPr id="432" name="テキスト ボックス 431"/>
        <xdr:cNvSpPr txBox="1"/>
      </xdr:nvSpPr>
      <xdr:spPr>
        <a:xfrm>
          <a:off x="7594111" y="130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15359</xdr:rowOff>
    </xdr:from>
    <xdr:to>
      <xdr:col>36</xdr:col>
      <xdr:colOff>165100</xdr:colOff>
      <xdr:row>78</xdr:row>
      <xdr:rowOff>116959</xdr:rowOff>
    </xdr:to>
    <xdr:sp macro="" textlink="">
      <xdr:nvSpPr>
        <xdr:cNvPr id="433" name="楕円 432"/>
        <xdr:cNvSpPr/>
      </xdr:nvSpPr>
      <xdr:spPr>
        <a:xfrm>
          <a:off x="6921500" y="133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133486</xdr:rowOff>
    </xdr:from>
    <xdr:ext cx="534377" cy="259045"/>
    <xdr:sp macro="" textlink="">
      <xdr:nvSpPr>
        <xdr:cNvPr id="434" name="テキスト ボックス 433"/>
        <xdr:cNvSpPr txBox="1"/>
      </xdr:nvSpPr>
      <xdr:spPr>
        <a:xfrm>
          <a:off x="6705111" y="131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131493</xdr:rowOff>
    </xdr:from>
    <xdr:to>
      <xdr:col>55</xdr:col>
      <xdr:colOff>0</xdr:colOff>
      <xdr:row>96</xdr:row>
      <xdr:rowOff>1099</xdr:rowOff>
    </xdr:to>
    <xdr:cxnSp macro="">
      <xdr:nvCxnSpPr>
        <xdr:cNvPr id="463" name="直線コネクタ 462"/>
        <xdr:cNvCxnSpPr/>
      </xdr:nvCxnSpPr>
      <xdr:spPr>
        <a:xfrm flipV="1">
          <a:off x="9639300" y="16419243"/>
          <a:ext cx="8382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1099</xdr:rowOff>
    </xdr:from>
    <xdr:to>
      <xdr:col>50</xdr:col>
      <xdr:colOff>114300</xdr:colOff>
      <xdr:row>96</xdr:row>
      <xdr:rowOff>11829</xdr:rowOff>
    </xdr:to>
    <xdr:cxnSp macro="">
      <xdr:nvCxnSpPr>
        <xdr:cNvPr id="466" name="直線コネクタ 465"/>
        <xdr:cNvCxnSpPr/>
      </xdr:nvCxnSpPr>
      <xdr:spPr>
        <a:xfrm flipV="1">
          <a:off x="8750300" y="16460299"/>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4163</xdr:rowOff>
    </xdr:from>
    <xdr:to>
      <xdr:col>45</xdr:col>
      <xdr:colOff>177800</xdr:colOff>
      <xdr:row>96</xdr:row>
      <xdr:rowOff>11829</xdr:rowOff>
    </xdr:to>
    <xdr:cxnSp macro="">
      <xdr:nvCxnSpPr>
        <xdr:cNvPr id="469" name="直線コネクタ 468"/>
        <xdr:cNvCxnSpPr/>
      </xdr:nvCxnSpPr>
      <xdr:spPr>
        <a:xfrm>
          <a:off x="7861300" y="16463363"/>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4163</xdr:rowOff>
    </xdr:from>
    <xdr:to>
      <xdr:col>41</xdr:col>
      <xdr:colOff>50800</xdr:colOff>
      <xdr:row>96</xdr:row>
      <xdr:rowOff>122958</xdr:rowOff>
    </xdr:to>
    <xdr:cxnSp macro="">
      <xdr:nvCxnSpPr>
        <xdr:cNvPr id="472" name="直線コネクタ 471"/>
        <xdr:cNvCxnSpPr/>
      </xdr:nvCxnSpPr>
      <xdr:spPr>
        <a:xfrm flipV="1">
          <a:off x="6972300" y="16463363"/>
          <a:ext cx="889000" cy="1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80693</xdr:rowOff>
    </xdr:from>
    <xdr:to>
      <xdr:col>55</xdr:col>
      <xdr:colOff>50800</xdr:colOff>
      <xdr:row>96</xdr:row>
      <xdr:rowOff>10843</xdr:rowOff>
    </xdr:to>
    <xdr:sp macro="" textlink="">
      <xdr:nvSpPr>
        <xdr:cNvPr id="482" name="楕円 481"/>
        <xdr:cNvSpPr/>
      </xdr:nvSpPr>
      <xdr:spPr>
        <a:xfrm>
          <a:off x="10426700" y="163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103570</xdr:rowOff>
    </xdr:from>
    <xdr:ext cx="534377" cy="259045"/>
    <xdr:sp macro="" textlink="">
      <xdr:nvSpPr>
        <xdr:cNvPr id="483" name="土木費該当値テキスト"/>
        <xdr:cNvSpPr txBox="1"/>
      </xdr:nvSpPr>
      <xdr:spPr>
        <a:xfrm>
          <a:off x="10528300" y="1621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121749</xdr:rowOff>
    </xdr:from>
    <xdr:to>
      <xdr:col>50</xdr:col>
      <xdr:colOff>165100</xdr:colOff>
      <xdr:row>96</xdr:row>
      <xdr:rowOff>51899</xdr:rowOff>
    </xdr:to>
    <xdr:sp macro="" textlink="">
      <xdr:nvSpPr>
        <xdr:cNvPr id="484" name="楕円 483"/>
        <xdr:cNvSpPr/>
      </xdr:nvSpPr>
      <xdr:spPr>
        <a:xfrm>
          <a:off x="9588500" y="16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68426</xdr:rowOff>
    </xdr:from>
    <xdr:ext cx="534377" cy="259045"/>
    <xdr:sp macro="" textlink="">
      <xdr:nvSpPr>
        <xdr:cNvPr id="485" name="テキスト ボックス 484"/>
        <xdr:cNvSpPr txBox="1"/>
      </xdr:nvSpPr>
      <xdr:spPr>
        <a:xfrm>
          <a:off x="9372111" y="161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132479</xdr:rowOff>
    </xdr:from>
    <xdr:to>
      <xdr:col>46</xdr:col>
      <xdr:colOff>38100</xdr:colOff>
      <xdr:row>96</xdr:row>
      <xdr:rowOff>62629</xdr:rowOff>
    </xdr:to>
    <xdr:sp macro="" textlink="">
      <xdr:nvSpPr>
        <xdr:cNvPr id="486" name="楕円 485"/>
        <xdr:cNvSpPr/>
      </xdr:nvSpPr>
      <xdr:spPr>
        <a:xfrm>
          <a:off x="8699500" y="164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79156</xdr:rowOff>
    </xdr:from>
    <xdr:ext cx="534377" cy="259045"/>
    <xdr:sp macro="" textlink="">
      <xdr:nvSpPr>
        <xdr:cNvPr id="487" name="テキスト ボックス 486"/>
        <xdr:cNvSpPr txBox="1"/>
      </xdr:nvSpPr>
      <xdr:spPr>
        <a:xfrm>
          <a:off x="8483111" y="161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124813</xdr:rowOff>
    </xdr:from>
    <xdr:to>
      <xdr:col>41</xdr:col>
      <xdr:colOff>101600</xdr:colOff>
      <xdr:row>96</xdr:row>
      <xdr:rowOff>54963</xdr:rowOff>
    </xdr:to>
    <xdr:sp macro="" textlink="">
      <xdr:nvSpPr>
        <xdr:cNvPr id="488" name="楕円 487"/>
        <xdr:cNvSpPr/>
      </xdr:nvSpPr>
      <xdr:spPr>
        <a:xfrm>
          <a:off x="7810500" y="164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71490</xdr:rowOff>
    </xdr:from>
    <xdr:ext cx="534377" cy="259045"/>
    <xdr:sp macro="" textlink="">
      <xdr:nvSpPr>
        <xdr:cNvPr id="489" name="テキスト ボックス 488"/>
        <xdr:cNvSpPr txBox="1"/>
      </xdr:nvSpPr>
      <xdr:spPr>
        <a:xfrm>
          <a:off x="7594111" y="161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72158</xdr:rowOff>
    </xdr:from>
    <xdr:to>
      <xdr:col>36</xdr:col>
      <xdr:colOff>165100</xdr:colOff>
      <xdr:row>97</xdr:row>
      <xdr:rowOff>2308</xdr:rowOff>
    </xdr:to>
    <xdr:sp macro="" textlink="">
      <xdr:nvSpPr>
        <xdr:cNvPr id="490" name="楕円 489"/>
        <xdr:cNvSpPr/>
      </xdr:nvSpPr>
      <xdr:spPr>
        <a:xfrm>
          <a:off x="6921500" y="1653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164885</xdr:rowOff>
    </xdr:from>
    <xdr:ext cx="534377" cy="259045"/>
    <xdr:sp macro="" textlink="">
      <xdr:nvSpPr>
        <xdr:cNvPr id="491" name="テキスト ボックス 490"/>
        <xdr:cNvSpPr txBox="1"/>
      </xdr:nvSpPr>
      <xdr:spPr>
        <a:xfrm>
          <a:off x="6705111" y="1662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76427</xdr:rowOff>
    </xdr:from>
    <xdr:to>
      <xdr:col>85</xdr:col>
      <xdr:colOff>127000</xdr:colOff>
      <xdr:row>37</xdr:row>
      <xdr:rowOff>37581</xdr:rowOff>
    </xdr:to>
    <xdr:cxnSp macro="">
      <xdr:nvCxnSpPr>
        <xdr:cNvPr id="522" name="直線コネクタ 521"/>
        <xdr:cNvCxnSpPr/>
      </xdr:nvCxnSpPr>
      <xdr:spPr>
        <a:xfrm flipV="1">
          <a:off x="15481300" y="6248627"/>
          <a:ext cx="838200" cy="1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37581</xdr:rowOff>
    </xdr:from>
    <xdr:to>
      <xdr:col>81</xdr:col>
      <xdr:colOff>50800</xdr:colOff>
      <xdr:row>37</xdr:row>
      <xdr:rowOff>41435</xdr:rowOff>
    </xdr:to>
    <xdr:cxnSp macro="">
      <xdr:nvCxnSpPr>
        <xdr:cNvPr id="525" name="直線コネクタ 524"/>
        <xdr:cNvCxnSpPr/>
      </xdr:nvCxnSpPr>
      <xdr:spPr>
        <a:xfrm flipV="1">
          <a:off x="14592300" y="6381231"/>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136304</xdr:rowOff>
    </xdr:from>
    <xdr:to>
      <xdr:col>76</xdr:col>
      <xdr:colOff>114300</xdr:colOff>
      <xdr:row>37</xdr:row>
      <xdr:rowOff>41435</xdr:rowOff>
    </xdr:to>
    <xdr:cxnSp macro="">
      <xdr:nvCxnSpPr>
        <xdr:cNvPr id="528" name="直線コネクタ 527"/>
        <xdr:cNvCxnSpPr/>
      </xdr:nvCxnSpPr>
      <xdr:spPr>
        <a:xfrm>
          <a:off x="13703300" y="6308504"/>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45664</xdr:rowOff>
    </xdr:from>
    <xdr:to>
      <xdr:col>71</xdr:col>
      <xdr:colOff>177800</xdr:colOff>
      <xdr:row>36</xdr:row>
      <xdr:rowOff>136304</xdr:rowOff>
    </xdr:to>
    <xdr:cxnSp macro="">
      <xdr:nvCxnSpPr>
        <xdr:cNvPr id="531" name="直線コネクタ 530"/>
        <xdr:cNvCxnSpPr/>
      </xdr:nvCxnSpPr>
      <xdr:spPr>
        <a:xfrm>
          <a:off x="12814300" y="6046414"/>
          <a:ext cx="889000" cy="26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25627</xdr:rowOff>
    </xdr:from>
    <xdr:to>
      <xdr:col>85</xdr:col>
      <xdr:colOff>177800</xdr:colOff>
      <xdr:row>36</xdr:row>
      <xdr:rowOff>127227</xdr:rowOff>
    </xdr:to>
    <xdr:sp macro="" textlink="">
      <xdr:nvSpPr>
        <xdr:cNvPr id="541" name="楕円 540"/>
        <xdr:cNvSpPr/>
      </xdr:nvSpPr>
      <xdr:spPr>
        <a:xfrm>
          <a:off x="16268700" y="61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48504</xdr:rowOff>
    </xdr:from>
    <xdr:ext cx="534377" cy="259045"/>
    <xdr:sp macro="" textlink="">
      <xdr:nvSpPr>
        <xdr:cNvPr id="542" name="消防費該当値テキスト"/>
        <xdr:cNvSpPr txBox="1"/>
      </xdr:nvSpPr>
      <xdr:spPr>
        <a:xfrm>
          <a:off x="16370300" y="604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158231</xdr:rowOff>
    </xdr:from>
    <xdr:to>
      <xdr:col>81</xdr:col>
      <xdr:colOff>101600</xdr:colOff>
      <xdr:row>37</xdr:row>
      <xdr:rowOff>88381</xdr:rowOff>
    </xdr:to>
    <xdr:sp macro="" textlink="">
      <xdr:nvSpPr>
        <xdr:cNvPr id="543" name="楕円 542"/>
        <xdr:cNvSpPr/>
      </xdr:nvSpPr>
      <xdr:spPr>
        <a:xfrm>
          <a:off x="15430500" y="63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104908</xdr:rowOff>
    </xdr:from>
    <xdr:ext cx="534377" cy="259045"/>
    <xdr:sp macro="" textlink="">
      <xdr:nvSpPr>
        <xdr:cNvPr id="544" name="テキスト ボックス 543"/>
        <xdr:cNvSpPr txBox="1"/>
      </xdr:nvSpPr>
      <xdr:spPr>
        <a:xfrm>
          <a:off x="15214111" y="61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162085</xdr:rowOff>
    </xdr:from>
    <xdr:to>
      <xdr:col>76</xdr:col>
      <xdr:colOff>165100</xdr:colOff>
      <xdr:row>37</xdr:row>
      <xdr:rowOff>92235</xdr:rowOff>
    </xdr:to>
    <xdr:sp macro="" textlink="">
      <xdr:nvSpPr>
        <xdr:cNvPr id="545" name="楕円 544"/>
        <xdr:cNvSpPr/>
      </xdr:nvSpPr>
      <xdr:spPr>
        <a:xfrm>
          <a:off x="14541500" y="63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83362</xdr:rowOff>
    </xdr:from>
    <xdr:ext cx="534377" cy="259045"/>
    <xdr:sp macro="" textlink="">
      <xdr:nvSpPr>
        <xdr:cNvPr id="546" name="テキスト ボックス 545"/>
        <xdr:cNvSpPr txBox="1"/>
      </xdr:nvSpPr>
      <xdr:spPr>
        <a:xfrm>
          <a:off x="14325111" y="64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85504</xdr:rowOff>
    </xdr:from>
    <xdr:to>
      <xdr:col>72</xdr:col>
      <xdr:colOff>38100</xdr:colOff>
      <xdr:row>37</xdr:row>
      <xdr:rowOff>15654</xdr:rowOff>
    </xdr:to>
    <xdr:sp macro="" textlink="">
      <xdr:nvSpPr>
        <xdr:cNvPr id="547" name="楕円 546"/>
        <xdr:cNvSpPr/>
      </xdr:nvSpPr>
      <xdr:spPr>
        <a:xfrm>
          <a:off x="13652500" y="62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32181</xdr:rowOff>
    </xdr:from>
    <xdr:ext cx="534377" cy="259045"/>
    <xdr:sp macro="" textlink="">
      <xdr:nvSpPr>
        <xdr:cNvPr id="548" name="テキスト ボックス 547"/>
        <xdr:cNvSpPr txBox="1"/>
      </xdr:nvSpPr>
      <xdr:spPr>
        <a:xfrm>
          <a:off x="13436111" y="6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166314</xdr:rowOff>
    </xdr:from>
    <xdr:to>
      <xdr:col>67</xdr:col>
      <xdr:colOff>101600</xdr:colOff>
      <xdr:row>35</xdr:row>
      <xdr:rowOff>96464</xdr:rowOff>
    </xdr:to>
    <xdr:sp macro="" textlink="">
      <xdr:nvSpPr>
        <xdr:cNvPr id="549" name="楕円 548"/>
        <xdr:cNvSpPr/>
      </xdr:nvSpPr>
      <xdr:spPr>
        <a:xfrm>
          <a:off x="12763500" y="59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112991</xdr:rowOff>
    </xdr:from>
    <xdr:ext cx="534377" cy="259045"/>
    <xdr:sp macro="" textlink="">
      <xdr:nvSpPr>
        <xdr:cNvPr id="550" name="テキスト ボックス 549"/>
        <xdr:cNvSpPr txBox="1"/>
      </xdr:nvSpPr>
      <xdr:spPr>
        <a:xfrm>
          <a:off x="12547111" y="57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130153</xdr:rowOff>
    </xdr:from>
    <xdr:to>
      <xdr:col>85</xdr:col>
      <xdr:colOff>127000</xdr:colOff>
      <xdr:row>56</xdr:row>
      <xdr:rowOff>167132</xdr:rowOff>
    </xdr:to>
    <xdr:cxnSp macro="">
      <xdr:nvCxnSpPr>
        <xdr:cNvPr id="579" name="直線コネクタ 578"/>
        <xdr:cNvCxnSpPr/>
      </xdr:nvCxnSpPr>
      <xdr:spPr>
        <a:xfrm flipV="1">
          <a:off x="15481300" y="9731353"/>
          <a:ext cx="8382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38194</xdr:rowOff>
    </xdr:from>
    <xdr:to>
      <xdr:col>81</xdr:col>
      <xdr:colOff>50800</xdr:colOff>
      <xdr:row>56</xdr:row>
      <xdr:rowOff>167132</xdr:rowOff>
    </xdr:to>
    <xdr:cxnSp macro="">
      <xdr:nvCxnSpPr>
        <xdr:cNvPr id="582" name="直線コネクタ 581"/>
        <xdr:cNvCxnSpPr/>
      </xdr:nvCxnSpPr>
      <xdr:spPr>
        <a:xfrm>
          <a:off x="14592300" y="9296494"/>
          <a:ext cx="889000" cy="4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77612</xdr:rowOff>
    </xdr:from>
    <xdr:to>
      <xdr:col>76</xdr:col>
      <xdr:colOff>114300</xdr:colOff>
      <xdr:row>54</xdr:row>
      <xdr:rowOff>38194</xdr:rowOff>
    </xdr:to>
    <xdr:cxnSp macro="">
      <xdr:nvCxnSpPr>
        <xdr:cNvPr id="585" name="直線コネクタ 584"/>
        <xdr:cNvCxnSpPr/>
      </xdr:nvCxnSpPr>
      <xdr:spPr>
        <a:xfrm>
          <a:off x="13703300" y="8993012"/>
          <a:ext cx="889000" cy="30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77612</xdr:rowOff>
    </xdr:from>
    <xdr:to>
      <xdr:col>71</xdr:col>
      <xdr:colOff>177800</xdr:colOff>
      <xdr:row>56</xdr:row>
      <xdr:rowOff>1298</xdr:rowOff>
    </xdr:to>
    <xdr:cxnSp macro="">
      <xdr:nvCxnSpPr>
        <xdr:cNvPr id="588" name="直線コネクタ 587"/>
        <xdr:cNvCxnSpPr/>
      </xdr:nvCxnSpPr>
      <xdr:spPr>
        <a:xfrm flipV="1">
          <a:off x="12814300" y="8993012"/>
          <a:ext cx="889000" cy="60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79353</xdr:rowOff>
    </xdr:from>
    <xdr:to>
      <xdr:col>85</xdr:col>
      <xdr:colOff>177800</xdr:colOff>
      <xdr:row>57</xdr:row>
      <xdr:rowOff>9503</xdr:rowOff>
    </xdr:to>
    <xdr:sp macro="" textlink="">
      <xdr:nvSpPr>
        <xdr:cNvPr id="598" name="楕円 597"/>
        <xdr:cNvSpPr/>
      </xdr:nvSpPr>
      <xdr:spPr>
        <a:xfrm>
          <a:off x="16268700" y="96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57780</xdr:rowOff>
    </xdr:from>
    <xdr:ext cx="534377" cy="259045"/>
    <xdr:sp macro="" textlink="">
      <xdr:nvSpPr>
        <xdr:cNvPr id="599" name="教育費該当値テキスト"/>
        <xdr:cNvSpPr txBox="1"/>
      </xdr:nvSpPr>
      <xdr:spPr>
        <a:xfrm>
          <a:off x="16370300" y="965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116332</xdr:rowOff>
    </xdr:from>
    <xdr:to>
      <xdr:col>81</xdr:col>
      <xdr:colOff>101600</xdr:colOff>
      <xdr:row>57</xdr:row>
      <xdr:rowOff>46482</xdr:rowOff>
    </xdr:to>
    <xdr:sp macro="" textlink="">
      <xdr:nvSpPr>
        <xdr:cNvPr id="600" name="楕円 599"/>
        <xdr:cNvSpPr/>
      </xdr:nvSpPr>
      <xdr:spPr>
        <a:xfrm>
          <a:off x="15430500" y="97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37609</xdr:rowOff>
    </xdr:from>
    <xdr:ext cx="534377" cy="259045"/>
    <xdr:sp macro="" textlink="">
      <xdr:nvSpPr>
        <xdr:cNvPr id="601" name="テキスト ボックス 600"/>
        <xdr:cNvSpPr txBox="1"/>
      </xdr:nvSpPr>
      <xdr:spPr>
        <a:xfrm>
          <a:off x="15214111" y="98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158844</xdr:rowOff>
    </xdr:from>
    <xdr:to>
      <xdr:col>76</xdr:col>
      <xdr:colOff>165100</xdr:colOff>
      <xdr:row>54</xdr:row>
      <xdr:rowOff>88994</xdr:rowOff>
    </xdr:to>
    <xdr:sp macro="" textlink="">
      <xdr:nvSpPr>
        <xdr:cNvPr id="602" name="楕円 601"/>
        <xdr:cNvSpPr/>
      </xdr:nvSpPr>
      <xdr:spPr>
        <a:xfrm>
          <a:off x="14541500" y="92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105521</xdr:rowOff>
    </xdr:from>
    <xdr:ext cx="599010" cy="259045"/>
    <xdr:sp macro="" textlink="">
      <xdr:nvSpPr>
        <xdr:cNvPr id="603" name="テキスト ボックス 602"/>
        <xdr:cNvSpPr txBox="1"/>
      </xdr:nvSpPr>
      <xdr:spPr>
        <a:xfrm>
          <a:off x="14292795" y="90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26812</xdr:rowOff>
    </xdr:from>
    <xdr:to>
      <xdr:col>72</xdr:col>
      <xdr:colOff>38100</xdr:colOff>
      <xdr:row>52</xdr:row>
      <xdr:rowOff>128412</xdr:rowOff>
    </xdr:to>
    <xdr:sp macro="" textlink="">
      <xdr:nvSpPr>
        <xdr:cNvPr id="604" name="楕円 603"/>
        <xdr:cNvSpPr/>
      </xdr:nvSpPr>
      <xdr:spPr>
        <a:xfrm>
          <a:off x="13652500" y="89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144939</xdr:rowOff>
    </xdr:from>
    <xdr:ext cx="599010" cy="259045"/>
    <xdr:sp macro="" textlink="">
      <xdr:nvSpPr>
        <xdr:cNvPr id="605" name="テキスト ボックス 604"/>
        <xdr:cNvSpPr txBox="1"/>
      </xdr:nvSpPr>
      <xdr:spPr>
        <a:xfrm>
          <a:off x="13403795" y="87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121948</xdr:rowOff>
    </xdr:from>
    <xdr:to>
      <xdr:col>67</xdr:col>
      <xdr:colOff>101600</xdr:colOff>
      <xdr:row>56</xdr:row>
      <xdr:rowOff>52098</xdr:rowOff>
    </xdr:to>
    <xdr:sp macro="" textlink="">
      <xdr:nvSpPr>
        <xdr:cNvPr id="606" name="楕円 605"/>
        <xdr:cNvSpPr/>
      </xdr:nvSpPr>
      <xdr:spPr>
        <a:xfrm>
          <a:off x="12763500" y="95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68625</xdr:rowOff>
    </xdr:from>
    <xdr:ext cx="534377" cy="259045"/>
    <xdr:sp macro="" textlink="">
      <xdr:nvSpPr>
        <xdr:cNvPr id="607" name="テキスト ボックス 606"/>
        <xdr:cNvSpPr txBox="1"/>
      </xdr:nvSpPr>
      <xdr:spPr>
        <a:xfrm>
          <a:off x="12547111" y="932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170459</xdr:rowOff>
    </xdr:from>
    <xdr:to>
      <xdr:col>85</xdr:col>
      <xdr:colOff>127000</xdr:colOff>
      <xdr:row>79</xdr:row>
      <xdr:rowOff>30581</xdr:rowOff>
    </xdr:to>
    <xdr:cxnSp macro="">
      <xdr:nvCxnSpPr>
        <xdr:cNvPr id="636" name="直線コネクタ 635"/>
        <xdr:cNvCxnSpPr/>
      </xdr:nvCxnSpPr>
      <xdr:spPr>
        <a:xfrm flipV="1">
          <a:off x="15481300" y="13543559"/>
          <a:ext cx="838200" cy="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19050</xdr:rowOff>
    </xdr:from>
    <xdr:to>
      <xdr:col>81</xdr:col>
      <xdr:colOff>50800</xdr:colOff>
      <xdr:row>79</xdr:row>
      <xdr:rowOff>30581</xdr:rowOff>
    </xdr:to>
    <xdr:cxnSp macro="">
      <xdr:nvCxnSpPr>
        <xdr:cNvPr id="639" name="直線コネクタ 638"/>
        <xdr:cNvCxnSpPr/>
      </xdr:nvCxnSpPr>
      <xdr:spPr>
        <a:xfrm>
          <a:off x="14592300" y="13563600"/>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65315</xdr:rowOff>
    </xdr:from>
    <xdr:to>
      <xdr:col>76</xdr:col>
      <xdr:colOff>114300</xdr:colOff>
      <xdr:row>79</xdr:row>
      <xdr:rowOff>19050</xdr:rowOff>
    </xdr:to>
    <xdr:cxnSp macro="">
      <xdr:nvCxnSpPr>
        <xdr:cNvPr id="642" name="直線コネクタ 641"/>
        <xdr:cNvCxnSpPr/>
      </xdr:nvCxnSpPr>
      <xdr:spPr>
        <a:xfrm>
          <a:off x="13703300" y="13438415"/>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65315</xdr:rowOff>
    </xdr:from>
    <xdr:to>
      <xdr:col>71</xdr:col>
      <xdr:colOff>177800</xdr:colOff>
      <xdr:row>78</xdr:row>
      <xdr:rowOff>127763</xdr:rowOff>
    </xdr:to>
    <xdr:cxnSp macro="">
      <xdr:nvCxnSpPr>
        <xdr:cNvPr id="645" name="直線コネクタ 644"/>
        <xdr:cNvCxnSpPr/>
      </xdr:nvCxnSpPr>
      <xdr:spPr>
        <a:xfrm flipV="1">
          <a:off x="12814300" y="13438415"/>
          <a:ext cx="889000" cy="6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119659</xdr:rowOff>
    </xdr:from>
    <xdr:to>
      <xdr:col>85</xdr:col>
      <xdr:colOff>177800</xdr:colOff>
      <xdr:row>79</xdr:row>
      <xdr:rowOff>49809</xdr:rowOff>
    </xdr:to>
    <xdr:sp macro="" textlink="">
      <xdr:nvSpPr>
        <xdr:cNvPr id="655" name="楕円 654"/>
        <xdr:cNvSpPr/>
      </xdr:nvSpPr>
      <xdr:spPr>
        <a:xfrm>
          <a:off x="16268700" y="134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151231</xdr:rowOff>
    </xdr:from>
    <xdr:to>
      <xdr:col>81</xdr:col>
      <xdr:colOff>101600</xdr:colOff>
      <xdr:row>79</xdr:row>
      <xdr:rowOff>81381</xdr:rowOff>
    </xdr:to>
    <xdr:sp macro="" textlink="">
      <xdr:nvSpPr>
        <xdr:cNvPr id="657" name="楕円 656"/>
        <xdr:cNvSpPr/>
      </xdr:nvSpPr>
      <xdr:spPr>
        <a:xfrm>
          <a:off x="15430500" y="13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72508</xdr:rowOff>
    </xdr:from>
    <xdr:ext cx="469744" cy="259045"/>
    <xdr:sp macro="" textlink="">
      <xdr:nvSpPr>
        <xdr:cNvPr id="658" name="テキスト ボックス 657"/>
        <xdr:cNvSpPr txBox="1"/>
      </xdr:nvSpPr>
      <xdr:spPr>
        <a:xfrm>
          <a:off x="15246428" y="1361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139700</xdr:rowOff>
    </xdr:from>
    <xdr:to>
      <xdr:col>76</xdr:col>
      <xdr:colOff>165100</xdr:colOff>
      <xdr:row>79</xdr:row>
      <xdr:rowOff>69850</xdr:rowOff>
    </xdr:to>
    <xdr:sp macro="" textlink="">
      <xdr:nvSpPr>
        <xdr:cNvPr id="659" name="楕円 658"/>
        <xdr:cNvSpPr/>
      </xdr:nvSpPr>
      <xdr:spPr>
        <a:xfrm>
          <a:off x="1454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60977</xdr:rowOff>
    </xdr:from>
    <xdr:ext cx="469744" cy="259045"/>
    <xdr:sp macro="" textlink="">
      <xdr:nvSpPr>
        <xdr:cNvPr id="660" name="テキスト ボックス 659"/>
        <xdr:cNvSpPr txBox="1"/>
      </xdr:nvSpPr>
      <xdr:spPr>
        <a:xfrm>
          <a:off x="14357428"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14515</xdr:rowOff>
    </xdr:from>
    <xdr:to>
      <xdr:col>72</xdr:col>
      <xdr:colOff>38100</xdr:colOff>
      <xdr:row>78</xdr:row>
      <xdr:rowOff>116115</xdr:rowOff>
    </xdr:to>
    <xdr:sp macro="" textlink="">
      <xdr:nvSpPr>
        <xdr:cNvPr id="661" name="楕円 660"/>
        <xdr:cNvSpPr/>
      </xdr:nvSpPr>
      <xdr:spPr>
        <a:xfrm>
          <a:off x="13652500" y="133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132642</xdr:rowOff>
    </xdr:from>
    <xdr:ext cx="534377" cy="259045"/>
    <xdr:sp macro="" textlink="">
      <xdr:nvSpPr>
        <xdr:cNvPr id="662" name="テキスト ボックス 661"/>
        <xdr:cNvSpPr txBox="1"/>
      </xdr:nvSpPr>
      <xdr:spPr>
        <a:xfrm>
          <a:off x="13436111" y="1316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76963</xdr:rowOff>
    </xdr:from>
    <xdr:to>
      <xdr:col>67</xdr:col>
      <xdr:colOff>101600</xdr:colOff>
      <xdr:row>79</xdr:row>
      <xdr:rowOff>7113</xdr:rowOff>
    </xdr:to>
    <xdr:sp macro="" textlink="">
      <xdr:nvSpPr>
        <xdr:cNvPr id="663" name="楕円 662"/>
        <xdr:cNvSpPr/>
      </xdr:nvSpPr>
      <xdr:spPr>
        <a:xfrm>
          <a:off x="12763500" y="134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169690</xdr:rowOff>
    </xdr:from>
    <xdr:ext cx="469744" cy="259045"/>
    <xdr:sp macro="" textlink="">
      <xdr:nvSpPr>
        <xdr:cNvPr id="664" name="テキスト ボックス 663"/>
        <xdr:cNvSpPr txBox="1"/>
      </xdr:nvSpPr>
      <xdr:spPr>
        <a:xfrm>
          <a:off x="12579428" y="135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76420</xdr:rowOff>
    </xdr:from>
    <xdr:to>
      <xdr:col>85</xdr:col>
      <xdr:colOff>127000</xdr:colOff>
      <xdr:row>97</xdr:row>
      <xdr:rowOff>91911</xdr:rowOff>
    </xdr:to>
    <xdr:cxnSp macro="">
      <xdr:nvCxnSpPr>
        <xdr:cNvPr id="693" name="直線コネクタ 692"/>
        <xdr:cNvCxnSpPr/>
      </xdr:nvCxnSpPr>
      <xdr:spPr>
        <a:xfrm flipV="1">
          <a:off x="15481300" y="16707070"/>
          <a:ext cx="8382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91911</xdr:rowOff>
    </xdr:from>
    <xdr:to>
      <xdr:col>81</xdr:col>
      <xdr:colOff>50800</xdr:colOff>
      <xdr:row>97</xdr:row>
      <xdr:rowOff>119453</xdr:rowOff>
    </xdr:to>
    <xdr:cxnSp macro="">
      <xdr:nvCxnSpPr>
        <xdr:cNvPr id="696" name="直線コネクタ 695"/>
        <xdr:cNvCxnSpPr/>
      </xdr:nvCxnSpPr>
      <xdr:spPr>
        <a:xfrm flipV="1">
          <a:off x="14592300" y="16722561"/>
          <a:ext cx="889000" cy="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119453</xdr:rowOff>
    </xdr:from>
    <xdr:to>
      <xdr:col>76</xdr:col>
      <xdr:colOff>114300</xdr:colOff>
      <xdr:row>97</xdr:row>
      <xdr:rowOff>122524</xdr:rowOff>
    </xdr:to>
    <xdr:cxnSp macro="">
      <xdr:nvCxnSpPr>
        <xdr:cNvPr id="699" name="直線コネクタ 698"/>
        <xdr:cNvCxnSpPr/>
      </xdr:nvCxnSpPr>
      <xdr:spPr>
        <a:xfrm flipV="1">
          <a:off x="13703300" y="16750103"/>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97760</xdr:rowOff>
    </xdr:from>
    <xdr:to>
      <xdr:col>71</xdr:col>
      <xdr:colOff>177800</xdr:colOff>
      <xdr:row>97</xdr:row>
      <xdr:rowOff>122524</xdr:rowOff>
    </xdr:to>
    <xdr:cxnSp macro="">
      <xdr:nvCxnSpPr>
        <xdr:cNvPr id="702" name="直線コネクタ 701"/>
        <xdr:cNvCxnSpPr/>
      </xdr:nvCxnSpPr>
      <xdr:spPr>
        <a:xfrm>
          <a:off x="12814300" y="1672841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25620</xdr:rowOff>
    </xdr:from>
    <xdr:to>
      <xdr:col>85</xdr:col>
      <xdr:colOff>177800</xdr:colOff>
      <xdr:row>97</xdr:row>
      <xdr:rowOff>127220</xdr:rowOff>
    </xdr:to>
    <xdr:sp macro="" textlink="">
      <xdr:nvSpPr>
        <xdr:cNvPr id="712" name="楕円 711"/>
        <xdr:cNvSpPr/>
      </xdr:nvSpPr>
      <xdr:spPr>
        <a:xfrm>
          <a:off x="16268700" y="166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48497</xdr:rowOff>
    </xdr:from>
    <xdr:ext cx="534377" cy="259045"/>
    <xdr:sp macro="" textlink="">
      <xdr:nvSpPr>
        <xdr:cNvPr id="713" name="公債費該当値テキスト"/>
        <xdr:cNvSpPr txBox="1"/>
      </xdr:nvSpPr>
      <xdr:spPr>
        <a:xfrm>
          <a:off x="16370300" y="1650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41111</xdr:rowOff>
    </xdr:from>
    <xdr:to>
      <xdr:col>81</xdr:col>
      <xdr:colOff>101600</xdr:colOff>
      <xdr:row>97</xdr:row>
      <xdr:rowOff>142711</xdr:rowOff>
    </xdr:to>
    <xdr:sp macro="" textlink="">
      <xdr:nvSpPr>
        <xdr:cNvPr id="714" name="楕円 713"/>
        <xdr:cNvSpPr/>
      </xdr:nvSpPr>
      <xdr:spPr>
        <a:xfrm>
          <a:off x="154305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159238</xdr:rowOff>
    </xdr:from>
    <xdr:ext cx="534377" cy="259045"/>
    <xdr:sp macro="" textlink="">
      <xdr:nvSpPr>
        <xdr:cNvPr id="715" name="テキスト ボックス 714"/>
        <xdr:cNvSpPr txBox="1"/>
      </xdr:nvSpPr>
      <xdr:spPr>
        <a:xfrm>
          <a:off x="15214111" y="1644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68653</xdr:rowOff>
    </xdr:from>
    <xdr:to>
      <xdr:col>76</xdr:col>
      <xdr:colOff>165100</xdr:colOff>
      <xdr:row>97</xdr:row>
      <xdr:rowOff>170253</xdr:rowOff>
    </xdr:to>
    <xdr:sp macro="" textlink="">
      <xdr:nvSpPr>
        <xdr:cNvPr id="716" name="楕円 715"/>
        <xdr:cNvSpPr/>
      </xdr:nvSpPr>
      <xdr:spPr>
        <a:xfrm>
          <a:off x="14541500" y="166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161380</xdr:rowOff>
    </xdr:from>
    <xdr:ext cx="534377" cy="259045"/>
    <xdr:sp macro="" textlink="">
      <xdr:nvSpPr>
        <xdr:cNvPr id="717" name="テキスト ボックス 716"/>
        <xdr:cNvSpPr txBox="1"/>
      </xdr:nvSpPr>
      <xdr:spPr>
        <a:xfrm>
          <a:off x="14325111" y="167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71724</xdr:rowOff>
    </xdr:from>
    <xdr:to>
      <xdr:col>72</xdr:col>
      <xdr:colOff>38100</xdr:colOff>
      <xdr:row>98</xdr:row>
      <xdr:rowOff>1874</xdr:rowOff>
    </xdr:to>
    <xdr:sp macro="" textlink="">
      <xdr:nvSpPr>
        <xdr:cNvPr id="718" name="楕円 717"/>
        <xdr:cNvSpPr/>
      </xdr:nvSpPr>
      <xdr:spPr>
        <a:xfrm>
          <a:off x="13652500" y="167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18401</xdr:rowOff>
    </xdr:from>
    <xdr:ext cx="534377" cy="259045"/>
    <xdr:sp macro="" textlink="">
      <xdr:nvSpPr>
        <xdr:cNvPr id="719" name="テキスト ボックス 718"/>
        <xdr:cNvSpPr txBox="1"/>
      </xdr:nvSpPr>
      <xdr:spPr>
        <a:xfrm>
          <a:off x="13436111" y="164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46960</xdr:rowOff>
    </xdr:from>
    <xdr:to>
      <xdr:col>67</xdr:col>
      <xdr:colOff>101600</xdr:colOff>
      <xdr:row>97</xdr:row>
      <xdr:rowOff>148560</xdr:rowOff>
    </xdr:to>
    <xdr:sp macro="" textlink="">
      <xdr:nvSpPr>
        <xdr:cNvPr id="720" name="楕円 719"/>
        <xdr:cNvSpPr/>
      </xdr:nvSpPr>
      <xdr:spPr>
        <a:xfrm>
          <a:off x="12763500" y="166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165087</xdr:rowOff>
    </xdr:from>
    <xdr:ext cx="534377" cy="259045"/>
    <xdr:sp macro="" textlink="">
      <xdr:nvSpPr>
        <xdr:cNvPr id="721" name="テキスト ボックス 720"/>
        <xdr:cNvSpPr txBox="1"/>
      </xdr:nvSpPr>
      <xdr:spPr>
        <a:xfrm>
          <a:off x="12547111" y="164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民生費の住民一人当たりのコストは、前年度は放課後児童クラブの建設や介護保険施設における地方債繰上償還などにより上昇したが、今年度は３９，４８１円減少した１９５，７２６円となった。</a:t>
          </a:r>
        </a:p>
        <a:p>
          <a:r>
            <a:rPr kumimoji="1" lang="ja-JP" altLang="en-US" sz="1200">
              <a:latin typeface="ＭＳ Ｐゴシック" panose="020B0600070205080204" pitchFamily="50" charset="-128"/>
              <a:ea typeface="ＭＳ Ｐゴシック" panose="020B0600070205080204" pitchFamily="50" charset="-128"/>
            </a:rPr>
            <a:t>　衛生費の住民一人当たりのコストは、１９７，１７４円と、類似団体中最も高い。これは、クリーンリサイクルセンター建設事業（３，４６６百万円）による普通建設費が増加したことによる。</a:t>
          </a:r>
        </a:p>
        <a:p>
          <a:r>
            <a:rPr kumimoji="1" lang="ja-JP" altLang="en-US" sz="1200">
              <a:latin typeface="ＭＳ Ｐゴシック" panose="020B0600070205080204" pitchFamily="50" charset="-128"/>
              <a:ea typeface="ＭＳ Ｐゴシック" panose="020B0600070205080204" pitchFamily="50" charset="-128"/>
            </a:rPr>
            <a:t>　教育費の住民一人当たりのコストは、</a:t>
          </a:r>
          <a:r>
            <a:rPr kumimoji="1" lang="en-US" altLang="ja-JP" sz="1200">
              <a:latin typeface="ＭＳ Ｐゴシック" panose="020B0600070205080204" pitchFamily="50" charset="-128"/>
              <a:ea typeface="ＭＳ Ｐゴシック" panose="020B0600070205080204" pitchFamily="50" charset="-128"/>
            </a:rPr>
            <a:t>H</a:t>
          </a:r>
          <a:r>
            <a:rPr kumimoji="1" lang="ja-JP" altLang="en-US" sz="1200">
              <a:latin typeface="ＭＳ Ｐゴシック" panose="020B0600070205080204" pitchFamily="50" charset="-128"/>
              <a:ea typeface="ＭＳ Ｐゴシック" panose="020B0600070205080204" pitchFamily="50" charset="-128"/>
            </a:rPr>
            <a:t>２９は類似団体平均に比べ低くなっている。これは、</a:t>
          </a:r>
          <a:r>
            <a:rPr kumimoji="1" lang="en-US" altLang="ja-JP" sz="1200">
              <a:latin typeface="ＭＳ Ｐゴシック" panose="020B0600070205080204" pitchFamily="50" charset="-128"/>
              <a:ea typeface="ＭＳ Ｐゴシック" panose="020B0600070205080204" pitchFamily="50" charset="-128"/>
            </a:rPr>
            <a:t>H</a:t>
          </a:r>
          <a:r>
            <a:rPr kumimoji="1" lang="ja-JP" altLang="en-US" sz="1200">
              <a:latin typeface="ＭＳ Ｐゴシック" panose="020B0600070205080204" pitchFamily="50" charset="-128"/>
              <a:ea typeface="ＭＳ Ｐゴシック" panose="020B0600070205080204" pitchFamily="50" charset="-128"/>
            </a:rPr>
            <a:t>２６、２７において実施した合川小学校及び給食センターの統合による施設の維持管理経費縮減の効果と思われる。</a:t>
          </a:r>
        </a:p>
        <a:p>
          <a:r>
            <a:rPr kumimoji="1" lang="ja-JP" altLang="en-US" sz="1200">
              <a:latin typeface="ＭＳ Ｐゴシック" panose="020B0600070205080204" pitchFamily="50" charset="-128"/>
              <a:ea typeface="ＭＳ Ｐゴシック" panose="020B0600070205080204" pitchFamily="50" charset="-128"/>
            </a:rPr>
            <a:t>　土木費についても全国及び秋田県の平均、類似団体平均に比べ高い水準にあるのは、当市は県内で２番目に広大な面積を有しており、かつ一部特別豪雪地帯を有し除排雪関連経費が他に比べて嵩んでいることが要因と思われる。</a:t>
          </a:r>
        </a:p>
        <a:p>
          <a:r>
            <a:rPr kumimoji="1" lang="ja-JP" altLang="en-US" sz="1200">
              <a:latin typeface="ＭＳ Ｐゴシック" panose="020B0600070205080204" pitchFamily="50" charset="-128"/>
              <a:ea typeface="ＭＳ Ｐゴシック" panose="020B0600070205080204" pitchFamily="50" charset="-128"/>
            </a:rPr>
            <a:t>　今後も人口は減少する見込みであり、分子となる各事業の事業費の削減が必要となる。特に衛生費については、し尿処理施設建設を予定しており、今後も高い水準となる見込みであるが、各項目とも公共施設等総合管理計画に基づき、施設の統廃合や更新及び大規模改修等に係る建設事業を計画的に実施していくことで、事業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　２９年度も前年度に引き続き地方税等の減少による財源不足を補うため基金を取崩したことから、残高は１９６，４０４千円減少したが、標準財政規模比では＋０．３１％となった。</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実質収支額は、普通交付税合併算定替えの段階的縮減による減、及び前年度のクリーンリサイクルセンター建設事業等に係る公債費の増等により形式収支が減少したため、前年度から０．４８％減少した。</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積立金取崩し額の増により前年度から２６５，５７８千円減少し、標準財政規模比についても前年度比１．９ポイント減の▲１．８９％となった。</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今後は普通交付税合併算定替えの段階的縮減及び終了等による歳入の減少が見込まれることから、公共施設等総合管理計画に基づき更なる経費削減に努め、適正な財政運営を図る。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○現状</a:t>
          </a:r>
        </a:p>
        <a:p>
          <a:r>
            <a:rPr kumimoji="1" lang="ja-JP" altLang="en-US" sz="1300">
              <a:latin typeface="ＭＳ ゴシック" pitchFamily="49" charset="-128"/>
              <a:ea typeface="ＭＳ ゴシック" pitchFamily="49" charset="-128"/>
            </a:rPr>
            <a:t>　一般会計では、普通交付税の減等による財源不足を補てんするため、財政調整基金からの繰入をはじめ、事務事業費や施設の維持管理経費の節減の結果、黒字となった。また、すべての特別会計でも赤字が生じていない。</a:t>
          </a:r>
        </a:p>
        <a:p>
          <a:r>
            <a:rPr kumimoji="1" lang="ja-JP" altLang="en-US" sz="1300">
              <a:latin typeface="ＭＳ ゴシック" pitchFamily="49" charset="-128"/>
              <a:ea typeface="ＭＳ ゴシック" pitchFamily="49" charset="-128"/>
            </a:rPr>
            <a:t>　介護保険特別会計では、サービス量が想定を下回り、支出額が減少したため黒字額が前年度より増加したが、適正範囲内であり、今後も適正な保険料設定に努める。</a:t>
          </a:r>
        </a:p>
        <a:p>
          <a:r>
            <a:rPr kumimoji="1" lang="ja-JP" altLang="en-US" sz="1300">
              <a:latin typeface="ＭＳ ゴシック" pitchFamily="49" charset="-128"/>
              <a:ea typeface="ＭＳ ゴシック" pitchFamily="49" charset="-128"/>
            </a:rPr>
            <a:t>　国民健康保険特別会計では、保険税収の減に伴う財源不足に備えるため、基金繰入額を前年度より１２４，５７８千円増加している。今後も安定的な運用に努め、収納対策等による財源の確保に努める。</a:t>
          </a:r>
        </a:p>
        <a:p>
          <a:r>
            <a:rPr kumimoji="1" lang="ja-JP" altLang="en-US" sz="1300">
              <a:latin typeface="ＭＳ ゴシック" pitchFamily="49" charset="-128"/>
              <a:ea typeface="ＭＳ ゴシック" pitchFamily="49" charset="-128"/>
            </a:rPr>
            <a:t>　簡易水道特別会計は、施設の長寿命化及び更新による維持管理経費の縮減が図られたことにより、黒字となっている。今後も健全な企業運営を維持していく。</a:t>
          </a:r>
        </a:p>
        <a:p>
          <a:r>
            <a:rPr kumimoji="1" lang="ja-JP" altLang="en-US" sz="1300">
              <a:latin typeface="ＭＳ ゴシック" pitchFamily="49" charset="-128"/>
              <a:ea typeface="ＭＳ ゴシック" pitchFamily="49" charset="-128"/>
            </a:rPr>
            <a:t>　○今後の対応</a:t>
          </a:r>
        </a:p>
        <a:p>
          <a:r>
            <a:rPr kumimoji="1" lang="ja-JP" altLang="en-US" sz="1300">
              <a:latin typeface="ＭＳ ゴシック" pitchFamily="49" charset="-128"/>
              <a:ea typeface="ＭＳ ゴシック" pitchFamily="49" charset="-128"/>
            </a:rPr>
            <a:t>　今後は人口減少等による市税や料金収入の減少が想定されるため、更なる事務事業等の見直しや施設の維持管理経費の縮減等に努め、今後も適正な財政運営、企業運営を図る。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27566902</v>
      </c>
      <c r="BO4" s="410"/>
      <c r="BP4" s="410"/>
      <c r="BQ4" s="410"/>
      <c r="BR4" s="410"/>
      <c r="BS4" s="410"/>
      <c r="BT4" s="410"/>
      <c r="BU4" s="411"/>
      <c r="BV4" s="409">
        <v>24458477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4.0999999999999996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26964181</v>
      </c>
      <c r="BO5" s="447"/>
      <c r="BP5" s="447"/>
      <c r="BQ5" s="447"/>
      <c r="BR5" s="447"/>
      <c r="BS5" s="447"/>
      <c r="BT5" s="447"/>
      <c r="BU5" s="448"/>
      <c r="BV5" s="446">
        <v>23684662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90.4</v>
      </c>
      <c r="CU5" s="444"/>
      <c r="CV5" s="444"/>
      <c r="CW5" s="444"/>
      <c r="CX5" s="444"/>
      <c r="CY5" s="444"/>
      <c r="CZ5" s="444"/>
      <c r="DA5" s="445"/>
      <c r="DB5" s="443">
        <v>85.6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602721</v>
      </c>
      <c r="BO6" s="447"/>
      <c r="BP6" s="447"/>
      <c r="BQ6" s="447"/>
      <c r="BR6" s="447"/>
      <c r="BS6" s="447"/>
      <c r="BT6" s="447"/>
      <c r="BU6" s="448"/>
      <c r="BV6" s="446">
        <v>773815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94.2</v>
      </c>
      <c r="CU6" s="484"/>
      <c r="CV6" s="484"/>
      <c r="CW6" s="484"/>
      <c r="CX6" s="484"/>
      <c r="CY6" s="484"/>
      <c r="CZ6" s="484"/>
      <c r="DA6" s="485"/>
      <c r="DB6" s="483">
        <v>89.1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98046</v>
      </c>
      <c r="BO7" s="447"/>
      <c r="BP7" s="447"/>
      <c r="BQ7" s="447"/>
      <c r="BR7" s="447"/>
      <c r="BS7" s="447"/>
      <c r="BT7" s="447"/>
      <c r="BU7" s="448"/>
      <c r="BV7" s="446">
        <v>179590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13998714</v>
      </c>
      <c r="CU7" s="447"/>
      <c r="CV7" s="447"/>
      <c r="CW7" s="447"/>
      <c r="CX7" s="447"/>
      <c r="CY7" s="447"/>
      <c r="CZ7" s="447"/>
      <c r="DA7" s="448"/>
      <c r="DB7" s="446">
        <v>14512813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504675</v>
      </c>
      <c r="BO8" s="447"/>
      <c r="BP8" s="447"/>
      <c r="BQ8" s="447"/>
      <c r="BR8" s="447"/>
      <c r="BS8" s="447"/>
      <c r="BT8" s="447"/>
      <c r="BU8" s="448"/>
      <c r="BV8" s="446">
        <v>594225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0.26</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33224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-89550</v>
      </c>
      <c r="BO9" s="447"/>
      <c r="BP9" s="447"/>
      <c r="BQ9" s="447"/>
      <c r="BR9" s="447"/>
      <c r="BS9" s="447"/>
      <c r="BT9" s="447"/>
      <c r="BU9" s="448"/>
      <c r="BV9" s="446">
        <v>64690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14.8</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36387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786337</v>
      </c>
      <c r="BO10" s="447"/>
      <c r="BP10" s="447"/>
      <c r="BQ10" s="447"/>
      <c r="BR10" s="447"/>
      <c r="BS10" s="447"/>
      <c r="BT10" s="447"/>
      <c r="BU10" s="448"/>
      <c r="BV10" s="446">
        <v>286915</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21377</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32837</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88</v>
      </c>
      <c r="AV12" s="479"/>
      <c r="AW12" s="479"/>
      <c r="AX12" s="479"/>
      <c r="AY12" s="480" t="s">
        <v>131</v>
      </c>
      <c r="AZ12" s="481"/>
      <c r="BA12" s="481"/>
      <c r="BB12" s="481"/>
      <c r="BC12" s="481"/>
      <c r="BD12" s="481"/>
      <c r="BE12" s="481"/>
      <c r="BF12" s="481"/>
      <c r="BG12" s="481"/>
      <c r="BH12" s="481"/>
      <c r="BI12" s="481"/>
      <c r="BJ12" s="481"/>
      <c r="BK12" s="481"/>
      <c r="BL12" s="481"/>
      <c r="BM12" s="482"/>
      <c r="BN12" s="446">
        <v>982741</v>
      </c>
      <c r="BO12" s="447"/>
      <c r="BP12" s="447"/>
      <c r="BQ12" s="447"/>
      <c r="BR12" s="447"/>
      <c r="BS12" s="447"/>
      <c r="BT12" s="447"/>
      <c r="BU12" s="448"/>
      <c r="BV12" s="446">
        <v>350604</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32682</v>
      </c>
      <c r="S13" s="528"/>
      <c r="T13" s="528"/>
      <c r="U13" s="528"/>
      <c r="V13" s="529"/>
      <c r="W13" s="462" t="s">
        <v>135</v>
      </c>
      <c r="X13" s="463"/>
      <c r="Y13" s="463"/>
      <c r="Z13" s="463"/>
      <c r="AA13" s="463"/>
      <c r="AB13" s="453"/>
      <c r="AC13" s="497">
        <v>1770</v>
      </c>
      <c r="AD13" s="498"/>
      <c r="AE13" s="498"/>
      <c r="AF13" s="498"/>
      <c r="AG13" s="537"/>
      <c r="AH13" s="497">
        <v>2046</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-264577</v>
      </c>
      <c r="BO13" s="447"/>
      <c r="BP13" s="447"/>
      <c r="BQ13" s="447"/>
      <c r="BR13" s="447"/>
      <c r="BS13" s="447"/>
      <c r="BT13" s="447"/>
      <c r="BU13" s="448"/>
      <c r="BV13" s="446">
        <v>1001</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10.199999999999999</v>
      </c>
      <c r="CU13" s="444"/>
      <c r="CV13" s="444"/>
      <c r="CW13" s="444"/>
      <c r="CX13" s="444"/>
      <c r="CY13" s="444"/>
      <c r="CZ13" s="444"/>
      <c r="DA13" s="445"/>
      <c r="DB13" s="443">
        <v>9.1999999999999993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33505</v>
      </c>
      <c r="S14" s="528"/>
      <c r="T14" s="528"/>
      <c r="U14" s="528"/>
      <c r="V14" s="529"/>
      <c r="W14" s="436"/>
      <c r="X14" s="437"/>
      <c r="Y14" s="437"/>
      <c r="Z14" s="437"/>
      <c r="AA14" s="437"/>
      <c r="AB14" s="426"/>
      <c r="AC14" s="530">
        <v>11.6</v>
      </c>
      <c r="AD14" s="531"/>
      <c r="AE14" s="531"/>
      <c r="AF14" s="531"/>
      <c r="AG14" s="532"/>
      <c r="AH14" s="530">
        <v>12.5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61.6</v>
      </c>
      <c r="CU14" s="542"/>
      <c r="CV14" s="542"/>
      <c r="CW14" s="542"/>
      <c r="CX14" s="542"/>
      <c r="CY14" s="542"/>
      <c r="CZ14" s="542"/>
      <c r="DA14" s="543"/>
      <c r="DB14" s="541">
        <v>57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33344</v>
      </c>
      <c r="S15" s="528"/>
      <c r="T15" s="528"/>
      <c r="U15" s="528"/>
      <c r="V15" s="529"/>
      <c r="W15" s="462" t="s">
        <v>143</v>
      </c>
      <c r="X15" s="463"/>
      <c r="Y15" s="463"/>
      <c r="Z15" s="463"/>
      <c r="AA15" s="463"/>
      <c r="AB15" s="453"/>
      <c r="AC15" s="497">
        <v>4217</v>
      </c>
      <c r="AD15" s="498"/>
      <c r="AE15" s="498"/>
      <c r="AF15" s="498"/>
      <c r="AG15" s="537"/>
      <c r="AH15" s="497">
        <v>4582</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3139454</v>
      </c>
      <c r="BO15" s="410"/>
      <c r="BP15" s="410"/>
      <c r="BQ15" s="410"/>
      <c r="BR15" s="410"/>
      <c r="BS15" s="410"/>
      <c r="BT15" s="410"/>
      <c r="BU15" s="411"/>
      <c r="BV15" s="409">
        <v>3138746</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27.6</v>
      </c>
      <c r="AD16" s="531"/>
      <c r="AE16" s="531"/>
      <c r="AF16" s="531"/>
      <c r="AG16" s="532"/>
      <c r="AH16" s="530">
        <v>27.9</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12125809</v>
      </c>
      <c r="BO16" s="447"/>
      <c r="BP16" s="447"/>
      <c r="BQ16" s="447"/>
      <c r="BR16" s="447"/>
      <c r="BS16" s="447"/>
      <c r="BT16" s="447"/>
      <c r="BU16" s="448"/>
      <c r="BV16" s="446">
        <v>12312107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147</v>
      </c>
      <c r="S17" s="548"/>
      <c r="T17" s="548"/>
      <c r="U17" s="548"/>
      <c r="V17" s="549"/>
      <c r="W17" s="462" t="s">
        <v>150</v>
      </c>
      <c r="X17" s="463"/>
      <c r="Y17" s="463"/>
      <c r="Z17" s="463"/>
      <c r="AA17" s="463"/>
      <c r="AB17" s="453"/>
      <c r="AC17" s="497">
        <v>9279</v>
      </c>
      <c r="AD17" s="498"/>
      <c r="AE17" s="498"/>
      <c r="AF17" s="498"/>
      <c r="AG17" s="537"/>
      <c r="AH17" s="497">
        <v>9772</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3940393</v>
      </c>
      <c r="BO17" s="447"/>
      <c r="BP17" s="447"/>
      <c r="BQ17" s="447"/>
      <c r="BR17" s="447"/>
      <c r="BS17" s="447"/>
      <c r="BT17" s="447"/>
      <c r="BU17" s="448"/>
      <c r="BV17" s="446">
        <v>3922477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1152.76</v>
      </c>
      <c r="M18" s="559"/>
      <c r="N18" s="559"/>
      <c r="O18" s="559"/>
      <c r="P18" s="559"/>
      <c r="Q18" s="559"/>
      <c r="R18" s="560"/>
      <c r="S18" s="560"/>
      <c r="T18" s="560"/>
      <c r="U18" s="560"/>
      <c r="V18" s="561"/>
      <c r="W18" s="464"/>
      <c r="X18" s="465"/>
      <c r="Y18" s="465"/>
      <c r="Z18" s="465"/>
      <c r="AA18" s="465"/>
      <c r="AB18" s="456"/>
      <c r="AC18" s="562">
        <v>60.8</v>
      </c>
      <c r="AD18" s="563"/>
      <c r="AE18" s="563"/>
      <c r="AF18" s="563"/>
      <c r="AG18" s="564"/>
      <c r="AH18" s="562">
        <v>59.6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13015209</v>
      </c>
      <c r="BO18" s="447"/>
      <c r="BP18" s="447"/>
      <c r="BQ18" s="447"/>
      <c r="BR18" s="447"/>
      <c r="BS18" s="447"/>
      <c r="BT18" s="447"/>
      <c r="BU18" s="448"/>
      <c r="BV18" s="446">
        <v>12707115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29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17263770</v>
      </c>
      <c r="BO19" s="447"/>
      <c r="BP19" s="447"/>
      <c r="BQ19" s="447"/>
      <c r="BR19" s="447"/>
      <c r="BS19" s="447"/>
      <c r="BT19" s="447"/>
      <c r="BU19" s="448"/>
      <c r="BV19" s="446">
        <v>18052367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12222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26215877</v>
      </c>
      <c r="BO23" s="447"/>
      <c r="BP23" s="447"/>
      <c r="BQ23" s="447"/>
      <c r="BR23" s="447"/>
      <c r="BS23" s="447"/>
      <c r="BT23" s="447"/>
      <c r="BU23" s="448"/>
      <c r="BV23" s="446">
        <v>23809372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8470</v>
      </c>
      <c r="R24" s="498"/>
      <c r="S24" s="498"/>
      <c r="T24" s="498"/>
      <c r="U24" s="498"/>
      <c r="V24" s="537"/>
      <c r="W24" s="596"/>
      <c r="X24" s="584"/>
      <c r="Y24" s="585"/>
      <c r="Z24" s="496" t="s">
        <v>166</v>
      </c>
      <c r="AA24" s="476"/>
      <c r="AB24" s="476"/>
      <c r="AC24" s="476"/>
      <c r="AD24" s="476"/>
      <c r="AE24" s="476"/>
      <c r="AF24" s="476"/>
      <c r="AG24" s="477"/>
      <c r="AH24" s="497">
        <v>420</v>
      </c>
      <c r="AI24" s="498"/>
      <c r="AJ24" s="498"/>
      <c r="AK24" s="498"/>
      <c r="AL24" s="537"/>
      <c r="AM24" s="497">
        <v>1280580</v>
      </c>
      <c r="AN24" s="498"/>
      <c r="AO24" s="498"/>
      <c r="AP24" s="498"/>
      <c r="AQ24" s="498"/>
      <c r="AR24" s="537"/>
      <c r="AS24" s="497">
        <v>3049</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20328267</v>
      </c>
      <c r="BO24" s="447"/>
      <c r="BP24" s="447"/>
      <c r="BQ24" s="447"/>
      <c r="BR24" s="447"/>
      <c r="BS24" s="447"/>
      <c r="BT24" s="447"/>
      <c r="BU24" s="448"/>
      <c r="BV24" s="446">
        <v>18765299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2</v>
      </c>
      <c r="M25" s="498"/>
      <c r="N25" s="498"/>
      <c r="O25" s="498"/>
      <c r="P25" s="537"/>
      <c r="Q25" s="497">
        <v>6240</v>
      </c>
      <c r="R25" s="498"/>
      <c r="S25" s="498"/>
      <c r="T25" s="498"/>
      <c r="U25" s="498"/>
      <c r="V25" s="537"/>
      <c r="W25" s="596"/>
      <c r="X25" s="584"/>
      <c r="Y25" s="585"/>
      <c r="Z25" s="496" t="s">
        <v>169</v>
      </c>
      <c r="AA25" s="476"/>
      <c r="AB25" s="476"/>
      <c r="AC25" s="476"/>
      <c r="AD25" s="476"/>
      <c r="AE25" s="476"/>
      <c r="AF25" s="476"/>
      <c r="AG25" s="477"/>
      <c r="AH25" s="497">
        <v>94</v>
      </c>
      <c r="AI25" s="498"/>
      <c r="AJ25" s="498"/>
      <c r="AK25" s="498"/>
      <c r="AL25" s="537"/>
      <c r="AM25" s="497">
        <v>254928</v>
      </c>
      <c r="AN25" s="498"/>
      <c r="AO25" s="498"/>
      <c r="AP25" s="498"/>
      <c r="AQ25" s="498"/>
      <c r="AR25" s="537"/>
      <c r="AS25" s="497">
        <v>2712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11089159</v>
      </c>
      <c r="BO25" s="410"/>
      <c r="BP25" s="410"/>
      <c r="BQ25" s="410"/>
      <c r="BR25" s="410"/>
      <c r="BS25" s="410"/>
      <c r="BT25" s="410"/>
      <c r="BU25" s="411"/>
      <c r="BV25" s="409">
        <v>11623102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5520</v>
      </c>
      <c r="R26" s="498"/>
      <c r="S26" s="498"/>
      <c r="T26" s="498"/>
      <c r="U26" s="498"/>
      <c r="V26" s="537"/>
      <c r="W26" s="596"/>
      <c r="X26" s="584"/>
      <c r="Y26" s="585"/>
      <c r="Z26" s="496" t="s">
        <v>172</v>
      </c>
      <c r="AA26" s="606"/>
      <c r="AB26" s="606"/>
      <c r="AC26" s="606"/>
      <c r="AD26" s="606"/>
      <c r="AE26" s="606"/>
      <c r="AF26" s="606"/>
      <c r="AG26" s="607"/>
      <c r="AH26" s="497">
        <v>11</v>
      </c>
      <c r="AI26" s="498"/>
      <c r="AJ26" s="498"/>
      <c r="AK26" s="498"/>
      <c r="AL26" s="537"/>
      <c r="AM26" s="497">
        <v>35134</v>
      </c>
      <c r="AN26" s="498"/>
      <c r="AO26" s="498"/>
      <c r="AP26" s="498"/>
      <c r="AQ26" s="498"/>
      <c r="AR26" s="537"/>
      <c r="AS26" s="497">
        <v>3194</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125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3560</v>
      </c>
      <c r="R27" s="498"/>
      <c r="S27" s="498"/>
      <c r="T27" s="498"/>
      <c r="U27" s="498"/>
      <c r="V27" s="537"/>
      <c r="W27" s="596"/>
      <c r="X27" s="584"/>
      <c r="Y27" s="585"/>
      <c r="Z27" s="496" t="s">
        <v>175</v>
      </c>
      <c r="AA27" s="476"/>
      <c r="AB27" s="476"/>
      <c r="AC27" s="476"/>
      <c r="AD27" s="476"/>
      <c r="AE27" s="476"/>
      <c r="AF27" s="476"/>
      <c r="AG27" s="477"/>
      <c r="AH27" s="497" t="s">
        <v>124</v>
      </c>
      <c r="AI27" s="498"/>
      <c r="AJ27" s="498"/>
      <c r="AK27" s="498"/>
      <c r="AL27" s="537"/>
      <c r="AM27" s="497" t="s">
        <v>125</v>
      </c>
      <c r="AN27" s="498"/>
      <c r="AO27" s="498"/>
      <c r="AP27" s="498"/>
      <c r="AQ27" s="498"/>
      <c r="AR27" s="537"/>
      <c r="AS27" s="497" t="s">
        <v>125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489657</v>
      </c>
      <c r="BO27" s="620"/>
      <c r="BP27" s="620"/>
      <c r="BQ27" s="620"/>
      <c r="BR27" s="620"/>
      <c r="BS27" s="620"/>
      <c r="BT27" s="620"/>
      <c r="BU27" s="621"/>
      <c r="BV27" s="619">
        <v>489522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3200</v>
      </c>
      <c r="R28" s="498"/>
      <c r="S28" s="498"/>
      <c r="T28" s="498"/>
      <c r="U28" s="498"/>
      <c r="V28" s="537"/>
      <c r="W28" s="596"/>
      <c r="X28" s="584"/>
      <c r="Y28" s="585"/>
      <c r="Z28" s="496" t="s">
        <v>178</v>
      </c>
      <c r="AA28" s="476"/>
      <c r="AB28" s="476"/>
      <c r="AC28" s="476"/>
      <c r="AD28" s="476"/>
      <c r="AE28" s="476"/>
      <c r="AF28" s="476"/>
      <c r="AG28" s="477"/>
      <c r="AH28" s="497" t="s">
        <v>124</v>
      </c>
      <c r="AI28" s="498"/>
      <c r="AJ28" s="498"/>
      <c r="AK28" s="498"/>
      <c r="AL28" s="537"/>
      <c r="AM28" s="497" t="s">
        <v>125</v>
      </c>
      <c r="AN28" s="498"/>
      <c r="AO28" s="498"/>
      <c r="AP28" s="498"/>
      <c r="AQ28" s="498"/>
      <c r="AR28" s="537"/>
      <c r="AS28" s="497" t="s">
        <v>125</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6563522</v>
      </c>
      <c r="BO28" s="410"/>
      <c r="BP28" s="410"/>
      <c r="BQ28" s="410"/>
      <c r="BR28" s="410"/>
      <c r="BS28" s="410"/>
      <c r="BT28" s="410"/>
      <c r="BU28" s="411"/>
      <c r="BV28" s="409">
        <v>6759926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18</v>
      </c>
      <c r="M29" s="498"/>
      <c r="N29" s="498"/>
      <c r="O29" s="498"/>
      <c r="P29" s="537"/>
      <c r="Q29" s="497">
        <v>3020</v>
      </c>
      <c r="R29" s="498"/>
      <c r="S29" s="498"/>
      <c r="T29" s="498"/>
      <c r="U29" s="498"/>
      <c r="V29" s="537"/>
      <c r="W29" s="597"/>
      <c r="X29" s="598"/>
      <c r="Y29" s="599"/>
      <c r="Z29" s="496" t="s">
        <v>181</v>
      </c>
      <c r="AA29" s="476"/>
      <c r="AB29" s="476"/>
      <c r="AC29" s="476"/>
      <c r="AD29" s="476"/>
      <c r="AE29" s="476"/>
      <c r="AF29" s="476"/>
      <c r="AG29" s="477"/>
      <c r="AH29" s="497">
        <v>420</v>
      </c>
      <c r="AI29" s="498"/>
      <c r="AJ29" s="498"/>
      <c r="AK29" s="498"/>
      <c r="AL29" s="537"/>
      <c r="AM29" s="497">
        <v>1280580</v>
      </c>
      <c r="AN29" s="498"/>
      <c r="AO29" s="498"/>
      <c r="AP29" s="498"/>
      <c r="AQ29" s="498"/>
      <c r="AR29" s="537"/>
      <c r="AS29" s="497">
        <v>3049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1880196</v>
      </c>
      <c r="BO29" s="447"/>
      <c r="BP29" s="447"/>
      <c r="BQ29" s="447"/>
      <c r="BR29" s="447"/>
      <c r="BS29" s="447"/>
      <c r="BT29" s="447"/>
      <c r="BU29" s="448"/>
      <c r="BV29" s="446">
        <v>1899466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3104066</v>
      </c>
      <c r="BO30" s="620"/>
      <c r="BP30" s="620"/>
      <c r="BQ30" s="620"/>
      <c r="BR30" s="620"/>
      <c r="BS30" s="620"/>
      <c r="BT30" s="620"/>
      <c r="BU30" s="621"/>
      <c r="BV30" s="619">
        <v>3098465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193</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北秋田市国民健康保険特別会計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IF('各会計、関係団体の財政状況及び健全化判断比率'!B33="","",'各会計、関係団体の財政状況及び健全化判断比率'!B33)</f>
        <v>北秋田市水道事業会計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IF('各会計、関係団体の財政状況及び健全化判断比率'!B35="","",'各会計、関係団体の財政状況及び健全化判断比率'!B35)</f>
        <v>北秋田市簡易水道特別会計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秋田県市町村総合事務組合（一般会計）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マタギの里観光開発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北秋田市立阿仁診療所特別会計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北秋田市国民健康保険合川診療所特別会計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IF('各会計、関係団体の財政状況及び健全化判断比率'!B34="","",'各会計、関係団体の財政状況及び健全化判断比率'!B34)</f>
        <v>北秋田市病院事業会計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IF('各会計、関係団体の財政状況及び健全化判断比率'!B36="","",'各会計、関係団体の財政状況及び健全化判断比率'!B36)</f>
        <v>北秋田市下水道事業特別会計</v>
      </c>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秋田県市町村総合事務組合（交通災害共済事業等特別会計）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たかのす福祉公社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北秋田市立米内沢診療所特別会計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北秋田市介護保険特別会計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IF('各会計、関係団体の財政状況及び健全化判断比率'!B37="","",'各会計、関係団体の財政状況及び健全化判断比率'!B37)</f>
        <v>北秋田市農業集落排水事業特別会計</v>
      </c>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秋田県市町村会館管理組合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北秋田市後期高齢者医療特別会計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14</v>
      </c>
      <c r="BF37" s="632"/>
      <c r="BG37" s="633" t="str">
        <f>IF('各会計、関係団体の財政状況及び健全化判断比率'!B38="","",'各会計、関係団体の財政状況及び健全化判断比率'!B38)</f>
        <v>北秋田市特定地域生活排水処理事業特別会計</v>
      </c>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秋田県後期高齢者医療広域連合（一般会計）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北秋田市介護サービス事業特別会計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19</v>
      </c>
      <c r="BX38" s="632"/>
      <c r="BY38" s="633" t="str">
        <f>IF('各会計、関係団体の財政状況及び健全化判断比率'!B72="","",'各会計、関係団体の財政状況及び健全化判断比率'!B72)</f>
        <v>秋田県後期高齢者医療広域連合（後期高齢者医療特別会計）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20</v>
      </c>
      <c r="BX39" s="632"/>
      <c r="BY39" s="633" t="str">
        <f>IF('各会計、関係団体の財政状況及び健全化判断比率'!B73="","",'各会計、関係団体の財政状況及び健全化判断比率'!B73)</f>
        <v>北秋田市周辺衛生施設組合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21</v>
      </c>
      <c r="BX40" s="632"/>
      <c r="BY40" s="633" t="str">
        <f>IF('各会計、関係団体の財政状況及び健全化判断比率'!B74="","",'各会計、関係団体の財政状況及び健全化判断比率'!B74)</f>
        <v>北秋田市上小阿仁村生活環境施設組合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srzqCQtHyT7PH5Vv5uvPYFbALSfS347u57KVEgex2+hsvw0z4QSBSju/hEL0shuHYgAb7rmDxYWJ6isnCgefA==" saltValue="4wJPO8IFsYFhK6mbL1VC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555</v>
      </c>
      <c r="D34" s="1224"/>
      <c r="E34" s="1225"/>
      <c r="F34" s="32">
        <v>3.23</v>
      </c>
      <c r="G34" s="33">
        <v>3.18</v>
      </c>
      <c r="H34" s="33">
        <v>3.56</v>
      </c>
      <c r="I34" s="33">
        <v>4.09</v>
      </c>
      <c r="J34" s="34">
        <v>3.6</v>
      </c>
      <c r="K34" s="22"/>
      <c r="L34" s="22"/>
      <c r="M34" s="22"/>
      <c r="N34" s="22"/>
      <c r="O34" s="22"/>
      <c r="P34" s="22"/>
    </row>
    <row r="35" spans="1:16" ht="39" customHeight="1" x14ac:dyDescent="0.15">
      <c r="A35" s="22"/>
      <c r="B35" s="35"/>
      <c r="C35" s="1218" t="s">
        <v>556</v>
      </c>
      <c r="D35" s="1219"/>
      <c r="E35" s="1220"/>
      <c r="F35" s="36">
        <v>2.23</v>
      </c>
      <c r="G35" s="37">
        <v>2.8</v>
      </c>
      <c r="H35" s="37">
        <v>3.12</v>
      </c>
      <c r="I35" s="37">
        <v>2.98</v>
      </c>
      <c r="J35" s="38">
        <v>2.88</v>
      </c>
      <c r="K35" s="22"/>
      <c r="L35" s="22"/>
      <c r="M35" s="22"/>
      <c r="N35" s="22"/>
      <c r="O35" s="22"/>
      <c r="P35" s="22"/>
    </row>
    <row r="36" spans="1:16" ht="39" customHeight="1" x14ac:dyDescent="0.15">
      <c r="A36" s="22"/>
      <c r="B36" s="35"/>
      <c r="C36" s="1218" t="s">
        <v>557</v>
      </c>
      <c r="D36" s="1219"/>
      <c r="E36" s="1220"/>
      <c r="F36" s="36">
        <v>0.98</v>
      </c>
      <c r="G36" s="37">
        <v>1.4</v>
      </c>
      <c r="H36" s="37">
        <v>0.68</v>
      </c>
      <c r="I36" s="37">
        <v>1.04</v>
      </c>
      <c r="J36" s="38">
        <v>2.17</v>
      </c>
      <c r="K36" s="22"/>
      <c r="L36" s="22"/>
      <c r="M36" s="22"/>
      <c r="N36" s="22"/>
      <c r="O36" s="22"/>
      <c r="P36" s="22"/>
    </row>
    <row r="37" spans="1:16" ht="39" customHeight="1" x14ac:dyDescent="0.15">
      <c r="A37" s="22"/>
      <c r="B37" s="35"/>
      <c r="C37" s="1218" t="s">
        <v>558</v>
      </c>
      <c r="D37" s="1219"/>
      <c r="E37" s="1220"/>
      <c r="F37" s="36">
        <v>1.08</v>
      </c>
      <c r="G37" s="37">
        <v>0.35</v>
      </c>
      <c r="H37" s="37">
        <v>0.86</v>
      </c>
      <c r="I37" s="37">
        <v>0.98</v>
      </c>
      <c r="J37" s="38">
        <v>1.61</v>
      </c>
      <c r="K37" s="22"/>
      <c r="L37" s="22"/>
      <c r="M37" s="22"/>
      <c r="N37" s="22"/>
      <c r="O37" s="22"/>
      <c r="P37" s="22"/>
    </row>
    <row r="38" spans="1:16" ht="39" customHeight="1" x14ac:dyDescent="0.15">
      <c r="A38" s="22"/>
      <c r="B38" s="35"/>
      <c r="C38" s="1218" t="s">
        <v>559</v>
      </c>
      <c r="D38" s="1219"/>
      <c r="E38" s="1220"/>
      <c r="F38" s="36">
        <v>0.33</v>
      </c>
      <c r="G38" s="37">
        <v>0.5</v>
      </c>
      <c r="H38" s="37">
        <v>0.73</v>
      </c>
      <c r="I38" s="37">
        <v>0.82</v>
      </c>
      <c r="J38" s="38">
        <v>0.56000000000000005</v>
      </c>
      <c r="K38" s="22"/>
      <c r="L38" s="22"/>
      <c r="M38" s="22"/>
      <c r="N38" s="22"/>
      <c r="O38" s="22"/>
      <c r="P38" s="22"/>
    </row>
    <row r="39" spans="1:16" ht="39" customHeight="1" x14ac:dyDescent="0.15">
      <c r="A39" s="22"/>
      <c r="B39" s="35"/>
      <c r="C39" s="1218" t="s">
        <v>560</v>
      </c>
      <c r="D39" s="1219"/>
      <c r="E39" s="1220"/>
      <c r="F39" s="36">
        <v>0.06</v>
      </c>
      <c r="G39" s="37">
        <v>0</v>
      </c>
      <c r="H39" s="37">
        <v>0</v>
      </c>
      <c r="I39" s="37">
        <v>0</v>
      </c>
      <c r="J39" s="38">
        <v>0</v>
      </c>
      <c r="K39" s="22"/>
      <c r="L39" s="22"/>
      <c r="M39" s="22"/>
      <c r="N39" s="22"/>
      <c r="O39" s="22"/>
      <c r="P39" s="22"/>
    </row>
    <row r="40" spans="1:16" ht="39" customHeight="1" x14ac:dyDescent="0.15">
      <c r="A40" s="22"/>
      <c r="B40" s="35"/>
      <c r="C40" s="1218" t="s">
        <v>561</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564</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XF0tAvYGXZ+nCgwlQniQJrAEx9SFwwlqImH0REeGsBok9erf4AVuew/lVos1fIBU0lupiLMLjPBTCNY/69YTw==" saltValue="QL9wu9x0jrR4vecjFYC9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2613</v>
      </c>
      <c r="L45" s="60">
        <v>2434</v>
      </c>
      <c r="M45" s="60">
        <v>2414</v>
      </c>
      <c r="N45" s="60">
        <v>2611</v>
      </c>
      <c r="O45" s="61">
        <v>2671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1062</v>
      </c>
      <c r="L48" s="64">
        <v>1123</v>
      </c>
      <c r="M48" s="64">
        <v>1141</v>
      </c>
      <c r="N48" s="64">
        <v>1187</v>
      </c>
      <c r="O48" s="65">
        <v>1303</v>
      </c>
      <c r="P48" s="48"/>
      <c r="Q48" s="48"/>
      <c r="R48" s="48"/>
      <c r="S48" s="48"/>
      <c r="T48" s="48"/>
      <c r="U48" s="48"/>
    </row>
    <row r="49" spans="1:21" ht="30.75" customHeight="1" x14ac:dyDescent="0.15">
      <c r="A49" s="48"/>
      <c r="B49" s="1236"/>
      <c r="C49" s="1237"/>
      <c r="D49" s="62"/>
      <c r="E49" s="1228" t="s">
        <v>16</v>
      </c>
      <c r="F49" s="1228"/>
      <c r="G49" s="1228"/>
      <c r="H49" s="1228"/>
      <c r="I49" s="1228"/>
      <c r="J49" s="1229"/>
      <c r="K49" s="63">
        <v>4</v>
      </c>
      <c r="L49" s="64">
        <v>4</v>
      </c>
      <c r="M49" s="64">
        <v>4</v>
      </c>
      <c r="N49" s="64">
        <v>4</v>
      </c>
      <c r="O49" s="65">
        <v>4</v>
      </c>
      <c r="P49" s="48"/>
      <c r="Q49" s="48"/>
      <c r="R49" s="48"/>
      <c r="S49" s="48"/>
      <c r="T49" s="48"/>
      <c r="U49" s="48"/>
    </row>
    <row r="50" spans="1:21" ht="30.75" customHeight="1" x14ac:dyDescent="0.15">
      <c r="A50" s="48"/>
      <c r="B50" s="1236"/>
      <c r="C50" s="1237"/>
      <c r="D50" s="62"/>
      <c r="E50" s="1228" t="s">
        <v>17</v>
      </c>
      <c r="F50" s="1228"/>
      <c r="G50" s="1228"/>
      <c r="H50" s="1228"/>
      <c r="I50" s="1228"/>
      <c r="J50" s="1229"/>
      <c r="K50" s="63">
        <v>25</v>
      </c>
      <c r="L50" s="64">
        <v>15</v>
      </c>
      <c r="M50" s="64">
        <v>1</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2401</v>
      </c>
      <c r="L52" s="64">
        <v>2441</v>
      </c>
      <c r="M52" s="64">
        <v>2457</v>
      </c>
      <c r="N52" s="64">
        <v>2596</v>
      </c>
      <c r="O52" s="65">
        <v>2594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1303</v>
      </c>
      <c r="L53" s="69">
        <v>1135</v>
      </c>
      <c r="M53" s="69">
        <v>1103</v>
      </c>
      <c r="N53" s="69">
        <v>1206</v>
      </c>
      <c r="O53" s="70">
        <v>1384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TnRppcfSFMb0p6i5QcukKkzB3FeBE/rEUUMcz9B90WR6V0wU9IJ8geLvv2vCRBdoqXTYnDOYK7aFwn3Mncsw==" saltValue="4Xwr29hupaijapz49t8C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8"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2" t="s">
        <v>24</v>
      </c>
      <c r="C41" s="1243"/>
      <c r="D41" s="81"/>
      <c r="E41" s="1248" t="s">
        <v>25</v>
      </c>
      <c r="F41" s="1248"/>
      <c r="G41" s="1248"/>
      <c r="H41" s="1249"/>
      <c r="I41" s="82">
        <v>23069</v>
      </c>
      <c r="J41" s="83">
        <v>24167</v>
      </c>
      <c r="K41" s="83">
        <v>24977</v>
      </c>
      <c r="L41" s="83">
        <v>23932</v>
      </c>
      <c r="M41" s="84">
        <v>26329</v>
      </c>
    </row>
    <row r="42" spans="2:13" ht="27.75" customHeight="1" x14ac:dyDescent="0.15">
      <c r="B42" s="1244"/>
      <c r="C42" s="1245"/>
      <c r="D42" s="85"/>
      <c r="E42" s="1250" t="s">
        <v>26</v>
      </c>
      <c r="F42" s="1250"/>
      <c r="G42" s="1250"/>
      <c r="H42" s="1251"/>
      <c r="I42" s="86">
        <v>14</v>
      </c>
      <c r="J42" s="87" t="s">
        <v>505</v>
      </c>
      <c r="K42" s="87" t="s">
        <v>505</v>
      </c>
      <c r="L42" s="87" t="s">
        <v>505</v>
      </c>
      <c r="M42" s="88" t="s">
        <v>505</v>
      </c>
    </row>
    <row r="43" spans="2:13" ht="27.75" customHeight="1" x14ac:dyDescent="0.15">
      <c r="B43" s="1244"/>
      <c r="C43" s="1245"/>
      <c r="D43" s="85"/>
      <c r="E43" s="1250" t="s">
        <v>27</v>
      </c>
      <c r="F43" s="1250"/>
      <c r="G43" s="1250"/>
      <c r="H43" s="1251"/>
      <c r="I43" s="86">
        <v>19132</v>
      </c>
      <c r="J43" s="87">
        <v>18858</v>
      </c>
      <c r="K43" s="87">
        <v>18817</v>
      </c>
      <c r="L43" s="87">
        <v>17998</v>
      </c>
      <c r="M43" s="88">
        <v>17841</v>
      </c>
    </row>
    <row r="44" spans="2:13" ht="27.75" customHeight="1" x14ac:dyDescent="0.15">
      <c r="B44" s="1244"/>
      <c r="C44" s="1245"/>
      <c r="D44" s="85"/>
      <c r="E44" s="1250" t="s">
        <v>28</v>
      </c>
      <c r="F44" s="1250"/>
      <c r="G44" s="1250"/>
      <c r="H44" s="1251"/>
      <c r="I44" s="86">
        <v>17</v>
      </c>
      <c r="J44" s="87">
        <v>14</v>
      </c>
      <c r="K44" s="87">
        <v>10</v>
      </c>
      <c r="L44" s="87">
        <v>7</v>
      </c>
      <c r="M44" s="88">
        <v>3</v>
      </c>
    </row>
    <row r="45" spans="2:13" ht="27.75" customHeight="1" x14ac:dyDescent="0.15">
      <c r="B45" s="1244"/>
      <c r="C45" s="1245"/>
      <c r="D45" s="85"/>
      <c r="E45" s="1250" t="s">
        <v>29</v>
      </c>
      <c r="F45" s="1250"/>
      <c r="G45" s="1250"/>
      <c r="H45" s="1251"/>
      <c r="I45" s="86">
        <v>4181</v>
      </c>
      <c r="J45" s="87">
        <v>3747</v>
      </c>
      <c r="K45" s="87">
        <v>3328</v>
      </c>
      <c r="L45" s="87">
        <v>3221</v>
      </c>
      <c r="M45" s="88">
        <v>2973</v>
      </c>
    </row>
    <row r="46" spans="2:13" ht="27.75" customHeight="1" x14ac:dyDescent="0.15">
      <c r="B46" s="1244"/>
      <c r="C46" s="1245"/>
      <c r="D46" s="89"/>
      <c r="E46" s="1250" t="s">
        <v>30</v>
      </c>
      <c r="F46" s="1250"/>
      <c r="G46" s="1250"/>
      <c r="H46" s="1251"/>
      <c r="I46" s="86">
        <v>2</v>
      </c>
      <c r="J46" s="87" t="s">
        <v>505</v>
      </c>
      <c r="K46" s="87" t="s">
        <v>505</v>
      </c>
      <c r="L46" s="87">
        <v>54</v>
      </c>
      <c r="M46" s="88">
        <v>50</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t="s">
        <v>505</v>
      </c>
      <c r="J49" s="87" t="s">
        <v>505</v>
      </c>
      <c r="K49" s="87" t="s">
        <v>505</v>
      </c>
      <c r="L49" s="87" t="s">
        <v>505</v>
      </c>
      <c r="M49" s="88" t="s">
        <v>505</v>
      </c>
    </row>
    <row r="50" spans="2:13" ht="27.75" customHeight="1" x14ac:dyDescent="0.15">
      <c r="B50" s="1255" t="s">
        <v>34</v>
      </c>
      <c r="C50" s="1256"/>
      <c r="D50" s="91"/>
      <c r="E50" s="1250" t="s">
        <v>35</v>
      </c>
      <c r="F50" s="1250"/>
      <c r="G50" s="1250"/>
      <c r="H50" s="1251"/>
      <c r="I50" s="86">
        <v>8404</v>
      </c>
      <c r="J50" s="87">
        <v>8712</v>
      </c>
      <c r="K50" s="87">
        <v>10674</v>
      </c>
      <c r="L50" s="87">
        <v>10393</v>
      </c>
      <c r="M50" s="88">
        <v>10192</v>
      </c>
    </row>
    <row r="51" spans="2:13" ht="27.75" customHeight="1" x14ac:dyDescent="0.15">
      <c r="B51" s="1244"/>
      <c r="C51" s="1245"/>
      <c r="D51" s="85"/>
      <c r="E51" s="1250" t="s">
        <v>36</v>
      </c>
      <c r="F51" s="1250"/>
      <c r="G51" s="1250"/>
      <c r="H51" s="1251"/>
      <c r="I51" s="86">
        <v>928</v>
      </c>
      <c r="J51" s="87">
        <v>1077</v>
      </c>
      <c r="K51" s="87">
        <v>1376</v>
      </c>
      <c r="L51" s="87">
        <v>1360</v>
      </c>
      <c r="M51" s="88">
        <v>1263</v>
      </c>
    </row>
    <row r="52" spans="2:13" ht="27.75" customHeight="1" x14ac:dyDescent="0.15">
      <c r="B52" s="1246"/>
      <c r="C52" s="1247"/>
      <c r="D52" s="85"/>
      <c r="E52" s="1250" t="s">
        <v>37</v>
      </c>
      <c r="F52" s="1250"/>
      <c r="G52" s="1250"/>
      <c r="H52" s="1251"/>
      <c r="I52" s="86">
        <v>26339</v>
      </c>
      <c r="J52" s="87">
        <v>26982</v>
      </c>
      <c r="K52" s="87">
        <v>27465</v>
      </c>
      <c r="L52" s="87">
        <v>26596</v>
      </c>
      <c r="M52" s="88">
        <v>28631</v>
      </c>
    </row>
    <row r="53" spans="2:13" ht="27.75" customHeight="1" thickBot="1" x14ac:dyDescent="0.2">
      <c r="B53" s="1257" t="s">
        <v>38</v>
      </c>
      <c r="C53" s="1258"/>
      <c r="D53" s="92"/>
      <c r="E53" s="1259" t="s">
        <v>39</v>
      </c>
      <c r="F53" s="1259"/>
      <c r="G53" s="1259"/>
      <c r="H53" s="1260"/>
      <c r="I53" s="93">
        <v>10743</v>
      </c>
      <c r="J53" s="94">
        <v>10015</v>
      </c>
      <c r="K53" s="94">
        <v>7616</v>
      </c>
      <c r="L53" s="94">
        <v>6863</v>
      </c>
      <c r="M53" s="95">
        <v>7110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Z6Ha7jc3KXFNp3LotfDWJXcsQXT2LaCTbvaJnknuip3d30eANkVnlhqxSTCw5cdiBz9y/ZEuD70N8NZIUGY3A==" saltValue="i+DD7lNGHhFeJwADNx9+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6824</v>
      </c>
      <c r="G55" s="107">
        <v>6760</v>
      </c>
      <c r="H55" s="108">
        <v>6564</v>
      </c>
    </row>
    <row r="56" spans="2:8" ht="52.5" customHeight="1" x14ac:dyDescent="0.15">
      <c r="B56" s="109"/>
      <c r="C56" s="1271" t="s">
        <v>43</v>
      </c>
      <c r="D56" s="1271"/>
      <c r="E56" s="1272"/>
      <c r="F56" s="110">
        <v>2485</v>
      </c>
      <c r="G56" s="110">
        <v>1899</v>
      </c>
      <c r="H56" s="111">
        <v>1880</v>
      </c>
    </row>
    <row r="57" spans="2:8" ht="53.25" customHeight="1" x14ac:dyDescent="0.15">
      <c r="B57" s="109"/>
      <c r="C57" s="1273" t="s">
        <v>44</v>
      </c>
      <c r="D57" s="1273"/>
      <c r="E57" s="1274"/>
      <c r="F57" s="112">
        <v>2541</v>
      </c>
      <c r="G57" s="112">
        <v>3098</v>
      </c>
      <c r="H57" s="113">
        <v>3104</v>
      </c>
    </row>
    <row r="58" spans="2:8" ht="45.75" customHeight="1" x14ac:dyDescent="0.15">
      <c r="B58" s="114"/>
      <c r="C58" s="1261" t="s">
        <v>582</v>
      </c>
      <c r="D58" s="1262"/>
      <c r="E58" s="1263"/>
      <c r="F58" s="115">
        <v>2439</v>
      </c>
      <c r="G58" s="115">
        <v>2446</v>
      </c>
      <c r="H58" s="116">
        <v>2447</v>
      </c>
    </row>
    <row r="59" spans="2:8" ht="45.75" customHeight="1" x14ac:dyDescent="0.15">
      <c r="B59" s="114"/>
      <c r="C59" s="1261" t="s">
        <v>583</v>
      </c>
      <c r="D59" s="1262"/>
      <c r="E59" s="1263"/>
      <c r="F59" s="115">
        <v>0</v>
      </c>
      <c r="G59" s="115">
        <v>552</v>
      </c>
      <c r="H59" s="116">
        <v>553</v>
      </c>
    </row>
    <row r="60" spans="2:8" ht="45.75" customHeight="1" x14ac:dyDescent="0.15">
      <c r="B60" s="114"/>
      <c r="C60" s="1261" t="s">
        <v>584</v>
      </c>
      <c r="D60" s="1262"/>
      <c r="E60" s="1263"/>
      <c r="F60" s="115">
        <v>53</v>
      </c>
      <c r="G60" s="115">
        <v>50</v>
      </c>
      <c r="H60" s="116">
        <v>50</v>
      </c>
    </row>
    <row r="61" spans="2:8" ht="45.75" customHeight="1" x14ac:dyDescent="0.15">
      <c r="B61" s="114"/>
      <c r="C61" s="1261" t="s">
        <v>585</v>
      </c>
      <c r="D61" s="1262"/>
      <c r="E61" s="1263"/>
      <c r="F61" s="115">
        <v>27</v>
      </c>
      <c r="G61" s="115">
        <v>28</v>
      </c>
      <c r="H61" s="116">
        <v>28</v>
      </c>
    </row>
    <row r="62" spans="2:8" ht="45.75" customHeight="1" thickBot="1" x14ac:dyDescent="0.2">
      <c r="B62" s="117"/>
      <c r="C62" s="1264" t="s">
        <v>586</v>
      </c>
      <c r="D62" s="1265"/>
      <c r="E62" s="1266"/>
      <c r="F62" s="118">
        <v>22</v>
      </c>
      <c r="G62" s="118">
        <v>22</v>
      </c>
      <c r="H62" s="119">
        <v>22</v>
      </c>
    </row>
    <row r="63" spans="2:8" ht="52.5" customHeight="1" thickBot="1" x14ac:dyDescent="0.2">
      <c r="B63" s="120"/>
      <c r="C63" s="1267" t="s">
        <v>45</v>
      </c>
      <c r="D63" s="1267"/>
      <c r="E63" s="1268"/>
      <c r="F63" s="121">
        <v>11850</v>
      </c>
      <c r="G63" s="121">
        <v>11758</v>
      </c>
      <c r="H63" s="122">
        <v>11548</v>
      </c>
    </row>
    <row r="64" spans="2:8" ht="15" customHeight="1" x14ac:dyDescent="0.15"/>
    <row r="65" ht="0" hidden="1" customHeight="1" x14ac:dyDescent="0.15"/>
    <row r="66" ht="0" hidden="1" customHeight="1" x14ac:dyDescent="0.15"/>
  </sheetData>
  <sheetProtection algorithmName="SHA-512" hashValue="KWD6JjYn0Uqot3S2phtRjeSxPrX6zWiIsb/DHyyd2l9xoL9dgUkaaEIoyxG5z8rmUbGFw90h6IQ67ZaT3RpWcw==" saltValue="2zdw6NQ5iHjhq/aePJGq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602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592</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548</v>
      </c>
      <c r="BQ50" s="1279"/>
      <c r="BR50" s="1279"/>
      <c r="BS50" s="1279"/>
      <c r="BT50" s="1279"/>
      <c r="BU50" s="1279"/>
      <c r="BV50" s="1279"/>
      <c r="BW50" s="1279"/>
      <c r="BX50" s="1279" t="s">
        <v>549</v>
      </c>
      <c r="BY50" s="1279"/>
      <c r="BZ50" s="1279"/>
      <c r="CA50" s="1279"/>
      <c r="CB50" s="1279"/>
      <c r="CC50" s="1279"/>
      <c r="CD50" s="1279"/>
      <c r="CE50" s="1279"/>
      <c r="CF50" s="1279" t="s">
        <v>550</v>
      </c>
      <c r="CG50" s="1279"/>
      <c r="CH50" s="1279"/>
      <c r="CI50" s="1279"/>
      <c r="CJ50" s="1279"/>
      <c r="CK50" s="1279"/>
      <c r="CL50" s="1279"/>
      <c r="CM50" s="1279"/>
      <c r="CN50" s="1279" t="s">
        <v>551</v>
      </c>
      <c r="CO50" s="1279"/>
      <c r="CP50" s="1279"/>
      <c r="CQ50" s="1279"/>
      <c r="CR50" s="1279"/>
      <c r="CS50" s="1279"/>
      <c r="CT50" s="1279"/>
      <c r="CU50" s="1279"/>
      <c r="CV50" s="1279" t="s">
        <v>552</v>
      </c>
      <c r="CW50" s="1279"/>
      <c r="CX50" s="1279"/>
      <c r="CY50" s="1279"/>
      <c r="CZ50" s="1279"/>
      <c r="DA50" s="1279"/>
      <c r="DB50" s="1279"/>
      <c r="DC50" s="1279"/>
    </row>
    <row r="51" spans="1:109" ht="13.5" customHeight="1" x14ac:dyDescent="0.15">
      <c r="B51" s="366"/>
      <c r="G51" s="1286"/>
      <c r="H51" s="1286"/>
      <c r="I51" s="1297"/>
      <c r="J51" s="1297"/>
      <c r="K51" s="1281"/>
      <c r="L51" s="1281"/>
      <c r="M51" s="1281"/>
      <c r="N51" s="1281"/>
      <c r="AM51" s="373"/>
      <c r="AN51" s="1277" t="s">
        <v>591</v>
      </c>
      <c r="AO51" s="1277"/>
      <c r="AP51" s="1277"/>
      <c r="AQ51" s="1277"/>
      <c r="AR51" s="1277"/>
      <c r="AS51" s="1277"/>
      <c r="AT51" s="1277"/>
      <c r="AU51" s="1277"/>
      <c r="AV51" s="1277"/>
      <c r="AW51" s="1277"/>
      <c r="AX51" s="1277"/>
      <c r="AY51" s="1277"/>
      <c r="AZ51" s="1277"/>
      <c r="BA51" s="1277"/>
      <c r="BB51" s="1277" t="s">
        <v>597</v>
      </c>
      <c r="BC51" s="1277"/>
      <c r="BD51" s="1277"/>
      <c r="BE51" s="1277"/>
      <c r="BF51" s="1277"/>
      <c r="BG51" s="1277"/>
      <c r="BH51" s="1277"/>
      <c r="BI51" s="1277"/>
      <c r="BJ51" s="1277"/>
      <c r="BK51" s="1277"/>
      <c r="BL51" s="1277"/>
      <c r="BM51" s="1277"/>
      <c r="BN51" s="1277"/>
      <c r="BO51" s="1277"/>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v>57</v>
      </c>
      <c r="CO51" s="1275"/>
      <c r="CP51" s="1275"/>
      <c r="CQ51" s="1275"/>
      <c r="CR51" s="1275"/>
      <c r="CS51" s="1275"/>
      <c r="CT51" s="1275"/>
      <c r="CU51" s="1275"/>
      <c r="CV51" s="1296"/>
      <c r="CW51" s="1275"/>
      <c r="CX51" s="1275"/>
      <c r="CY51" s="1275"/>
      <c r="CZ51" s="1275"/>
      <c r="DA51" s="1275"/>
      <c r="DB51" s="1275"/>
      <c r="DC51" s="1275"/>
    </row>
    <row r="52" spans="1:109" ht="13.5" x14ac:dyDescent="0.15">
      <c r="B52" s="366"/>
      <c r="G52" s="1286"/>
      <c r="H52" s="1286"/>
      <c r="I52" s="1297"/>
      <c r="J52" s="1297"/>
      <c r="K52" s="1281"/>
      <c r="L52" s="1281"/>
      <c r="M52" s="1281"/>
      <c r="N52" s="1281"/>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81"/>
      <c r="L53" s="1281"/>
      <c r="M53" s="1281"/>
      <c r="N53" s="1281"/>
      <c r="AM53" s="373"/>
      <c r="AN53" s="1277"/>
      <c r="AO53" s="1277"/>
      <c r="AP53" s="1277"/>
      <c r="AQ53" s="1277"/>
      <c r="AR53" s="1277"/>
      <c r="AS53" s="1277"/>
      <c r="AT53" s="1277"/>
      <c r="AU53" s="1277"/>
      <c r="AV53" s="1277"/>
      <c r="AW53" s="1277"/>
      <c r="AX53" s="1277"/>
      <c r="AY53" s="1277"/>
      <c r="AZ53" s="1277"/>
      <c r="BA53" s="1277"/>
      <c r="BB53" s="1277" t="s">
        <v>595</v>
      </c>
      <c r="BC53" s="1277"/>
      <c r="BD53" s="1277"/>
      <c r="BE53" s="1277"/>
      <c r="BF53" s="1277"/>
      <c r="BG53" s="1277"/>
      <c r="BH53" s="1277"/>
      <c r="BI53" s="1277"/>
      <c r="BJ53" s="1277"/>
      <c r="BK53" s="1277"/>
      <c r="BL53" s="1277"/>
      <c r="BM53" s="1277"/>
      <c r="BN53" s="1277"/>
      <c r="BO53" s="1277"/>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54.2</v>
      </c>
      <c r="CO53" s="1275"/>
      <c r="CP53" s="1275"/>
      <c r="CQ53" s="1275"/>
      <c r="CR53" s="1275"/>
      <c r="CS53" s="1275"/>
      <c r="CT53" s="1275"/>
      <c r="CU53" s="1275"/>
      <c r="CV53" s="1296"/>
      <c r="CW53" s="1275"/>
      <c r="CX53" s="1275"/>
      <c r="CY53" s="1275"/>
      <c r="CZ53" s="1275"/>
      <c r="DA53" s="1275"/>
      <c r="DB53" s="1275"/>
      <c r="DC53" s="1275"/>
    </row>
    <row r="54" spans="1:109" ht="13.5" x14ac:dyDescent="0.15">
      <c r="A54" s="381"/>
      <c r="B54" s="366"/>
      <c r="G54" s="1286"/>
      <c r="H54" s="1286"/>
      <c r="I54" s="1280"/>
      <c r="J54" s="1280"/>
      <c r="K54" s="1281"/>
      <c r="L54" s="1281"/>
      <c r="M54" s="1281"/>
      <c r="N54" s="1281"/>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81"/>
      <c r="L55" s="1281"/>
      <c r="M55" s="1281"/>
      <c r="N55" s="1281"/>
      <c r="AN55" s="1279" t="s">
        <v>596</v>
      </c>
      <c r="AO55" s="1279"/>
      <c r="AP55" s="1279"/>
      <c r="AQ55" s="1279"/>
      <c r="AR55" s="1279"/>
      <c r="AS55" s="1279"/>
      <c r="AT55" s="1279"/>
      <c r="AU55" s="1279"/>
      <c r="AV55" s="1279"/>
      <c r="AW55" s="1279"/>
      <c r="AX55" s="1279"/>
      <c r="AY55" s="1279"/>
      <c r="AZ55" s="1279"/>
      <c r="BA55" s="1279"/>
      <c r="BB55" s="1277" t="s">
        <v>589</v>
      </c>
      <c r="BC55" s="1277"/>
      <c r="BD55" s="1277"/>
      <c r="BE55" s="1277"/>
      <c r="BF55" s="1277"/>
      <c r="BG55" s="1277"/>
      <c r="BH55" s="1277"/>
      <c r="BI55" s="1277"/>
      <c r="BJ55" s="1277"/>
      <c r="BK55" s="1277"/>
      <c r="BL55" s="1277"/>
      <c r="BM55" s="1277"/>
      <c r="BN55" s="1277"/>
      <c r="BO55" s="1277"/>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54.6</v>
      </c>
      <c r="CO55" s="1275"/>
      <c r="CP55" s="1275"/>
      <c r="CQ55" s="1275"/>
      <c r="CR55" s="1275"/>
      <c r="CS55" s="1275"/>
      <c r="CT55" s="1275"/>
      <c r="CU55" s="1275"/>
      <c r="CV55" s="1296"/>
      <c r="CW55" s="1275"/>
      <c r="CX55" s="1275"/>
      <c r="CY55" s="1275"/>
      <c r="CZ55" s="1275"/>
      <c r="DA55" s="1275"/>
      <c r="DB55" s="1275"/>
      <c r="DC55" s="1275"/>
    </row>
    <row r="56" spans="1:109" ht="13.5" x14ac:dyDescent="0.15">
      <c r="A56" s="381"/>
      <c r="B56" s="366"/>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2"/>
      <c r="J57" s="1282"/>
      <c r="K57" s="1281"/>
      <c r="L57" s="1281"/>
      <c r="M57" s="1281"/>
      <c r="N57" s="1281"/>
      <c r="AM57" s="365"/>
      <c r="AN57" s="1279"/>
      <c r="AO57" s="1279"/>
      <c r="AP57" s="1279"/>
      <c r="AQ57" s="1279"/>
      <c r="AR57" s="1279"/>
      <c r="AS57" s="1279"/>
      <c r="AT57" s="1279"/>
      <c r="AU57" s="1279"/>
      <c r="AV57" s="1279"/>
      <c r="AW57" s="1279"/>
      <c r="AX57" s="1279"/>
      <c r="AY57" s="1279"/>
      <c r="AZ57" s="1279"/>
      <c r="BA57" s="1279"/>
      <c r="BB57" s="1277" t="s">
        <v>595</v>
      </c>
      <c r="BC57" s="1277"/>
      <c r="BD57" s="1277"/>
      <c r="BE57" s="1277"/>
      <c r="BF57" s="1277"/>
      <c r="BG57" s="1277"/>
      <c r="BH57" s="1277"/>
      <c r="BI57" s="1277"/>
      <c r="BJ57" s="1277"/>
      <c r="BK57" s="1277"/>
      <c r="BL57" s="1277"/>
      <c r="BM57" s="1277"/>
      <c r="BN57" s="1277"/>
      <c r="BO57" s="1277"/>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58.3</v>
      </c>
      <c r="CO57" s="1275"/>
      <c r="CP57" s="1275"/>
      <c r="CQ57" s="1275"/>
      <c r="CR57" s="1275"/>
      <c r="CS57" s="1275"/>
      <c r="CT57" s="1275"/>
      <c r="CU57" s="1275"/>
      <c r="CV57" s="1296"/>
      <c r="CW57" s="1275"/>
      <c r="CX57" s="1275"/>
      <c r="CY57" s="1275"/>
      <c r="CZ57" s="1275"/>
      <c r="DA57" s="1275"/>
      <c r="DB57" s="1275"/>
      <c r="DC57" s="1275"/>
      <c r="DD57" s="392"/>
      <c r="DE57" s="387"/>
    </row>
    <row r="58" spans="1:109" s="381" customFormat="1" ht="13.5" x14ac:dyDescent="0.15">
      <c r="A58" s="365"/>
      <c r="B58" s="387"/>
      <c r="G58" s="1280"/>
      <c r="H58" s="1280"/>
      <c r="I58" s="1282"/>
      <c r="J58" s="1282"/>
      <c r="K58" s="1281"/>
      <c r="L58" s="1281"/>
      <c r="M58" s="1281"/>
      <c r="N58" s="1281"/>
      <c r="AM58" s="365"/>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594</v>
      </c>
    </row>
    <row r="64" spans="1:109" ht="13.5" x14ac:dyDescent="0.15">
      <c r="B64" s="366"/>
      <c r="G64" s="382"/>
      <c r="I64" s="384"/>
      <c r="J64" s="384"/>
      <c r="K64" s="384"/>
      <c r="L64" s="384"/>
      <c r="M64" s="384"/>
      <c r="N64" s="383"/>
      <c r="AM64" s="382"/>
      <c r="AN64" s="382" t="s">
        <v>593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601</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592</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548</v>
      </c>
      <c r="BQ72" s="1279"/>
      <c r="BR72" s="1279"/>
      <c r="BS72" s="1279"/>
      <c r="BT72" s="1279"/>
      <c r="BU72" s="1279"/>
      <c r="BV72" s="1279"/>
      <c r="BW72" s="1279"/>
      <c r="BX72" s="1279" t="s">
        <v>549</v>
      </c>
      <c r="BY72" s="1279"/>
      <c r="BZ72" s="1279"/>
      <c r="CA72" s="1279"/>
      <c r="CB72" s="1279"/>
      <c r="CC72" s="1279"/>
      <c r="CD72" s="1279"/>
      <c r="CE72" s="1279"/>
      <c r="CF72" s="1279" t="s">
        <v>550</v>
      </c>
      <c r="CG72" s="1279"/>
      <c r="CH72" s="1279"/>
      <c r="CI72" s="1279"/>
      <c r="CJ72" s="1279"/>
      <c r="CK72" s="1279"/>
      <c r="CL72" s="1279"/>
      <c r="CM72" s="1279"/>
      <c r="CN72" s="1279" t="s">
        <v>551</v>
      </c>
      <c r="CO72" s="1279"/>
      <c r="CP72" s="1279"/>
      <c r="CQ72" s="1279"/>
      <c r="CR72" s="1279"/>
      <c r="CS72" s="1279"/>
      <c r="CT72" s="1279"/>
      <c r="CU72" s="1279"/>
      <c r="CV72" s="1279" t="s">
        <v>552</v>
      </c>
      <c r="CW72" s="1279"/>
      <c r="CX72" s="1279"/>
      <c r="CY72" s="1279"/>
      <c r="CZ72" s="1279"/>
      <c r="DA72" s="1279"/>
      <c r="DB72" s="1279"/>
      <c r="DC72" s="1279"/>
    </row>
    <row r="73" spans="2:107" ht="13.5" x14ac:dyDescent="0.15">
      <c r="B73" s="366"/>
      <c r="G73" s="1286"/>
      <c r="H73" s="1286"/>
      <c r="I73" s="1286"/>
      <c r="J73" s="1286"/>
      <c r="K73" s="1278"/>
      <c r="L73" s="1278"/>
      <c r="M73" s="1278"/>
      <c r="N73" s="1278"/>
      <c r="AM73" s="373"/>
      <c r="AN73" s="1277" t="s">
        <v>591</v>
      </c>
      <c r="AO73" s="1277"/>
      <c r="AP73" s="1277"/>
      <c r="AQ73" s="1277"/>
      <c r="AR73" s="1277"/>
      <c r="AS73" s="1277"/>
      <c r="AT73" s="1277"/>
      <c r="AU73" s="1277"/>
      <c r="AV73" s="1277"/>
      <c r="AW73" s="1277"/>
      <c r="AX73" s="1277"/>
      <c r="AY73" s="1277"/>
      <c r="AZ73" s="1277"/>
      <c r="BA73" s="1277"/>
      <c r="BB73" s="1277" t="s">
        <v>589</v>
      </c>
      <c r="BC73" s="1277"/>
      <c r="BD73" s="1277"/>
      <c r="BE73" s="1277"/>
      <c r="BF73" s="1277"/>
      <c r="BG73" s="1277"/>
      <c r="BH73" s="1277"/>
      <c r="BI73" s="1277"/>
      <c r="BJ73" s="1277"/>
      <c r="BK73" s="1277"/>
      <c r="BL73" s="1277"/>
      <c r="BM73" s="1277"/>
      <c r="BN73" s="1277"/>
      <c r="BO73" s="1277"/>
      <c r="BP73" s="1275">
        <v>83.2</v>
      </c>
      <c r="BQ73" s="1275"/>
      <c r="BR73" s="1275"/>
      <c r="BS73" s="1275"/>
      <c r="BT73" s="1275"/>
      <c r="BU73" s="1275"/>
      <c r="BV73" s="1275"/>
      <c r="BW73" s="1275"/>
      <c r="BX73" s="1275">
        <v>79.7</v>
      </c>
      <c r="BY73" s="1275"/>
      <c r="BZ73" s="1275"/>
      <c r="CA73" s="1275"/>
      <c r="CB73" s="1275"/>
      <c r="CC73" s="1275"/>
      <c r="CD73" s="1275"/>
      <c r="CE73" s="1275"/>
      <c r="CF73" s="1275">
        <v>60.8</v>
      </c>
      <c r="CG73" s="1275"/>
      <c r="CH73" s="1275"/>
      <c r="CI73" s="1275"/>
      <c r="CJ73" s="1275"/>
      <c r="CK73" s="1275"/>
      <c r="CL73" s="1275"/>
      <c r="CM73" s="1275"/>
      <c r="CN73" s="1275">
        <v>57</v>
      </c>
      <c r="CO73" s="1275"/>
      <c r="CP73" s="1275"/>
      <c r="CQ73" s="1275"/>
      <c r="CR73" s="1275"/>
      <c r="CS73" s="1275"/>
      <c r="CT73" s="1275"/>
      <c r="CU73" s="1275"/>
      <c r="CV73" s="1275">
        <v>61.6</v>
      </c>
      <c r="CW73" s="1275"/>
      <c r="CX73" s="1275"/>
      <c r="CY73" s="1275"/>
      <c r="CZ73" s="1275"/>
      <c r="DA73" s="1275"/>
      <c r="DB73" s="1275"/>
      <c r="DC73" s="1275"/>
    </row>
    <row r="74" spans="2:107" ht="13.5" x14ac:dyDescent="0.15">
      <c r="B74" s="366"/>
      <c r="G74" s="1286"/>
      <c r="H74" s="1286"/>
      <c r="I74" s="1286"/>
      <c r="J74" s="1286"/>
      <c r="K74" s="1278"/>
      <c r="L74" s="1278"/>
      <c r="M74" s="1278"/>
      <c r="N74" s="1278"/>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81"/>
      <c r="L75" s="1281"/>
      <c r="M75" s="1281"/>
      <c r="N75" s="1281"/>
      <c r="AM75" s="373"/>
      <c r="AN75" s="1277"/>
      <c r="AO75" s="1277"/>
      <c r="AP75" s="1277"/>
      <c r="AQ75" s="1277"/>
      <c r="AR75" s="1277"/>
      <c r="AS75" s="1277"/>
      <c r="AT75" s="1277"/>
      <c r="AU75" s="1277"/>
      <c r="AV75" s="1277"/>
      <c r="AW75" s="1277"/>
      <c r="AX75" s="1277"/>
      <c r="AY75" s="1277"/>
      <c r="AZ75" s="1277"/>
      <c r="BA75" s="1277"/>
      <c r="BB75" s="1277" t="s">
        <v>588</v>
      </c>
      <c r="BC75" s="1277"/>
      <c r="BD75" s="1277"/>
      <c r="BE75" s="1277"/>
      <c r="BF75" s="1277"/>
      <c r="BG75" s="1277"/>
      <c r="BH75" s="1277"/>
      <c r="BI75" s="1277"/>
      <c r="BJ75" s="1277"/>
      <c r="BK75" s="1277"/>
      <c r="BL75" s="1277"/>
      <c r="BM75" s="1277"/>
      <c r="BN75" s="1277"/>
      <c r="BO75" s="1277"/>
      <c r="BP75" s="1275">
        <v>11.2</v>
      </c>
      <c r="BQ75" s="1275"/>
      <c r="BR75" s="1275"/>
      <c r="BS75" s="1275"/>
      <c r="BT75" s="1275"/>
      <c r="BU75" s="1275"/>
      <c r="BV75" s="1275"/>
      <c r="BW75" s="1275"/>
      <c r="BX75" s="1275">
        <v>9.6999999999999993</v>
      </c>
      <c r="BY75" s="1275"/>
      <c r="BZ75" s="1275"/>
      <c r="CA75" s="1275"/>
      <c r="CB75" s="1275"/>
      <c r="CC75" s="1275"/>
      <c r="CD75" s="1275"/>
      <c r="CE75" s="1275"/>
      <c r="CF75" s="1275">
        <v>9.3000000000000007</v>
      </c>
      <c r="CG75" s="1275"/>
      <c r="CH75" s="1275"/>
      <c r="CI75" s="1275"/>
      <c r="CJ75" s="1275"/>
      <c r="CK75" s="1275"/>
      <c r="CL75" s="1275"/>
      <c r="CM75" s="1275"/>
      <c r="CN75" s="1275">
        <v>9.1999999999999993</v>
      </c>
      <c r="CO75" s="1275"/>
      <c r="CP75" s="1275"/>
      <c r="CQ75" s="1275"/>
      <c r="CR75" s="1275"/>
      <c r="CS75" s="1275"/>
      <c r="CT75" s="1275"/>
      <c r="CU75" s="1275"/>
      <c r="CV75" s="1275">
        <v>10.199999999999999</v>
      </c>
      <c r="CW75" s="1275"/>
      <c r="CX75" s="1275"/>
      <c r="CY75" s="1275"/>
      <c r="CZ75" s="1275"/>
      <c r="DA75" s="1275"/>
      <c r="DB75" s="1275"/>
      <c r="DC75" s="1275"/>
    </row>
    <row r="76" spans="2:107" ht="13.5" x14ac:dyDescent="0.15">
      <c r="B76" s="366"/>
      <c r="G76" s="1286"/>
      <c r="H76" s="1286"/>
      <c r="I76" s="1280"/>
      <c r="J76" s="1280"/>
      <c r="K76" s="1281"/>
      <c r="L76" s="1281"/>
      <c r="M76" s="1281"/>
      <c r="N76" s="1281"/>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8"/>
      <c r="L77" s="1278"/>
      <c r="M77" s="1278"/>
      <c r="N77" s="1278"/>
      <c r="AN77" s="1279" t="s">
        <v>590</v>
      </c>
      <c r="AO77" s="1279"/>
      <c r="AP77" s="1279"/>
      <c r="AQ77" s="1279"/>
      <c r="AR77" s="1279"/>
      <c r="AS77" s="1279"/>
      <c r="AT77" s="1279"/>
      <c r="AU77" s="1279"/>
      <c r="AV77" s="1279"/>
      <c r="AW77" s="1279"/>
      <c r="AX77" s="1279"/>
      <c r="AY77" s="1279"/>
      <c r="AZ77" s="1279"/>
      <c r="BA77" s="1279"/>
      <c r="BB77" s="1277" t="s">
        <v>589</v>
      </c>
      <c r="BC77" s="1277"/>
      <c r="BD77" s="1277"/>
      <c r="BE77" s="1277"/>
      <c r="BF77" s="1277"/>
      <c r="BG77" s="1277"/>
      <c r="BH77" s="1277"/>
      <c r="BI77" s="1277"/>
      <c r="BJ77" s="1277"/>
      <c r="BK77" s="1277"/>
      <c r="BL77" s="1277"/>
      <c r="BM77" s="1277"/>
      <c r="BN77" s="1277"/>
      <c r="BO77" s="1277"/>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ht="13.5" x14ac:dyDescent="0.15">
      <c r="B78" s="366"/>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2"/>
      <c r="J79" s="1282"/>
      <c r="K79" s="1276"/>
      <c r="L79" s="1276"/>
      <c r="M79" s="1276"/>
      <c r="N79" s="1276"/>
      <c r="AN79" s="1279"/>
      <c r="AO79" s="1279"/>
      <c r="AP79" s="1279"/>
      <c r="AQ79" s="1279"/>
      <c r="AR79" s="1279"/>
      <c r="AS79" s="1279"/>
      <c r="AT79" s="1279"/>
      <c r="AU79" s="1279"/>
      <c r="AV79" s="1279"/>
      <c r="AW79" s="1279"/>
      <c r="AX79" s="1279"/>
      <c r="AY79" s="1279"/>
      <c r="AZ79" s="1279"/>
      <c r="BA79" s="1279"/>
      <c r="BB79" s="1277" t="s">
        <v>588</v>
      </c>
      <c r="BC79" s="1277"/>
      <c r="BD79" s="1277"/>
      <c r="BE79" s="1277"/>
      <c r="BF79" s="1277"/>
      <c r="BG79" s="1277"/>
      <c r="BH79" s="1277"/>
      <c r="BI79" s="1277"/>
      <c r="BJ79" s="1277"/>
      <c r="BK79" s="1277"/>
      <c r="BL79" s="1277"/>
      <c r="BM79" s="1277"/>
      <c r="BN79" s="1277"/>
      <c r="BO79" s="1277"/>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ht="13.5" x14ac:dyDescent="0.15">
      <c r="B80" s="366"/>
      <c r="G80" s="1280"/>
      <c r="H80" s="1280"/>
      <c r="I80" s="1282"/>
      <c r="J80" s="1282"/>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vyliX/hP9500U3dH+Xfw1jSGagXOXjTvgi9NmKVV9kwZtwN74xnzVlgJvcgWV/EDzii7RvWWOlHintk/UQ7g==" saltValue="gOZzXIMkGOzQK2+HnbxY2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yNu/bqFJQxzeDtMdLmthSAZmhZqyglKir/+MDCbmHWcnrT+BnGP1AiEqILkD71xcsfz6DQc0a8eoh+kTDJ5Ag==" saltValue="49MX8BcMnIZezq+RUYHlx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7AEFHpP+rtk81JV8AeCxMQgPtBIWdfm4yi6G1WPW2aVHqLVdy2xog1cB1IILxIRzH8H9QA99FR9o3IbCnUsA==" saltValue="ibD2hR/fjrA9aps1qxCwY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108056</v>
      </c>
      <c r="E3" s="141"/>
      <c r="F3" s="142">
        <v>90961</v>
      </c>
      <c r="G3" s="143"/>
      <c r="H3" s="144"/>
    </row>
    <row r="4" spans="1:8" x14ac:dyDescent="0.15">
      <c r="A4" s="145"/>
      <c r="B4" s="146"/>
      <c r="C4" s="147"/>
      <c r="D4" s="148">
        <v>37505</v>
      </c>
      <c r="E4" s="149"/>
      <c r="F4" s="150">
        <v>37720</v>
      </c>
      <c r="G4" s="151"/>
      <c r="H4" s="152"/>
    </row>
    <row r="5" spans="1:8" x14ac:dyDescent="0.15">
      <c r="A5" s="133" t="s">
        <v>540</v>
      </c>
      <c r="B5" s="138"/>
      <c r="C5" s="139"/>
      <c r="D5" s="140">
        <v>186856</v>
      </c>
      <c r="E5" s="141"/>
      <c r="F5" s="142">
        <v>106614</v>
      </c>
      <c r="G5" s="143"/>
      <c r="H5" s="144"/>
    </row>
    <row r="6" spans="1:8" x14ac:dyDescent="0.15">
      <c r="A6" s="145"/>
      <c r="B6" s="146"/>
      <c r="C6" s="147"/>
      <c r="D6" s="148">
        <v>116533</v>
      </c>
      <c r="E6" s="149"/>
      <c r="F6" s="150">
        <v>45545</v>
      </c>
      <c r="G6" s="151"/>
      <c r="H6" s="152"/>
    </row>
    <row r="7" spans="1:8" x14ac:dyDescent="0.15">
      <c r="A7" s="133" t="s">
        <v>541</v>
      </c>
      <c r="B7" s="138"/>
      <c r="C7" s="139"/>
      <c r="D7" s="140">
        <v>135977</v>
      </c>
      <c r="E7" s="141"/>
      <c r="F7" s="142">
        <v>85459</v>
      </c>
      <c r="G7" s="143"/>
      <c r="H7" s="144"/>
    </row>
    <row r="8" spans="1:8" x14ac:dyDescent="0.15">
      <c r="A8" s="145"/>
      <c r="B8" s="146"/>
      <c r="C8" s="147"/>
      <c r="D8" s="148">
        <v>42607</v>
      </c>
      <c r="E8" s="149"/>
      <c r="F8" s="150">
        <v>44378</v>
      </c>
      <c r="G8" s="151"/>
      <c r="H8" s="152"/>
    </row>
    <row r="9" spans="1:8" x14ac:dyDescent="0.15">
      <c r="A9" s="133" t="s">
        <v>542</v>
      </c>
      <c r="B9" s="138"/>
      <c r="C9" s="139"/>
      <c r="D9" s="140">
        <v>100635</v>
      </c>
      <c r="E9" s="141"/>
      <c r="F9" s="142">
        <v>83280</v>
      </c>
      <c r="G9" s="143"/>
      <c r="H9" s="144"/>
    </row>
    <row r="10" spans="1:8" x14ac:dyDescent="0.15">
      <c r="A10" s="145"/>
      <c r="B10" s="146"/>
      <c r="C10" s="147"/>
      <c r="D10" s="148">
        <v>40376</v>
      </c>
      <c r="E10" s="149"/>
      <c r="F10" s="150">
        <v>43123</v>
      </c>
      <c r="G10" s="151"/>
      <c r="H10" s="152"/>
    </row>
    <row r="11" spans="1:8" x14ac:dyDescent="0.15">
      <c r="A11" s="133" t="s">
        <v>543</v>
      </c>
      <c r="B11" s="138"/>
      <c r="C11" s="139"/>
      <c r="D11" s="140">
        <v>230138</v>
      </c>
      <c r="E11" s="141"/>
      <c r="F11" s="142">
        <v>88968</v>
      </c>
      <c r="G11" s="143"/>
      <c r="H11" s="144"/>
    </row>
    <row r="12" spans="1:8" x14ac:dyDescent="0.15">
      <c r="A12" s="145"/>
      <c r="B12" s="146"/>
      <c r="C12" s="153"/>
      <c r="D12" s="148">
        <v>81248</v>
      </c>
      <c r="E12" s="149"/>
      <c r="F12" s="150">
        <v>45482</v>
      </c>
      <c r="G12" s="151"/>
      <c r="H12" s="152"/>
    </row>
    <row r="13" spans="1:8" x14ac:dyDescent="0.15">
      <c r="A13" s="133"/>
      <c r="B13" s="138"/>
      <c r="C13" s="154"/>
      <c r="D13" s="155">
        <v>152332</v>
      </c>
      <c r="E13" s="156"/>
      <c r="F13" s="157">
        <v>91056</v>
      </c>
      <c r="G13" s="158"/>
      <c r="H13" s="144"/>
    </row>
    <row r="14" spans="1:8" x14ac:dyDescent="0.15">
      <c r="A14" s="145"/>
      <c r="B14" s="146"/>
      <c r="C14" s="147"/>
      <c r="D14" s="148">
        <v>63654</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3.24</v>
      </c>
      <c r="C19" s="159">
        <f>ROUND(VALUE(SUBSTITUTE(実質収支比率等に係る経年分析!G$48,"▲","-")),2)</f>
        <v>3.19</v>
      </c>
      <c r="D19" s="159">
        <f>ROUND(VALUE(SUBSTITUTE(実質収支比率等に係る経年分析!H$48,"▲","-")),2)</f>
        <v>3.57</v>
      </c>
      <c r="E19" s="159">
        <f>ROUND(VALUE(SUBSTITUTE(実質収支比率等に係る経年分析!I$48,"▲","-")),2)</f>
        <v>4.09</v>
      </c>
      <c r="F19" s="159">
        <f>ROUND(VALUE(SUBSTITUTE(実質収支比率等に係る経年分析!J$48,"▲","-")),2)</f>
        <v>3.61</v>
      </c>
    </row>
    <row r="20" spans="1:11" x14ac:dyDescent="0.15">
      <c r="A20" s="159" t="s">
        <v>49</v>
      </c>
      <c r="B20" s="159">
        <f>ROUND(VALUE(SUBSTITUTE(実質収支比率等に係る経年分析!F$47,"▲","-")),2)</f>
        <v>41.01</v>
      </c>
      <c r="C20" s="159">
        <f>ROUND(VALUE(SUBSTITUTE(実質収支比率等に係る経年分析!G$47,"▲","-")),2)</f>
        <v>37.69</v>
      </c>
      <c r="D20" s="159">
        <f>ROUND(VALUE(SUBSTITUTE(実質収支比率等に係る経年分析!H$47,"▲","-")),2)</f>
        <v>45.96</v>
      </c>
      <c r="E20" s="159">
        <f>ROUND(VALUE(SUBSTITUTE(実質収支比率等に係る経年分析!I$47,"▲","-")),2)</f>
        <v>46.58</v>
      </c>
      <c r="F20" s="159">
        <f>ROUND(VALUE(SUBSTITUTE(実質収支比率等に係る経年分析!J$47,"▲","-")),2)</f>
        <v>46.89</v>
      </c>
    </row>
    <row r="21" spans="1:11" x14ac:dyDescent="0.15">
      <c r="A21" s="159" t="s">
        <v>50</v>
      </c>
      <c r="B21" s="159">
        <f>IF(ISNUMBER(VALUE(SUBSTITUTE(実質収支比率等に係る経年分析!F$49,"▲","-"))),ROUND(VALUE(SUBSTITUTE(実質収支比率等に係る経年分析!F$49,"▲","-")),2),NA())</f>
        <v>6.09</v>
      </c>
      <c r="C21" s="159">
        <f>IF(ISNUMBER(VALUE(SUBSTITUTE(実質収支比率等に係る経年分析!G$49,"▲","-"))),ROUND(VALUE(SUBSTITUTE(実質収支比率等に係る経年分析!G$49,"▲","-")),2),NA())</f>
        <v>-4.3099999999999996</v>
      </c>
      <c r="D21" s="159">
        <f>IF(ISNUMBER(VALUE(SUBSTITUTE(実質収支比率等に係る経年分析!H$49,"▲","-"))),ROUND(VALUE(SUBSTITUTE(実質収支比率等に係る経年分析!H$49,"▲","-")),2),NA())</f>
        <v>8.5399999999999991</v>
      </c>
      <c r="E21" s="159">
        <f>IF(ISNUMBER(VALUE(SUBSTITUTE(実質収支比率等に係る経年分析!I$49,"▲","-"))),ROUND(VALUE(SUBSTITUTE(実質収支比率等に係る経年分析!I$49,"▲","-")),2),NA())</f>
        <v>0.01</v>
      </c>
      <c r="F21" s="159">
        <f>IF(ISNUMBER(VALUE(SUBSTITUTE(実質収支比率等に係る経年分析!J$49,"▲","-"))),ROUND(VALUE(SUBSTITUTE(実質収支比率等に係る経年分析!J$49,"▲","-")),2),NA())</f>
        <v>-1.89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北秋田市立米内沢診療所特別会計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北秋田市立阿仁診療所特別会計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北秋田市後期高齢者医療特別会計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北秋田市簡易水道特別会計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0.56000000000000005</v>
      </c>
    </row>
    <row r="33" spans="1:16" x14ac:dyDescent="0.15">
      <c r="A33" s="160" t="str">
        <f>IF(連結実質赤字比率に係る赤字・黒字の構成分析!C$37="",NA(),連結実質赤字比率に係る赤字・黒字の構成分析!C$37)</f>
        <v>北秋田市国民健康保険特別会計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1.61</v>
      </c>
    </row>
    <row r="34" spans="1:16" x14ac:dyDescent="0.15">
      <c r="A34" s="160" t="str">
        <f>IF(連結実質赤字比率に係る赤字・黒字の構成分析!C$36="",NA(),連結実質赤字比率に係る赤字・黒字の構成分析!C$36)</f>
        <v>北秋田市介護保険特別会計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2.17</v>
      </c>
    </row>
    <row r="35" spans="1:16" x14ac:dyDescent="0.15">
      <c r="A35" s="160" t="str">
        <f>IF(連結実質赤字比率に係る赤字・黒字の構成分析!C$35="",NA(),連結実質赤字比率に係る赤字・黒字の構成分析!C$35)</f>
        <v>北秋田市水道事業会計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2401</v>
      </c>
      <c r="E42" s="161"/>
      <c r="F42" s="161"/>
      <c r="G42" s="161">
        <f>'実質公債費比率（分子）の構造'!L$52</f>
        <v>2441</v>
      </c>
      <c r="H42" s="161"/>
      <c r="I42" s="161"/>
      <c r="J42" s="161">
        <f>'実質公債費比率（分子）の構造'!M$52</f>
        <v>2457</v>
      </c>
      <c r="K42" s="161"/>
      <c r="L42" s="161"/>
      <c r="M42" s="161">
        <f>'実質公債費比率（分子）の構造'!N$52</f>
        <v>2596</v>
      </c>
      <c r="N42" s="161"/>
      <c r="O42" s="161"/>
      <c r="P42" s="161">
        <f>'実質公債費比率（分子）の構造'!O$52</f>
        <v>2594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25</v>
      </c>
      <c r="C44" s="161"/>
      <c r="D44" s="161"/>
      <c r="E44" s="161">
        <f>'実質公債費比率（分子）の構造'!L$50</f>
        <v>15</v>
      </c>
      <c r="F44" s="161"/>
      <c r="G44" s="161"/>
      <c r="H44" s="161">
        <f>'実質公債費比率（分子）の構造'!M$50</f>
        <v>1</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4</v>
      </c>
      <c r="C45" s="161"/>
      <c r="D45" s="161"/>
      <c r="E45" s="161">
        <f>'実質公債費比率（分子）の構造'!L$49</f>
        <v>4</v>
      </c>
      <c r="F45" s="161"/>
      <c r="G45" s="161"/>
      <c r="H45" s="161">
        <f>'実質公債費比率（分子）の構造'!M$49</f>
        <v>4</v>
      </c>
      <c r="I45" s="161"/>
      <c r="J45" s="161"/>
      <c r="K45" s="161">
        <f>'実質公債費比率（分子）の構造'!N$49</f>
        <v>4</v>
      </c>
      <c r="L45" s="161"/>
      <c r="M45" s="161"/>
      <c r="N45" s="161">
        <f>'実質公債費比率（分子）の構造'!O$49</f>
        <v>4</v>
      </c>
      <c r="O45" s="161"/>
      <c r="P45" s="161"/>
    </row>
    <row r="46" spans="1:16" x14ac:dyDescent="0.15">
      <c r="A46" s="161" t="s">
        <v>61</v>
      </c>
      <c r="B46" s="161">
        <f>'実質公債費比率（分子）の構造'!K$48</f>
        <v>1062</v>
      </c>
      <c r="C46" s="161"/>
      <c r="D46" s="161"/>
      <c r="E46" s="161">
        <f>'実質公債費比率（分子）の構造'!L$48</f>
        <v>1123</v>
      </c>
      <c r="F46" s="161"/>
      <c r="G46" s="161"/>
      <c r="H46" s="161">
        <f>'実質公債費比率（分子）の構造'!M$48</f>
        <v>1141</v>
      </c>
      <c r="I46" s="161"/>
      <c r="J46" s="161"/>
      <c r="K46" s="161">
        <f>'実質公債費比率（分子）の構造'!N$48</f>
        <v>1187</v>
      </c>
      <c r="L46" s="161"/>
      <c r="M46" s="161"/>
      <c r="N46" s="161">
        <f>'実質公債費比率（分子）の構造'!O$48</f>
        <v>1303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2613</v>
      </c>
      <c r="C49" s="161"/>
      <c r="D49" s="161"/>
      <c r="E49" s="161">
        <f>'実質公債費比率（分子）の構造'!L$45</f>
        <v>2434</v>
      </c>
      <c r="F49" s="161"/>
      <c r="G49" s="161"/>
      <c r="H49" s="161">
        <f>'実質公債費比率（分子）の構造'!M$45</f>
        <v>2414</v>
      </c>
      <c r="I49" s="161"/>
      <c r="J49" s="161"/>
      <c r="K49" s="161">
        <f>'実質公債費比率（分子）の構造'!N$45</f>
        <v>2611</v>
      </c>
      <c r="L49" s="161"/>
      <c r="M49" s="161"/>
      <c r="N49" s="161">
        <f>'実質公債費比率（分子）の構造'!O$45</f>
        <v>2671</v>
      </c>
      <c r="O49" s="161"/>
      <c r="P49" s="161"/>
    </row>
    <row r="50" spans="1:16" x14ac:dyDescent="0.15">
      <c r="A50" s="161" t="s">
        <v>65</v>
      </c>
      <c r="B50" s="161" t="e">
        <f>NA()</f>
        <v>#N/A</v>
      </c>
      <c r="C50" s="161">
        <f>IF(ISNUMBER('実質公債費比率（分子）の構造'!K$53),'実質公債費比率（分子）の構造'!K$53,NA())</f>
        <v>1303</v>
      </c>
      <c r="D50" s="161" t="e">
        <f>NA()</f>
        <v>#N/A</v>
      </c>
      <c r="E50" s="161" t="e">
        <f>NA()</f>
        <v>#N/A</v>
      </c>
      <c r="F50" s="161">
        <f>IF(ISNUMBER('実質公債費比率（分子）の構造'!L$53),'実質公債費比率（分子）の構造'!L$53,NA())</f>
        <v>1135</v>
      </c>
      <c r="G50" s="161" t="e">
        <f>NA()</f>
        <v>#N/A</v>
      </c>
      <c r="H50" s="161" t="e">
        <f>NA()</f>
        <v>#N/A</v>
      </c>
      <c r="I50" s="161">
        <f>IF(ISNUMBER('実質公債費比率（分子）の構造'!M$53),'実質公債費比率（分子）の構造'!M$53,NA())</f>
        <v>1103</v>
      </c>
      <c r="J50" s="161" t="e">
        <f>NA()</f>
        <v>#N/A</v>
      </c>
      <c r="K50" s="161" t="e">
        <f>NA()</f>
        <v>#N/A</v>
      </c>
      <c r="L50" s="161">
        <f>IF(ISNUMBER('実質公債費比率（分子）の構造'!N$53),'実質公債費比率（分子）の構造'!N$53,NA())</f>
        <v>1206</v>
      </c>
      <c r="M50" s="161" t="e">
        <f>NA()</f>
        <v>#N/A</v>
      </c>
      <c r="N50" s="161" t="e">
        <f>NA()</f>
        <v>#N/A</v>
      </c>
      <c r="O50" s="161">
        <f>IF(ISNUMBER('実質公債費比率（分子）の構造'!O$53),'実質公債費比率（分子）の構造'!O$53,NA())</f>
        <v>1384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26339</v>
      </c>
      <c r="E56" s="160"/>
      <c r="F56" s="160"/>
      <c r="G56" s="160">
        <f>'将来負担比率（分子）の構造'!J$52</f>
        <v>26982</v>
      </c>
      <c r="H56" s="160"/>
      <c r="I56" s="160"/>
      <c r="J56" s="160">
        <f>'将来負担比率（分子）の構造'!K$52</f>
        <v>27465</v>
      </c>
      <c r="K56" s="160"/>
      <c r="L56" s="160"/>
      <c r="M56" s="160">
        <f>'将来負担比率（分子）の構造'!L$52</f>
        <v>26596</v>
      </c>
      <c r="N56" s="160"/>
      <c r="O56" s="160"/>
      <c r="P56" s="160">
        <f>'将来負担比率（分子）の構造'!M$52</f>
        <v>28631</v>
      </c>
    </row>
    <row r="57" spans="1:16" x14ac:dyDescent="0.15">
      <c r="A57" s="160" t="s">
        <v>36</v>
      </c>
      <c r="B57" s="160"/>
      <c r="C57" s="160"/>
      <c r="D57" s="160">
        <f>'将来負担比率（分子）の構造'!I$51</f>
        <v>928</v>
      </c>
      <c r="E57" s="160"/>
      <c r="F57" s="160"/>
      <c r="G57" s="160">
        <f>'将来負担比率（分子）の構造'!J$51</f>
        <v>1077</v>
      </c>
      <c r="H57" s="160"/>
      <c r="I57" s="160"/>
      <c r="J57" s="160">
        <f>'将来負担比率（分子）の構造'!K$51</f>
        <v>1376</v>
      </c>
      <c r="K57" s="160"/>
      <c r="L57" s="160"/>
      <c r="M57" s="160">
        <f>'将来負担比率（分子）の構造'!L$51</f>
        <v>1360</v>
      </c>
      <c r="N57" s="160"/>
      <c r="O57" s="160"/>
      <c r="P57" s="160">
        <f>'将来負担比率（分子）の構造'!M$51</f>
        <v>1263</v>
      </c>
    </row>
    <row r="58" spans="1:16" x14ac:dyDescent="0.15">
      <c r="A58" s="160" t="s">
        <v>35</v>
      </c>
      <c r="B58" s="160"/>
      <c r="C58" s="160"/>
      <c r="D58" s="160">
        <f>'将来負担比率（分子）の構造'!I$50</f>
        <v>8404</v>
      </c>
      <c r="E58" s="160"/>
      <c r="F58" s="160"/>
      <c r="G58" s="160">
        <f>'将来負担比率（分子）の構造'!J$50</f>
        <v>8712</v>
      </c>
      <c r="H58" s="160"/>
      <c r="I58" s="160"/>
      <c r="J58" s="160">
        <f>'将来負担比率（分子）の構造'!K$50</f>
        <v>10674</v>
      </c>
      <c r="K58" s="160"/>
      <c r="L58" s="160"/>
      <c r="M58" s="160">
        <f>'将来負担比率（分子）の構造'!L$50</f>
        <v>10393</v>
      </c>
      <c r="N58" s="160"/>
      <c r="O58" s="160"/>
      <c r="P58" s="160">
        <f>'将来負担比率（分子）の構造'!M$50</f>
        <v>10192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v>
      </c>
      <c r="C61" s="160"/>
      <c r="D61" s="160"/>
      <c r="E61" s="160" t="str">
        <f>'将来負担比率（分子）の構造'!J$46</f>
        <v>-</v>
      </c>
      <c r="F61" s="160"/>
      <c r="G61" s="160"/>
      <c r="H61" s="160" t="str">
        <f>'将来負担比率（分子）の構造'!K$46</f>
        <v>-</v>
      </c>
      <c r="I61" s="160"/>
      <c r="J61" s="160"/>
      <c r="K61" s="160">
        <f>'将来負担比率（分子）の構造'!L$46</f>
        <v>54</v>
      </c>
      <c r="L61" s="160"/>
      <c r="M61" s="160"/>
      <c r="N61" s="160">
        <f>'将来負担比率（分子）の構造'!M$46</f>
        <v>50</v>
      </c>
      <c r="O61" s="160"/>
      <c r="P61" s="160"/>
    </row>
    <row r="62" spans="1:16" x14ac:dyDescent="0.15">
      <c r="A62" s="160" t="s">
        <v>29</v>
      </c>
      <c r="B62" s="160">
        <f>'将来負担比率（分子）の構造'!I$45</f>
        <v>4181</v>
      </c>
      <c r="C62" s="160"/>
      <c r="D62" s="160"/>
      <c r="E62" s="160">
        <f>'将来負担比率（分子）の構造'!J$45</f>
        <v>3747</v>
      </c>
      <c r="F62" s="160"/>
      <c r="G62" s="160"/>
      <c r="H62" s="160">
        <f>'将来負担比率（分子）の構造'!K$45</f>
        <v>3328</v>
      </c>
      <c r="I62" s="160"/>
      <c r="J62" s="160"/>
      <c r="K62" s="160">
        <f>'将来負担比率（分子）の構造'!L$45</f>
        <v>3221</v>
      </c>
      <c r="L62" s="160"/>
      <c r="M62" s="160"/>
      <c r="N62" s="160">
        <f>'将来負担比率（分子）の構造'!M$45</f>
        <v>2973</v>
      </c>
      <c r="O62" s="160"/>
      <c r="P62" s="160"/>
    </row>
    <row r="63" spans="1:16" x14ac:dyDescent="0.15">
      <c r="A63" s="160" t="s">
        <v>28</v>
      </c>
      <c r="B63" s="160">
        <f>'将来負担比率（分子）の構造'!I$44</f>
        <v>17</v>
      </c>
      <c r="C63" s="160"/>
      <c r="D63" s="160"/>
      <c r="E63" s="160">
        <f>'将来負担比率（分子）の構造'!J$44</f>
        <v>14</v>
      </c>
      <c r="F63" s="160"/>
      <c r="G63" s="160"/>
      <c r="H63" s="160">
        <f>'将来負担比率（分子）の構造'!K$44</f>
        <v>10</v>
      </c>
      <c r="I63" s="160"/>
      <c r="J63" s="160"/>
      <c r="K63" s="160">
        <f>'将来負担比率（分子）の構造'!L$44</f>
        <v>7</v>
      </c>
      <c r="L63" s="160"/>
      <c r="M63" s="160"/>
      <c r="N63" s="160">
        <f>'将来負担比率（分子）の構造'!M$44</f>
        <v>3</v>
      </c>
      <c r="O63" s="160"/>
      <c r="P63" s="160"/>
    </row>
    <row r="64" spans="1:16" x14ac:dyDescent="0.15">
      <c r="A64" s="160" t="s">
        <v>27</v>
      </c>
      <c r="B64" s="160">
        <f>'将来負担比率（分子）の構造'!I$43</f>
        <v>19132</v>
      </c>
      <c r="C64" s="160"/>
      <c r="D64" s="160"/>
      <c r="E64" s="160">
        <f>'将来負担比率（分子）の構造'!J$43</f>
        <v>18858</v>
      </c>
      <c r="F64" s="160"/>
      <c r="G64" s="160"/>
      <c r="H64" s="160">
        <f>'将来負担比率（分子）の構造'!K$43</f>
        <v>18817</v>
      </c>
      <c r="I64" s="160"/>
      <c r="J64" s="160"/>
      <c r="K64" s="160">
        <f>'将来負担比率（分子）の構造'!L$43</f>
        <v>17998</v>
      </c>
      <c r="L64" s="160"/>
      <c r="M64" s="160"/>
      <c r="N64" s="160">
        <f>'将来負担比率（分子）の構造'!M$43</f>
        <v>17841</v>
      </c>
      <c r="O64" s="160"/>
      <c r="P64" s="160"/>
    </row>
    <row r="65" spans="1:16" x14ac:dyDescent="0.15">
      <c r="A65" s="160" t="s">
        <v>26</v>
      </c>
      <c r="B65" s="160">
        <f>'将来負担比率（分子）の構造'!I$42</f>
        <v>14</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23069</v>
      </c>
      <c r="C66" s="160"/>
      <c r="D66" s="160"/>
      <c r="E66" s="160">
        <f>'将来負担比率（分子）の構造'!J$41</f>
        <v>24167</v>
      </c>
      <c r="F66" s="160"/>
      <c r="G66" s="160"/>
      <c r="H66" s="160">
        <f>'将来負担比率（分子）の構造'!K$41</f>
        <v>24977</v>
      </c>
      <c r="I66" s="160"/>
      <c r="J66" s="160"/>
      <c r="K66" s="160">
        <f>'将来負担比率（分子）の構造'!L$41</f>
        <v>23932</v>
      </c>
      <c r="L66" s="160"/>
      <c r="M66" s="160"/>
      <c r="N66" s="160">
        <f>'将来負担比率（分子）の構造'!M$41</f>
        <v>26329</v>
      </c>
      <c r="O66" s="160"/>
      <c r="P66" s="160"/>
    </row>
    <row r="67" spans="1:16" x14ac:dyDescent="0.15">
      <c r="A67" s="160" t="s">
        <v>69</v>
      </c>
      <c r="B67" s="160" t="e">
        <f>NA()</f>
        <v>#N/A</v>
      </c>
      <c r="C67" s="160">
        <f>IF(ISNUMBER('将来負担比率（分子）の構造'!I$53), IF('将来負担比率（分子）の構造'!I$53 &lt; 0, 0, '将来負担比率（分子）の構造'!I$53), NA())</f>
        <v>10743</v>
      </c>
      <c r="D67" s="160" t="e">
        <f>NA()</f>
        <v>#N/A</v>
      </c>
      <c r="E67" s="160" t="e">
        <f>NA()</f>
        <v>#N/A</v>
      </c>
      <c r="F67" s="160">
        <f>IF(ISNUMBER('将来負担比率（分子）の構造'!J$53), IF('将来負担比率（分子）の構造'!J$53 &lt; 0, 0, '将来負担比率（分子）の構造'!J$53), NA())</f>
        <v>10015</v>
      </c>
      <c r="G67" s="160" t="e">
        <f>NA()</f>
        <v>#N/A</v>
      </c>
      <c r="H67" s="160" t="e">
        <f>NA()</f>
        <v>#N/A</v>
      </c>
      <c r="I67" s="160">
        <f>IF(ISNUMBER('将来負担比率（分子）の構造'!K$53), IF('将来負担比率（分子）の構造'!K$53 &lt; 0, 0, '将来負担比率（分子）の構造'!K$53), NA())</f>
        <v>7616</v>
      </c>
      <c r="J67" s="160" t="e">
        <f>NA()</f>
        <v>#N/A</v>
      </c>
      <c r="K67" s="160" t="e">
        <f>NA()</f>
        <v>#N/A</v>
      </c>
      <c r="L67" s="160">
        <f>IF(ISNUMBER('将来負担比率（分子）の構造'!L$53), IF('将来負担比率（分子）の構造'!L$53 &lt; 0, 0, '将来負担比率（分子）の構造'!L$53), NA())</f>
        <v>6863</v>
      </c>
      <c r="M67" s="160" t="e">
        <f>NA()</f>
        <v>#N/A</v>
      </c>
      <c r="N67" s="160" t="e">
        <f>NA()</f>
        <v>#N/A</v>
      </c>
      <c r="O67" s="160">
        <f>IF(ISNUMBER('将来負担比率（分子）の構造'!M$53), IF('将来負担比率（分子）の構造'!M$53 &lt; 0, 0, '将来負担比率（分子）の構造'!M$53), NA())</f>
        <v>7110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6824</v>
      </c>
      <c r="C72" s="164">
        <f>基金残高に係る経年分析!G55</f>
        <v>6760</v>
      </c>
      <c r="D72" s="164">
        <f>基金残高に係る経年分析!H55</f>
        <v>6564</v>
      </c>
    </row>
    <row r="73" spans="1:16" x14ac:dyDescent="0.15">
      <c r="A73" s="163" t="s">
        <v>72</v>
      </c>
      <c r="B73" s="164">
        <f>基金残高に係る経年分析!F56</f>
        <v>2485</v>
      </c>
      <c r="C73" s="164">
        <f>基金残高に係る経年分析!G56</f>
        <v>1899</v>
      </c>
      <c r="D73" s="164">
        <f>基金残高に係る経年分析!H56</f>
        <v>1880</v>
      </c>
    </row>
    <row r="74" spans="1:16" x14ac:dyDescent="0.15">
      <c r="A74" s="163" t="s">
        <v>73</v>
      </c>
      <c r="B74" s="164">
        <f>基金残高に係る経年分析!F57</f>
        <v>2541</v>
      </c>
      <c r="C74" s="164">
        <f>基金残高に係る経年分析!G57</f>
        <v>3098</v>
      </c>
      <c r="D74" s="164">
        <f>基金残高に係る経年分析!H57</f>
        <v>3104</v>
      </c>
    </row>
  </sheetData>
  <sheetProtection algorithmName="SHA-512" hashValue="/evEDJKEp/wrsct3XCsb2J58gvUgHnf9e0gI2P6cDR1Ibhh1R/bk0pXbRKTyqMqGWdTJ/bN3KSZMMABDAlclLg==" saltValue="dxx0j8qzQbhWwZ75/cY0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3033280</v>
      </c>
      <c r="S5" s="649"/>
      <c r="T5" s="649"/>
      <c r="U5" s="649"/>
      <c r="V5" s="649"/>
      <c r="W5" s="649"/>
      <c r="X5" s="649"/>
      <c r="Y5" s="650"/>
      <c r="Z5" s="651">
        <v>11</v>
      </c>
      <c r="AA5" s="651"/>
      <c r="AB5" s="651"/>
      <c r="AC5" s="651"/>
      <c r="AD5" s="652">
        <v>3033280</v>
      </c>
      <c r="AE5" s="652"/>
      <c r="AF5" s="652"/>
      <c r="AG5" s="652"/>
      <c r="AH5" s="652"/>
      <c r="AI5" s="652"/>
      <c r="AJ5" s="652"/>
      <c r="AK5" s="652"/>
      <c r="AL5" s="653">
        <v>22</v>
      </c>
      <c r="AM5" s="654"/>
      <c r="AN5" s="654"/>
      <c r="AO5" s="655"/>
      <c r="AP5" s="645" t="s">
        <v>222</v>
      </c>
      <c r="AQ5" s="646"/>
      <c r="AR5" s="646"/>
      <c r="AS5" s="646"/>
      <c r="AT5" s="646"/>
      <c r="AU5" s="646"/>
      <c r="AV5" s="646"/>
      <c r="AW5" s="646"/>
      <c r="AX5" s="646"/>
      <c r="AY5" s="646"/>
      <c r="AZ5" s="646"/>
      <c r="BA5" s="646"/>
      <c r="BB5" s="646"/>
      <c r="BC5" s="646"/>
      <c r="BD5" s="646"/>
      <c r="BE5" s="646"/>
      <c r="BF5" s="647"/>
      <c r="BG5" s="659">
        <v>3029747</v>
      </c>
      <c r="BH5" s="660"/>
      <c r="BI5" s="660"/>
      <c r="BJ5" s="660"/>
      <c r="BK5" s="660"/>
      <c r="BL5" s="660"/>
      <c r="BM5" s="660"/>
      <c r="BN5" s="661"/>
      <c r="BO5" s="662">
        <v>99.9</v>
      </c>
      <c r="BP5" s="662"/>
      <c r="BQ5" s="662"/>
      <c r="BR5" s="662"/>
      <c r="BS5" s="663" t="s">
        <v>125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249881</v>
      </c>
      <c r="S6" s="660"/>
      <c r="T6" s="660"/>
      <c r="U6" s="660"/>
      <c r="V6" s="660"/>
      <c r="W6" s="660"/>
      <c r="X6" s="660"/>
      <c r="Y6" s="661"/>
      <c r="Z6" s="662">
        <v>0.9</v>
      </c>
      <c r="AA6" s="662"/>
      <c r="AB6" s="662"/>
      <c r="AC6" s="662"/>
      <c r="AD6" s="663">
        <v>249881</v>
      </c>
      <c r="AE6" s="663"/>
      <c r="AF6" s="663"/>
      <c r="AG6" s="663"/>
      <c r="AH6" s="663"/>
      <c r="AI6" s="663"/>
      <c r="AJ6" s="663"/>
      <c r="AK6" s="663"/>
      <c r="AL6" s="664">
        <v>1.8</v>
      </c>
      <c r="AM6" s="665"/>
      <c r="AN6" s="665"/>
      <c r="AO6" s="666"/>
      <c r="AP6" s="656" t="s">
        <v>227</v>
      </c>
      <c r="AQ6" s="657"/>
      <c r="AR6" s="657"/>
      <c r="AS6" s="657"/>
      <c r="AT6" s="657"/>
      <c r="AU6" s="657"/>
      <c r="AV6" s="657"/>
      <c r="AW6" s="657"/>
      <c r="AX6" s="657"/>
      <c r="AY6" s="657"/>
      <c r="AZ6" s="657"/>
      <c r="BA6" s="657"/>
      <c r="BB6" s="657"/>
      <c r="BC6" s="657"/>
      <c r="BD6" s="657"/>
      <c r="BE6" s="657"/>
      <c r="BF6" s="658"/>
      <c r="BG6" s="659">
        <v>3029747</v>
      </c>
      <c r="BH6" s="660"/>
      <c r="BI6" s="660"/>
      <c r="BJ6" s="660"/>
      <c r="BK6" s="660"/>
      <c r="BL6" s="660"/>
      <c r="BM6" s="660"/>
      <c r="BN6" s="661"/>
      <c r="BO6" s="662">
        <v>99.9</v>
      </c>
      <c r="BP6" s="662"/>
      <c r="BQ6" s="662"/>
      <c r="BR6" s="662"/>
      <c r="BS6" s="663" t="s">
        <v>228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174946</v>
      </c>
      <c r="CS6" s="660"/>
      <c r="CT6" s="660"/>
      <c r="CU6" s="660"/>
      <c r="CV6" s="660"/>
      <c r="CW6" s="660"/>
      <c r="CX6" s="660"/>
      <c r="CY6" s="661"/>
      <c r="CZ6" s="653">
        <v>0.6</v>
      </c>
      <c r="DA6" s="654"/>
      <c r="DB6" s="654"/>
      <c r="DC6" s="673"/>
      <c r="DD6" s="668" t="s">
        <v>228</v>
      </c>
      <c r="DE6" s="660"/>
      <c r="DF6" s="660"/>
      <c r="DG6" s="660"/>
      <c r="DH6" s="660"/>
      <c r="DI6" s="660"/>
      <c r="DJ6" s="660"/>
      <c r="DK6" s="660"/>
      <c r="DL6" s="660"/>
      <c r="DM6" s="660"/>
      <c r="DN6" s="660"/>
      <c r="DO6" s="660"/>
      <c r="DP6" s="661"/>
      <c r="DQ6" s="668">
        <v>174946</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4965</v>
      </c>
      <c r="S7" s="660"/>
      <c r="T7" s="660"/>
      <c r="U7" s="660"/>
      <c r="V7" s="660"/>
      <c r="W7" s="660"/>
      <c r="X7" s="660"/>
      <c r="Y7" s="661"/>
      <c r="Z7" s="662">
        <v>0</v>
      </c>
      <c r="AA7" s="662"/>
      <c r="AB7" s="662"/>
      <c r="AC7" s="662"/>
      <c r="AD7" s="663">
        <v>4965</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1158509</v>
      </c>
      <c r="BH7" s="660"/>
      <c r="BI7" s="660"/>
      <c r="BJ7" s="660"/>
      <c r="BK7" s="660"/>
      <c r="BL7" s="660"/>
      <c r="BM7" s="660"/>
      <c r="BN7" s="661"/>
      <c r="BO7" s="662">
        <v>38.200000000000003</v>
      </c>
      <c r="BP7" s="662"/>
      <c r="BQ7" s="662"/>
      <c r="BR7" s="662"/>
      <c r="BS7" s="663" t="s">
        <v>228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3458485</v>
      </c>
      <c r="CS7" s="660"/>
      <c r="CT7" s="660"/>
      <c r="CU7" s="660"/>
      <c r="CV7" s="660"/>
      <c r="CW7" s="660"/>
      <c r="CX7" s="660"/>
      <c r="CY7" s="661"/>
      <c r="CZ7" s="662">
        <v>12.8</v>
      </c>
      <c r="DA7" s="662"/>
      <c r="DB7" s="662"/>
      <c r="DC7" s="662"/>
      <c r="DD7" s="668">
        <v>580469</v>
      </c>
      <c r="DE7" s="660"/>
      <c r="DF7" s="660"/>
      <c r="DG7" s="660"/>
      <c r="DH7" s="660"/>
      <c r="DI7" s="660"/>
      <c r="DJ7" s="660"/>
      <c r="DK7" s="660"/>
      <c r="DL7" s="660"/>
      <c r="DM7" s="660"/>
      <c r="DN7" s="660"/>
      <c r="DO7" s="660"/>
      <c r="DP7" s="661"/>
      <c r="DQ7" s="668">
        <v>2996336</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6564</v>
      </c>
      <c r="S8" s="660"/>
      <c r="T8" s="660"/>
      <c r="U8" s="660"/>
      <c r="V8" s="660"/>
      <c r="W8" s="660"/>
      <c r="X8" s="660"/>
      <c r="Y8" s="661"/>
      <c r="Z8" s="662">
        <v>0</v>
      </c>
      <c r="AA8" s="662"/>
      <c r="AB8" s="662"/>
      <c r="AC8" s="662"/>
      <c r="AD8" s="663">
        <v>6564</v>
      </c>
      <c r="AE8" s="663"/>
      <c r="AF8" s="663"/>
      <c r="AG8" s="663"/>
      <c r="AH8" s="663"/>
      <c r="AI8" s="663"/>
      <c r="AJ8" s="663"/>
      <c r="AK8" s="663"/>
      <c r="AL8" s="664">
        <v>0</v>
      </c>
      <c r="AM8" s="665"/>
      <c r="AN8" s="665"/>
      <c r="AO8" s="666"/>
      <c r="AP8" s="656" t="s">
        <v>234</v>
      </c>
      <c r="AQ8" s="657"/>
      <c r="AR8" s="657"/>
      <c r="AS8" s="657"/>
      <c r="AT8" s="657"/>
      <c r="AU8" s="657"/>
      <c r="AV8" s="657"/>
      <c r="AW8" s="657"/>
      <c r="AX8" s="657"/>
      <c r="AY8" s="657"/>
      <c r="AZ8" s="657"/>
      <c r="BA8" s="657"/>
      <c r="BB8" s="657"/>
      <c r="BC8" s="657"/>
      <c r="BD8" s="657"/>
      <c r="BE8" s="657"/>
      <c r="BF8" s="658"/>
      <c r="BG8" s="659">
        <v>51530</v>
      </c>
      <c r="BH8" s="660"/>
      <c r="BI8" s="660"/>
      <c r="BJ8" s="660"/>
      <c r="BK8" s="660"/>
      <c r="BL8" s="660"/>
      <c r="BM8" s="660"/>
      <c r="BN8" s="661"/>
      <c r="BO8" s="662">
        <v>1.7</v>
      </c>
      <c r="BP8" s="662"/>
      <c r="BQ8" s="662"/>
      <c r="BR8" s="662"/>
      <c r="BS8" s="668" t="s">
        <v>235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6427070</v>
      </c>
      <c r="CS8" s="660"/>
      <c r="CT8" s="660"/>
      <c r="CU8" s="660"/>
      <c r="CV8" s="660"/>
      <c r="CW8" s="660"/>
      <c r="CX8" s="660"/>
      <c r="CY8" s="661"/>
      <c r="CZ8" s="662">
        <v>23.8</v>
      </c>
      <c r="DA8" s="662"/>
      <c r="DB8" s="662"/>
      <c r="DC8" s="662"/>
      <c r="DD8" s="668">
        <v>167491</v>
      </c>
      <c r="DE8" s="660"/>
      <c r="DF8" s="660"/>
      <c r="DG8" s="660"/>
      <c r="DH8" s="660"/>
      <c r="DI8" s="660"/>
      <c r="DJ8" s="660"/>
      <c r="DK8" s="660"/>
      <c r="DL8" s="660"/>
      <c r="DM8" s="660"/>
      <c r="DN8" s="660"/>
      <c r="DO8" s="660"/>
      <c r="DP8" s="661"/>
      <c r="DQ8" s="668">
        <v>3685887</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6138</v>
      </c>
      <c r="S9" s="660"/>
      <c r="T9" s="660"/>
      <c r="U9" s="660"/>
      <c r="V9" s="660"/>
      <c r="W9" s="660"/>
      <c r="X9" s="660"/>
      <c r="Y9" s="661"/>
      <c r="Z9" s="662">
        <v>0</v>
      </c>
      <c r="AA9" s="662"/>
      <c r="AB9" s="662"/>
      <c r="AC9" s="662"/>
      <c r="AD9" s="663">
        <v>6138</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916081</v>
      </c>
      <c r="BH9" s="660"/>
      <c r="BI9" s="660"/>
      <c r="BJ9" s="660"/>
      <c r="BK9" s="660"/>
      <c r="BL9" s="660"/>
      <c r="BM9" s="660"/>
      <c r="BN9" s="661"/>
      <c r="BO9" s="662">
        <v>30.2</v>
      </c>
      <c r="BP9" s="662"/>
      <c r="BQ9" s="662"/>
      <c r="BR9" s="662"/>
      <c r="BS9" s="668" t="s">
        <v>228</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6474608</v>
      </c>
      <c r="CS9" s="660"/>
      <c r="CT9" s="660"/>
      <c r="CU9" s="660"/>
      <c r="CV9" s="660"/>
      <c r="CW9" s="660"/>
      <c r="CX9" s="660"/>
      <c r="CY9" s="661"/>
      <c r="CZ9" s="662">
        <v>24</v>
      </c>
      <c r="DA9" s="662"/>
      <c r="DB9" s="662"/>
      <c r="DC9" s="662"/>
      <c r="DD9" s="668">
        <v>4405932</v>
      </c>
      <c r="DE9" s="660"/>
      <c r="DF9" s="660"/>
      <c r="DG9" s="660"/>
      <c r="DH9" s="660"/>
      <c r="DI9" s="660"/>
      <c r="DJ9" s="660"/>
      <c r="DK9" s="660"/>
      <c r="DL9" s="660"/>
      <c r="DM9" s="660"/>
      <c r="DN9" s="660"/>
      <c r="DO9" s="660"/>
      <c r="DP9" s="661"/>
      <c r="DQ9" s="668">
        <v>2182764</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125</v>
      </c>
      <c r="AE10" s="663"/>
      <c r="AF10" s="663"/>
      <c r="AG10" s="663"/>
      <c r="AH10" s="663"/>
      <c r="AI10" s="663"/>
      <c r="AJ10" s="663"/>
      <c r="AK10" s="663"/>
      <c r="AL10" s="664" t="s">
        <v>125</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77482</v>
      </c>
      <c r="BH10" s="660"/>
      <c r="BI10" s="660"/>
      <c r="BJ10" s="660"/>
      <c r="BK10" s="660"/>
      <c r="BL10" s="660"/>
      <c r="BM10" s="660"/>
      <c r="BN10" s="661"/>
      <c r="BO10" s="662">
        <v>2.6</v>
      </c>
      <c r="BP10" s="662"/>
      <c r="BQ10" s="662"/>
      <c r="BR10" s="662"/>
      <c r="BS10" s="668" t="s">
        <v>125</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56107</v>
      </c>
      <c r="CS10" s="660"/>
      <c r="CT10" s="660"/>
      <c r="CU10" s="660"/>
      <c r="CV10" s="660"/>
      <c r="CW10" s="660"/>
      <c r="CX10" s="660"/>
      <c r="CY10" s="661"/>
      <c r="CZ10" s="662">
        <v>0.2</v>
      </c>
      <c r="DA10" s="662"/>
      <c r="DB10" s="662"/>
      <c r="DC10" s="662"/>
      <c r="DD10" s="668" t="s">
        <v>125</v>
      </c>
      <c r="DE10" s="660"/>
      <c r="DF10" s="660"/>
      <c r="DG10" s="660"/>
      <c r="DH10" s="660"/>
      <c r="DI10" s="660"/>
      <c r="DJ10" s="660"/>
      <c r="DK10" s="660"/>
      <c r="DL10" s="660"/>
      <c r="DM10" s="660"/>
      <c r="DN10" s="660"/>
      <c r="DO10" s="660"/>
      <c r="DP10" s="661"/>
      <c r="DQ10" s="668">
        <v>15873</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125</v>
      </c>
      <c r="S11" s="660"/>
      <c r="T11" s="660"/>
      <c r="U11" s="660"/>
      <c r="V11" s="660"/>
      <c r="W11" s="660"/>
      <c r="X11" s="660"/>
      <c r="Y11" s="661"/>
      <c r="Z11" s="662" t="s">
        <v>235</v>
      </c>
      <c r="AA11" s="662"/>
      <c r="AB11" s="662"/>
      <c r="AC11" s="662"/>
      <c r="AD11" s="663" t="s">
        <v>125</v>
      </c>
      <c r="AE11" s="663"/>
      <c r="AF11" s="663"/>
      <c r="AG11" s="663"/>
      <c r="AH11" s="663"/>
      <c r="AI11" s="663"/>
      <c r="AJ11" s="663"/>
      <c r="AK11" s="663"/>
      <c r="AL11" s="664" t="s">
        <v>228</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113416</v>
      </c>
      <c r="BH11" s="660"/>
      <c r="BI11" s="660"/>
      <c r="BJ11" s="660"/>
      <c r="BK11" s="660"/>
      <c r="BL11" s="660"/>
      <c r="BM11" s="660"/>
      <c r="BN11" s="661"/>
      <c r="BO11" s="662">
        <v>3.7</v>
      </c>
      <c r="BP11" s="662"/>
      <c r="BQ11" s="662"/>
      <c r="BR11" s="662"/>
      <c r="BS11" s="668" t="s">
        <v>228</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1348907</v>
      </c>
      <c r="CS11" s="660"/>
      <c r="CT11" s="660"/>
      <c r="CU11" s="660"/>
      <c r="CV11" s="660"/>
      <c r="CW11" s="660"/>
      <c r="CX11" s="660"/>
      <c r="CY11" s="661"/>
      <c r="CZ11" s="662">
        <v>5</v>
      </c>
      <c r="DA11" s="662"/>
      <c r="DB11" s="662"/>
      <c r="DC11" s="662"/>
      <c r="DD11" s="668">
        <v>557528</v>
      </c>
      <c r="DE11" s="660"/>
      <c r="DF11" s="660"/>
      <c r="DG11" s="660"/>
      <c r="DH11" s="660"/>
      <c r="DI11" s="660"/>
      <c r="DJ11" s="660"/>
      <c r="DK11" s="660"/>
      <c r="DL11" s="660"/>
      <c r="DM11" s="660"/>
      <c r="DN11" s="660"/>
      <c r="DO11" s="660"/>
      <c r="DP11" s="661"/>
      <c r="DQ11" s="668">
        <v>668890</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619666</v>
      </c>
      <c r="S12" s="660"/>
      <c r="T12" s="660"/>
      <c r="U12" s="660"/>
      <c r="V12" s="660"/>
      <c r="W12" s="660"/>
      <c r="X12" s="660"/>
      <c r="Y12" s="661"/>
      <c r="Z12" s="662">
        <v>2.2000000000000002</v>
      </c>
      <c r="AA12" s="662"/>
      <c r="AB12" s="662"/>
      <c r="AC12" s="662"/>
      <c r="AD12" s="663">
        <v>619666</v>
      </c>
      <c r="AE12" s="663"/>
      <c r="AF12" s="663"/>
      <c r="AG12" s="663"/>
      <c r="AH12" s="663"/>
      <c r="AI12" s="663"/>
      <c r="AJ12" s="663"/>
      <c r="AK12" s="663"/>
      <c r="AL12" s="664">
        <v>4.5</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1573369</v>
      </c>
      <c r="BH12" s="660"/>
      <c r="BI12" s="660"/>
      <c r="BJ12" s="660"/>
      <c r="BK12" s="660"/>
      <c r="BL12" s="660"/>
      <c r="BM12" s="660"/>
      <c r="BN12" s="661"/>
      <c r="BO12" s="662">
        <v>51.9</v>
      </c>
      <c r="BP12" s="662"/>
      <c r="BQ12" s="662"/>
      <c r="BR12" s="662"/>
      <c r="BS12" s="668" t="s">
        <v>228</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719853</v>
      </c>
      <c r="CS12" s="660"/>
      <c r="CT12" s="660"/>
      <c r="CU12" s="660"/>
      <c r="CV12" s="660"/>
      <c r="CW12" s="660"/>
      <c r="CX12" s="660"/>
      <c r="CY12" s="661"/>
      <c r="CZ12" s="662">
        <v>2.7</v>
      </c>
      <c r="DA12" s="662"/>
      <c r="DB12" s="662"/>
      <c r="DC12" s="662"/>
      <c r="DD12" s="668">
        <v>137850</v>
      </c>
      <c r="DE12" s="660"/>
      <c r="DF12" s="660"/>
      <c r="DG12" s="660"/>
      <c r="DH12" s="660"/>
      <c r="DI12" s="660"/>
      <c r="DJ12" s="660"/>
      <c r="DK12" s="660"/>
      <c r="DL12" s="660"/>
      <c r="DM12" s="660"/>
      <c r="DN12" s="660"/>
      <c r="DO12" s="660"/>
      <c r="DP12" s="661"/>
      <c r="DQ12" s="668">
        <v>382893</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6470</v>
      </c>
      <c r="S13" s="660"/>
      <c r="T13" s="660"/>
      <c r="U13" s="660"/>
      <c r="V13" s="660"/>
      <c r="W13" s="660"/>
      <c r="X13" s="660"/>
      <c r="Y13" s="661"/>
      <c r="Z13" s="662">
        <v>0</v>
      </c>
      <c r="AA13" s="662"/>
      <c r="AB13" s="662"/>
      <c r="AC13" s="662"/>
      <c r="AD13" s="663">
        <v>6470</v>
      </c>
      <c r="AE13" s="663"/>
      <c r="AF13" s="663"/>
      <c r="AG13" s="663"/>
      <c r="AH13" s="663"/>
      <c r="AI13" s="663"/>
      <c r="AJ13" s="663"/>
      <c r="AK13" s="663"/>
      <c r="AL13" s="664">
        <v>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1491628</v>
      </c>
      <c r="BH13" s="660"/>
      <c r="BI13" s="660"/>
      <c r="BJ13" s="660"/>
      <c r="BK13" s="660"/>
      <c r="BL13" s="660"/>
      <c r="BM13" s="660"/>
      <c r="BN13" s="661"/>
      <c r="BO13" s="662">
        <v>49.2</v>
      </c>
      <c r="BP13" s="662"/>
      <c r="BQ13" s="662"/>
      <c r="BR13" s="662"/>
      <c r="BS13" s="668" t="s">
        <v>235</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2580229</v>
      </c>
      <c r="CS13" s="660"/>
      <c r="CT13" s="660"/>
      <c r="CU13" s="660"/>
      <c r="CV13" s="660"/>
      <c r="CW13" s="660"/>
      <c r="CX13" s="660"/>
      <c r="CY13" s="661"/>
      <c r="CZ13" s="662">
        <v>9.6</v>
      </c>
      <c r="DA13" s="662"/>
      <c r="DB13" s="662"/>
      <c r="DC13" s="662"/>
      <c r="DD13" s="668">
        <v>1125843</v>
      </c>
      <c r="DE13" s="660"/>
      <c r="DF13" s="660"/>
      <c r="DG13" s="660"/>
      <c r="DH13" s="660"/>
      <c r="DI13" s="660"/>
      <c r="DJ13" s="660"/>
      <c r="DK13" s="660"/>
      <c r="DL13" s="660"/>
      <c r="DM13" s="660"/>
      <c r="DN13" s="660"/>
      <c r="DO13" s="660"/>
      <c r="DP13" s="661"/>
      <c r="DQ13" s="668">
        <v>1671908</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125</v>
      </c>
      <c r="S14" s="660"/>
      <c r="T14" s="660"/>
      <c r="U14" s="660"/>
      <c r="V14" s="660"/>
      <c r="W14" s="660"/>
      <c r="X14" s="660"/>
      <c r="Y14" s="661"/>
      <c r="Z14" s="662" t="s">
        <v>228</v>
      </c>
      <c r="AA14" s="662"/>
      <c r="AB14" s="662"/>
      <c r="AC14" s="662"/>
      <c r="AD14" s="663" t="s">
        <v>228</v>
      </c>
      <c r="AE14" s="663"/>
      <c r="AF14" s="663"/>
      <c r="AG14" s="663"/>
      <c r="AH14" s="663"/>
      <c r="AI14" s="663"/>
      <c r="AJ14" s="663"/>
      <c r="AK14" s="663"/>
      <c r="AL14" s="664" t="s">
        <v>228</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89833</v>
      </c>
      <c r="BH14" s="660"/>
      <c r="BI14" s="660"/>
      <c r="BJ14" s="660"/>
      <c r="BK14" s="660"/>
      <c r="BL14" s="660"/>
      <c r="BM14" s="660"/>
      <c r="BN14" s="661"/>
      <c r="BO14" s="662">
        <v>3</v>
      </c>
      <c r="BP14" s="662"/>
      <c r="BQ14" s="662"/>
      <c r="BR14" s="662"/>
      <c r="BS14" s="668" t="s">
        <v>125</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1079505</v>
      </c>
      <c r="CS14" s="660"/>
      <c r="CT14" s="660"/>
      <c r="CU14" s="660"/>
      <c r="CV14" s="660"/>
      <c r="CW14" s="660"/>
      <c r="CX14" s="660"/>
      <c r="CY14" s="661"/>
      <c r="CZ14" s="662">
        <v>4</v>
      </c>
      <c r="DA14" s="662"/>
      <c r="DB14" s="662"/>
      <c r="DC14" s="662"/>
      <c r="DD14" s="668">
        <v>256225</v>
      </c>
      <c r="DE14" s="660"/>
      <c r="DF14" s="660"/>
      <c r="DG14" s="660"/>
      <c r="DH14" s="660"/>
      <c r="DI14" s="660"/>
      <c r="DJ14" s="660"/>
      <c r="DK14" s="660"/>
      <c r="DL14" s="660"/>
      <c r="DM14" s="660"/>
      <c r="DN14" s="660"/>
      <c r="DO14" s="660"/>
      <c r="DP14" s="661"/>
      <c r="DQ14" s="668">
        <v>758298</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47567</v>
      </c>
      <c r="S15" s="660"/>
      <c r="T15" s="660"/>
      <c r="U15" s="660"/>
      <c r="V15" s="660"/>
      <c r="W15" s="660"/>
      <c r="X15" s="660"/>
      <c r="Y15" s="661"/>
      <c r="Z15" s="662">
        <v>0.2</v>
      </c>
      <c r="AA15" s="662"/>
      <c r="AB15" s="662"/>
      <c r="AC15" s="662"/>
      <c r="AD15" s="663">
        <v>47567</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208036</v>
      </c>
      <c r="BH15" s="660"/>
      <c r="BI15" s="660"/>
      <c r="BJ15" s="660"/>
      <c r="BK15" s="660"/>
      <c r="BL15" s="660"/>
      <c r="BM15" s="660"/>
      <c r="BN15" s="661"/>
      <c r="BO15" s="662">
        <v>6.9</v>
      </c>
      <c r="BP15" s="662"/>
      <c r="BQ15" s="662"/>
      <c r="BR15" s="662"/>
      <c r="BS15" s="668" t="s">
        <v>125</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1847182</v>
      </c>
      <c r="CS15" s="660"/>
      <c r="CT15" s="660"/>
      <c r="CU15" s="660"/>
      <c r="CV15" s="660"/>
      <c r="CW15" s="660"/>
      <c r="CX15" s="660"/>
      <c r="CY15" s="661"/>
      <c r="CZ15" s="662">
        <v>6.9</v>
      </c>
      <c r="DA15" s="662"/>
      <c r="DB15" s="662"/>
      <c r="DC15" s="662"/>
      <c r="DD15" s="668">
        <v>325689</v>
      </c>
      <c r="DE15" s="660"/>
      <c r="DF15" s="660"/>
      <c r="DG15" s="660"/>
      <c r="DH15" s="660"/>
      <c r="DI15" s="660"/>
      <c r="DJ15" s="660"/>
      <c r="DK15" s="660"/>
      <c r="DL15" s="660"/>
      <c r="DM15" s="660"/>
      <c r="DN15" s="660"/>
      <c r="DO15" s="660"/>
      <c r="DP15" s="661"/>
      <c r="DQ15" s="668">
        <v>1505329</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125</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125</v>
      </c>
      <c r="BP16" s="662"/>
      <c r="BQ16" s="662"/>
      <c r="BR16" s="662"/>
      <c r="BS16" s="668" t="s">
        <v>228</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117481</v>
      </c>
      <c r="CS16" s="660"/>
      <c r="CT16" s="660"/>
      <c r="CU16" s="660"/>
      <c r="CV16" s="660"/>
      <c r="CW16" s="660"/>
      <c r="CX16" s="660"/>
      <c r="CY16" s="661"/>
      <c r="CZ16" s="662">
        <v>0.4</v>
      </c>
      <c r="DA16" s="662"/>
      <c r="DB16" s="662"/>
      <c r="DC16" s="662"/>
      <c r="DD16" s="668" t="s">
        <v>228</v>
      </c>
      <c r="DE16" s="660"/>
      <c r="DF16" s="660"/>
      <c r="DG16" s="660"/>
      <c r="DH16" s="660"/>
      <c r="DI16" s="660"/>
      <c r="DJ16" s="660"/>
      <c r="DK16" s="660"/>
      <c r="DL16" s="660"/>
      <c r="DM16" s="660"/>
      <c r="DN16" s="660"/>
      <c r="DO16" s="660"/>
      <c r="DP16" s="661"/>
      <c r="DQ16" s="668">
        <v>68922</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10019</v>
      </c>
      <c r="S17" s="660"/>
      <c r="T17" s="660"/>
      <c r="U17" s="660"/>
      <c r="V17" s="660"/>
      <c r="W17" s="660"/>
      <c r="X17" s="660"/>
      <c r="Y17" s="661"/>
      <c r="Z17" s="662">
        <v>0</v>
      </c>
      <c r="AA17" s="662"/>
      <c r="AB17" s="662"/>
      <c r="AC17" s="662"/>
      <c r="AD17" s="663">
        <v>10019</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125</v>
      </c>
      <c r="BP17" s="662"/>
      <c r="BQ17" s="662"/>
      <c r="BR17" s="662"/>
      <c r="BS17" s="668" t="s">
        <v>228</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2679808</v>
      </c>
      <c r="CS17" s="660"/>
      <c r="CT17" s="660"/>
      <c r="CU17" s="660"/>
      <c r="CV17" s="660"/>
      <c r="CW17" s="660"/>
      <c r="CX17" s="660"/>
      <c r="CY17" s="661"/>
      <c r="CZ17" s="662">
        <v>9.9</v>
      </c>
      <c r="DA17" s="662"/>
      <c r="DB17" s="662"/>
      <c r="DC17" s="662"/>
      <c r="DD17" s="668" t="s">
        <v>235</v>
      </c>
      <c r="DE17" s="660"/>
      <c r="DF17" s="660"/>
      <c r="DG17" s="660"/>
      <c r="DH17" s="660"/>
      <c r="DI17" s="660"/>
      <c r="DJ17" s="660"/>
      <c r="DK17" s="660"/>
      <c r="DL17" s="660"/>
      <c r="DM17" s="660"/>
      <c r="DN17" s="660"/>
      <c r="DO17" s="660"/>
      <c r="DP17" s="661"/>
      <c r="DQ17" s="668">
        <v>2549003</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10530629</v>
      </c>
      <c r="S18" s="660"/>
      <c r="T18" s="660"/>
      <c r="U18" s="660"/>
      <c r="V18" s="660"/>
      <c r="W18" s="660"/>
      <c r="X18" s="660"/>
      <c r="Y18" s="661"/>
      <c r="Z18" s="662">
        <v>38.200000000000003</v>
      </c>
      <c r="AA18" s="662"/>
      <c r="AB18" s="662"/>
      <c r="AC18" s="662"/>
      <c r="AD18" s="663">
        <v>9476053</v>
      </c>
      <c r="AE18" s="663"/>
      <c r="AF18" s="663"/>
      <c r="AG18" s="663"/>
      <c r="AH18" s="663"/>
      <c r="AI18" s="663"/>
      <c r="AJ18" s="663"/>
      <c r="AK18" s="663"/>
      <c r="AL18" s="664">
        <v>68.599999999999994</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125</v>
      </c>
      <c r="BH18" s="660"/>
      <c r="BI18" s="660"/>
      <c r="BJ18" s="660"/>
      <c r="BK18" s="660"/>
      <c r="BL18" s="660"/>
      <c r="BM18" s="660"/>
      <c r="BN18" s="661"/>
      <c r="BO18" s="662" t="s">
        <v>228</v>
      </c>
      <c r="BP18" s="662"/>
      <c r="BQ18" s="662"/>
      <c r="BR18" s="662"/>
      <c r="BS18" s="668" t="s">
        <v>228</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125</v>
      </c>
      <c r="DA18" s="662"/>
      <c r="DB18" s="662"/>
      <c r="DC18" s="662"/>
      <c r="DD18" s="668" t="s">
        <v>125</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9476053</v>
      </c>
      <c r="S19" s="660"/>
      <c r="T19" s="660"/>
      <c r="U19" s="660"/>
      <c r="V19" s="660"/>
      <c r="W19" s="660"/>
      <c r="X19" s="660"/>
      <c r="Y19" s="661"/>
      <c r="Z19" s="662">
        <v>34.4</v>
      </c>
      <c r="AA19" s="662"/>
      <c r="AB19" s="662"/>
      <c r="AC19" s="662"/>
      <c r="AD19" s="663">
        <v>9476053</v>
      </c>
      <c r="AE19" s="663"/>
      <c r="AF19" s="663"/>
      <c r="AG19" s="663"/>
      <c r="AH19" s="663"/>
      <c r="AI19" s="663"/>
      <c r="AJ19" s="663"/>
      <c r="AK19" s="663"/>
      <c r="AL19" s="664">
        <v>68.599999999999994</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3533</v>
      </c>
      <c r="BH19" s="660"/>
      <c r="BI19" s="660"/>
      <c r="BJ19" s="660"/>
      <c r="BK19" s="660"/>
      <c r="BL19" s="660"/>
      <c r="BM19" s="660"/>
      <c r="BN19" s="661"/>
      <c r="BO19" s="662">
        <v>0.1</v>
      </c>
      <c r="BP19" s="662"/>
      <c r="BQ19" s="662"/>
      <c r="BR19" s="662"/>
      <c r="BS19" s="668" t="s">
        <v>125</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125</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1051333</v>
      </c>
      <c r="S20" s="660"/>
      <c r="T20" s="660"/>
      <c r="U20" s="660"/>
      <c r="V20" s="660"/>
      <c r="W20" s="660"/>
      <c r="X20" s="660"/>
      <c r="Y20" s="661"/>
      <c r="Z20" s="662">
        <v>3.8</v>
      </c>
      <c r="AA20" s="662"/>
      <c r="AB20" s="662"/>
      <c r="AC20" s="662"/>
      <c r="AD20" s="663" t="s">
        <v>125</v>
      </c>
      <c r="AE20" s="663"/>
      <c r="AF20" s="663"/>
      <c r="AG20" s="663"/>
      <c r="AH20" s="663"/>
      <c r="AI20" s="663"/>
      <c r="AJ20" s="663"/>
      <c r="AK20" s="663"/>
      <c r="AL20" s="664" t="s">
        <v>228</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3533</v>
      </c>
      <c r="BH20" s="660"/>
      <c r="BI20" s="660"/>
      <c r="BJ20" s="660"/>
      <c r="BK20" s="660"/>
      <c r="BL20" s="660"/>
      <c r="BM20" s="660"/>
      <c r="BN20" s="661"/>
      <c r="BO20" s="662">
        <v>0.1</v>
      </c>
      <c r="BP20" s="662"/>
      <c r="BQ20" s="662"/>
      <c r="BR20" s="662"/>
      <c r="BS20" s="668" t="s">
        <v>125</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26964181</v>
      </c>
      <c r="CS20" s="660"/>
      <c r="CT20" s="660"/>
      <c r="CU20" s="660"/>
      <c r="CV20" s="660"/>
      <c r="CW20" s="660"/>
      <c r="CX20" s="660"/>
      <c r="CY20" s="661"/>
      <c r="CZ20" s="662">
        <v>100</v>
      </c>
      <c r="DA20" s="662"/>
      <c r="DB20" s="662"/>
      <c r="DC20" s="662"/>
      <c r="DD20" s="668">
        <v>7557027</v>
      </c>
      <c r="DE20" s="660"/>
      <c r="DF20" s="660"/>
      <c r="DG20" s="660"/>
      <c r="DH20" s="660"/>
      <c r="DI20" s="660"/>
      <c r="DJ20" s="660"/>
      <c r="DK20" s="660"/>
      <c r="DL20" s="660"/>
      <c r="DM20" s="660"/>
      <c r="DN20" s="660"/>
      <c r="DO20" s="660"/>
      <c r="DP20" s="661"/>
      <c r="DQ20" s="668">
        <v>16661049</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3243</v>
      </c>
      <c r="S21" s="660"/>
      <c r="T21" s="660"/>
      <c r="U21" s="660"/>
      <c r="V21" s="660"/>
      <c r="W21" s="660"/>
      <c r="X21" s="660"/>
      <c r="Y21" s="661"/>
      <c r="Z21" s="662">
        <v>0</v>
      </c>
      <c r="AA21" s="662"/>
      <c r="AB21" s="662"/>
      <c r="AC21" s="662"/>
      <c r="AD21" s="663" t="s">
        <v>228</v>
      </c>
      <c r="AE21" s="663"/>
      <c r="AF21" s="663"/>
      <c r="AG21" s="663"/>
      <c r="AH21" s="663"/>
      <c r="AI21" s="663"/>
      <c r="AJ21" s="663"/>
      <c r="AK21" s="663"/>
      <c r="AL21" s="664" t="s">
        <v>125</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3533</v>
      </c>
      <c r="BH21" s="660"/>
      <c r="BI21" s="660"/>
      <c r="BJ21" s="660"/>
      <c r="BK21" s="660"/>
      <c r="BL21" s="660"/>
      <c r="BM21" s="660"/>
      <c r="BN21" s="661"/>
      <c r="BO21" s="662">
        <v>0.1</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14515179</v>
      </c>
      <c r="S22" s="660"/>
      <c r="T22" s="660"/>
      <c r="U22" s="660"/>
      <c r="V22" s="660"/>
      <c r="W22" s="660"/>
      <c r="X22" s="660"/>
      <c r="Y22" s="661"/>
      <c r="Z22" s="662">
        <v>52.7</v>
      </c>
      <c r="AA22" s="662"/>
      <c r="AB22" s="662"/>
      <c r="AC22" s="662"/>
      <c r="AD22" s="663">
        <v>13460603</v>
      </c>
      <c r="AE22" s="663"/>
      <c r="AF22" s="663"/>
      <c r="AG22" s="663"/>
      <c r="AH22" s="663"/>
      <c r="AI22" s="663"/>
      <c r="AJ22" s="663"/>
      <c r="AK22" s="663"/>
      <c r="AL22" s="664">
        <v>97.5</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235</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3934</v>
      </c>
      <c r="S23" s="660"/>
      <c r="T23" s="660"/>
      <c r="U23" s="660"/>
      <c r="V23" s="660"/>
      <c r="W23" s="660"/>
      <c r="X23" s="660"/>
      <c r="Y23" s="661"/>
      <c r="Z23" s="662">
        <v>0</v>
      </c>
      <c r="AA23" s="662"/>
      <c r="AB23" s="662"/>
      <c r="AC23" s="662"/>
      <c r="AD23" s="663">
        <v>3934</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125</v>
      </c>
      <c r="BH23" s="660"/>
      <c r="BI23" s="660"/>
      <c r="BJ23" s="660"/>
      <c r="BK23" s="660"/>
      <c r="BL23" s="660"/>
      <c r="BM23" s="660"/>
      <c r="BN23" s="661"/>
      <c r="BO23" s="662" t="s">
        <v>125</v>
      </c>
      <c r="BP23" s="662"/>
      <c r="BQ23" s="662"/>
      <c r="BR23" s="662"/>
      <c r="BS23" s="668" t="s">
        <v>228</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391117</v>
      </c>
      <c r="S24" s="660"/>
      <c r="T24" s="660"/>
      <c r="U24" s="660"/>
      <c r="V24" s="660"/>
      <c r="W24" s="660"/>
      <c r="X24" s="660"/>
      <c r="Y24" s="661"/>
      <c r="Z24" s="662">
        <v>1.4</v>
      </c>
      <c r="AA24" s="662"/>
      <c r="AB24" s="662"/>
      <c r="AC24" s="662"/>
      <c r="AD24" s="663">
        <v>535</v>
      </c>
      <c r="AE24" s="663"/>
      <c r="AF24" s="663"/>
      <c r="AG24" s="663"/>
      <c r="AH24" s="663"/>
      <c r="AI24" s="663"/>
      <c r="AJ24" s="663"/>
      <c r="AK24" s="663"/>
      <c r="AL24" s="664">
        <v>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9640919</v>
      </c>
      <c r="CS24" s="649"/>
      <c r="CT24" s="649"/>
      <c r="CU24" s="649"/>
      <c r="CV24" s="649"/>
      <c r="CW24" s="649"/>
      <c r="CX24" s="649"/>
      <c r="CY24" s="650"/>
      <c r="CZ24" s="653">
        <v>35.799999999999997</v>
      </c>
      <c r="DA24" s="654"/>
      <c r="DB24" s="654"/>
      <c r="DC24" s="673"/>
      <c r="DD24" s="692">
        <v>7015025</v>
      </c>
      <c r="DE24" s="649"/>
      <c r="DF24" s="649"/>
      <c r="DG24" s="649"/>
      <c r="DH24" s="649"/>
      <c r="DI24" s="649"/>
      <c r="DJ24" s="649"/>
      <c r="DK24" s="650"/>
      <c r="DL24" s="692">
        <v>6982513</v>
      </c>
      <c r="DM24" s="649"/>
      <c r="DN24" s="649"/>
      <c r="DO24" s="649"/>
      <c r="DP24" s="649"/>
      <c r="DQ24" s="649"/>
      <c r="DR24" s="649"/>
      <c r="DS24" s="649"/>
      <c r="DT24" s="649"/>
      <c r="DU24" s="649"/>
      <c r="DV24" s="650"/>
      <c r="DW24" s="653">
        <v>48.5</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212425</v>
      </c>
      <c r="S25" s="660"/>
      <c r="T25" s="660"/>
      <c r="U25" s="660"/>
      <c r="V25" s="660"/>
      <c r="W25" s="660"/>
      <c r="X25" s="660"/>
      <c r="Y25" s="661"/>
      <c r="Z25" s="662">
        <v>0.8</v>
      </c>
      <c r="AA25" s="662"/>
      <c r="AB25" s="662"/>
      <c r="AC25" s="662"/>
      <c r="AD25" s="663">
        <v>12218</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3858999</v>
      </c>
      <c r="CS25" s="695"/>
      <c r="CT25" s="695"/>
      <c r="CU25" s="695"/>
      <c r="CV25" s="695"/>
      <c r="CW25" s="695"/>
      <c r="CX25" s="695"/>
      <c r="CY25" s="696"/>
      <c r="CZ25" s="664">
        <v>14.3</v>
      </c>
      <c r="DA25" s="693"/>
      <c r="DB25" s="693"/>
      <c r="DC25" s="697"/>
      <c r="DD25" s="668">
        <v>3587344</v>
      </c>
      <c r="DE25" s="695"/>
      <c r="DF25" s="695"/>
      <c r="DG25" s="695"/>
      <c r="DH25" s="695"/>
      <c r="DI25" s="695"/>
      <c r="DJ25" s="695"/>
      <c r="DK25" s="696"/>
      <c r="DL25" s="668">
        <v>3576209</v>
      </c>
      <c r="DM25" s="695"/>
      <c r="DN25" s="695"/>
      <c r="DO25" s="695"/>
      <c r="DP25" s="695"/>
      <c r="DQ25" s="695"/>
      <c r="DR25" s="695"/>
      <c r="DS25" s="695"/>
      <c r="DT25" s="695"/>
      <c r="DU25" s="695"/>
      <c r="DV25" s="696"/>
      <c r="DW25" s="664">
        <v>24.8</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21503</v>
      </c>
      <c r="S26" s="660"/>
      <c r="T26" s="660"/>
      <c r="U26" s="660"/>
      <c r="V26" s="660"/>
      <c r="W26" s="660"/>
      <c r="X26" s="660"/>
      <c r="Y26" s="661"/>
      <c r="Z26" s="662">
        <v>0.1</v>
      </c>
      <c r="AA26" s="662"/>
      <c r="AB26" s="662"/>
      <c r="AC26" s="662"/>
      <c r="AD26" s="663" t="s">
        <v>125</v>
      </c>
      <c r="AE26" s="663"/>
      <c r="AF26" s="663"/>
      <c r="AG26" s="663"/>
      <c r="AH26" s="663"/>
      <c r="AI26" s="663"/>
      <c r="AJ26" s="663"/>
      <c r="AK26" s="663"/>
      <c r="AL26" s="664" t="s">
        <v>125</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235</v>
      </c>
      <c r="BP26" s="662"/>
      <c r="BQ26" s="662"/>
      <c r="BR26" s="662"/>
      <c r="BS26" s="668" t="s">
        <v>228</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2499106</v>
      </c>
      <c r="CS26" s="660"/>
      <c r="CT26" s="660"/>
      <c r="CU26" s="660"/>
      <c r="CV26" s="660"/>
      <c r="CW26" s="660"/>
      <c r="CX26" s="660"/>
      <c r="CY26" s="661"/>
      <c r="CZ26" s="664">
        <v>9.3000000000000007</v>
      </c>
      <c r="DA26" s="693"/>
      <c r="DB26" s="693"/>
      <c r="DC26" s="697"/>
      <c r="DD26" s="668">
        <v>2305142</v>
      </c>
      <c r="DE26" s="660"/>
      <c r="DF26" s="660"/>
      <c r="DG26" s="660"/>
      <c r="DH26" s="660"/>
      <c r="DI26" s="660"/>
      <c r="DJ26" s="660"/>
      <c r="DK26" s="661"/>
      <c r="DL26" s="668" t="s">
        <v>228</v>
      </c>
      <c r="DM26" s="660"/>
      <c r="DN26" s="660"/>
      <c r="DO26" s="660"/>
      <c r="DP26" s="660"/>
      <c r="DQ26" s="660"/>
      <c r="DR26" s="660"/>
      <c r="DS26" s="660"/>
      <c r="DT26" s="660"/>
      <c r="DU26" s="660"/>
      <c r="DV26" s="661"/>
      <c r="DW26" s="664" t="s">
        <v>228</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2926656</v>
      </c>
      <c r="S27" s="660"/>
      <c r="T27" s="660"/>
      <c r="U27" s="660"/>
      <c r="V27" s="660"/>
      <c r="W27" s="660"/>
      <c r="X27" s="660"/>
      <c r="Y27" s="661"/>
      <c r="Z27" s="662">
        <v>10.6</v>
      </c>
      <c r="AA27" s="662"/>
      <c r="AB27" s="662"/>
      <c r="AC27" s="662"/>
      <c r="AD27" s="663" t="s">
        <v>235</v>
      </c>
      <c r="AE27" s="663"/>
      <c r="AF27" s="663"/>
      <c r="AG27" s="663"/>
      <c r="AH27" s="663"/>
      <c r="AI27" s="663"/>
      <c r="AJ27" s="663"/>
      <c r="AK27" s="663"/>
      <c r="AL27" s="664" t="s">
        <v>228</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3033280</v>
      </c>
      <c r="BH27" s="660"/>
      <c r="BI27" s="660"/>
      <c r="BJ27" s="660"/>
      <c r="BK27" s="660"/>
      <c r="BL27" s="660"/>
      <c r="BM27" s="660"/>
      <c r="BN27" s="661"/>
      <c r="BO27" s="662">
        <v>100</v>
      </c>
      <c r="BP27" s="662"/>
      <c r="BQ27" s="662"/>
      <c r="BR27" s="662"/>
      <c r="BS27" s="668" t="s">
        <v>228</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3102450</v>
      </c>
      <c r="CS27" s="695"/>
      <c r="CT27" s="695"/>
      <c r="CU27" s="695"/>
      <c r="CV27" s="695"/>
      <c r="CW27" s="695"/>
      <c r="CX27" s="695"/>
      <c r="CY27" s="696"/>
      <c r="CZ27" s="664">
        <v>11.5</v>
      </c>
      <c r="DA27" s="693"/>
      <c r="DB27" s="693"/>
      <c r="DC27" s="697"/>
      <c r="DD27" s="668">
        <v>879016</v>
      </c>
      <c r="DE27" s="695"/>
      <c r="DF27" s="695"/>
      <c r="DG27" s="695"/>
      <c r="DH27" s="695"/>
      <c r="DI27" s="695"/>
      <c r="DJ27" s="695"/>
      <c r="DK27" s="696"/>
      <c r="DL27" s="668">
        <v>879016</v>
      </c>
      <c r="DM27" s="695"/>
      <c r="DN27" s="695"/>
      <c r="DO27" s="695"/>
      <c r="DP27" s="695"/>
      <c r="DQ27" s="695"/>
      <c r="DR27" s="695"/>
      <c r="DS27" s="695"/>
      <c r="DT27" s="695"/>
      <c r="DU27" s="695"/>
      <c r="DV27" s="696"/>
      <c r="DW27" s="664">
        <v>6.1</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125</v>
      </c>
      <c r="S28" s="660"/>
      <c r="T28" s="660"/>
      <c r="U28" s="660"/>
      <c r="V28" s="660"/>
      <c r="W28" s="660"/>
      <c r="X28" s="660"/>
      <c r="Y28" s="661"/>
      <c r="Z28" s="662" t="s">
        <v>235</v>
      </c>
      <c r="AA28" s="662"/>
      <c r="AB28" s="662"/>
      <c r="AC28" s="662"/>
      <c r="AD28" s="663" t="s">
        <v>125</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2679470</v>
      </c>
      <c r="CS28" s="660"/>
      <c r="CT28" s="660"/>
      <c r="CU28" s="660"/>
      <c r="CV28" s="660"/>
      <c r="CW28" s="660"/>
      <c r="CX28" s="660"/>
      <c r="CY28" s="661"/>
      <c r="CZ28" s="664">
        <v>9.9</v>
      </c>
      <c r="DA28" s="693"/>
      <c r="DB28" s="693"/>
      <c r="DC28" s="697"/>
      <c r="DD28" s="668">
        <v>2548665</v>
      </c>
      <c r="DE28" s="660"/>
      <c r="DF28" s="660"/>
      <c r="DG28" s="660"/>
      <c r="DH28" s="660"/>
      <c r="DI28" s="660"/>
      <c r="DJ28" s="660"/>
      <c r="DK28" s="661"/>
      <c r="DL28" s="668">
        <v>2527288</v>
      </c>
      <c r="DM28" s="660"/>
      <c r="DN28" s="660"/>
      <c r="DO28" s="660"/>
      <c r="DP28" s="660"/>
      <c r="DQ28" s="660"/>
      <c r="DR28" s="660"/>
      <c r="DS28" s="660"/>
      <c r="DT28" s="660"/>
      <c r="DU28" s="660"/>
      <c r="DV28" s="661"/>
      <c r="DW28" s="664">
        <v>17.600000000000001</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1690727</v>
      </c>
      <c r="S29" s="660"/>
      <c r="T29" s="660"/>
      <c r="U29" s="660"/>
      <c r="V29" s="660"/>
      <c r="W29" s="660"/>
      <c r="X29" s="660"/>
      <c r="Y29" s="661"/>
      <c r="Z29" s="662">
        <v>6.1</v>
      </c>
      <c r="AA29" s="662"/>
      <c r="AB29" s="662"/>
      <c r="AC29" s="662"/>
      <c r="AD29" s="663" t="s">
        <v>125</v>
      </c>
      <c r="AE29" s="663"/>
      <c r="AF29" s="663"/>
      <c r="AG29" s="663"/>
      <c r="AH29" s="663"/>
      <c r="AI29" s="663"/>
      <c r="AJ29" s="663"/>
      <c r="AK29" s="663"/>
      <c r="AL29" s="664" t="s">
        <v>228</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2679470</v>
      </c>
      <c r="CS29" s="695"/>
      <c r="CT29" s="695"/>
      <c r="CU29" s="695"/>
      <c r="CV29" s="695"/>
      <c r="CW29" s="695"/>
      <c r="CX29" s="695"/>
      <c r="CY29" s="696"/>
      <c r="CZ29" s="664">
        <v>9.9</v>
      </c>
      <c r="DA29" s="693"/>
      <c r="DB29" s="693"/>
      <c r="DC29" s="697"/>
      <c r="DD29" s="668">
        <v>2548665</v>
      </c>
      <c r="DE29" s="695"/>
      <c r="DF29" s="695"/>
      <c r="DG29" s="695"/>
      <c r="DH29" s="695"/>
      <c r="DI29" s="695"/>
      <c r="DJ29" s="695"/>
      <c r="DK29" s="696"/>
      <c r="DL29" s="668">
        <v>2527288</v>
      </c>
      <c r="DM29" s="695"/>
      <c r="DN29" s="695"/>
      <c r="DO29" s="695"/>
      <c r="DP29" s="695"/>
      <c r="DQ29" s="695"/>
      <c r="DR29" s="695"/>
      <c r="DS29" s="695"/>
      <c r="DT29" s="695"/>
      <c r="DU29" s="695"/>
      <c r="DV29" s="696"/>
      <c r="DW29" s="664">
        <v>17.600000000000001</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102586</v>
      </c>
      <c r="S30" s="660"/>
      <c r="T30" s="660"/>
      <c r="U30" s="660"/>
      <c r="V30" s="660"/>
      <c r="W30" s="660"/>
      <c r="X30" s="660"/>
      <c r="Y30" s="661"/>
      <c r="Z30" s="662">
        <v>0.4</v>
      </c>
      <c r="AA30" s="662"/>
      <c r="AB30" s="662"/>
      <c r="AC30" s="662"/>
      <c r="AD30" s="663">
        <v>33196</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99.1</v>
      </c>
      <c r="BH30" s="720"/>
      <c r="BI30" s="720"/>
      <c r="BJ30" s="720"/>
      <c r="BK30" s="720"/>
      <c r="BL30" s="720"/>
      <c r="BM30" s="654">
        <v>94.7</v>
      </c>
      <c r="BN30" s="720"/>
      <c r="BO30" s="720"/>
      <c r="BP30" s="720"/>
      <c r="BQ30" s="721"/>
      <c r="BR30" s="719">
        <v>98.7</v>
      </c>
      <c r="BS30" s="720"/>
      <c r="BT30" s="720"/>
      <c r="BU30" s="720"/>
      <c r="BV30" s="720"/>
      <c r="BW30" s="720"/>
      <c r="BX30" s="654">
        <v>93.8</v>
      </c>
      <c r="BY30" s="720"/>
      <c r="BZ30" s="720"/>
      <c r="CA30" s="720"/>
      <c r="CB30" s="721"/>
      <c r="CD30" s="724"/>
      <c r="CE30" s="725"/>
      <c r="CF30" s="674" t="s">
        <v>306</v>
      </c>
      <c r="CG30" s="675"/>
      <c r="CH30" s="675"/>
      <c r="CI30" s="675"/>
      <c r="CJ30" s="675"/>
      <c r="CK30" s="675"/>
      <c r="CL30" s="675"/>
      <c r="CM30" s="675"/>
      <c r="CN30" s="675"/>
      <c r="CO30" s="675"/>
      <c r="CP30" s="675"/>
      <c r="CQ30" s="676"/>
      <c r="CR30" s="659">
        <v>2494495</v>
      </c>
      <c r="CS30" s="660"/>
      <c r="CT30" s="660"/>
      <c r="CU30" s="660"/>
      <c r="CV30" s="660"/>
      <c r="CW30" s="660"/>
      <c r="CX30" s="660"/>
      <c r="CY30" s="661"/>
      <c r="CZ30" s="664">
        <v>9.3000000000000007</v>
      </c>
      <c r="DA30" s="693"/>
      <c r="DB30" s="693"/>
      <c r="DC30" s="697"/>
      <c r="DD30" s="668">
        <v>2367231</v>
      </c>
      <c r="DE30" s="660"/>
      <c r="DF30" s="660"/>
      <c r="DG30" s="660"/>
      <c r="DH30" s="660"/>
      <c r="DI30" s="660"/>
      <c r="DJ30" s="660"/>
      <c r="DK30" s="661"/>
      <c r="DL30" s="668">
        <v>2345854</v>
      </c>
      <c r="DM30" s="660"/>
      <c r="DN30" s="660"/>
      <c r="DO30" s="660"/>
      <c r="DP30" s="660"/>
      <c r="DQ30" s="660"/>
      <c r="DR30" s="660"/>
      <c r="DS30" s="660"/>
      <c r="DT30" s="660"/>
      <c r="DU30" s="660"/>
      <c r="DV30" s="661"/>
      <c r="DW30" s="664">
        <v>16.3</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25033</v>
      </c>
      <c r="S31" s="660"/>
      <c r="T31" s="660"/>
      <c r="U31" s="660"/>
      <c r="V31" s="660"/>
      <c r="W31" s="660"/>
      <c r="X31" s="660"/>
      <c r="Y31" s="661"/>
      <c r="Z31" s="662">
        <v>0.1</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99.4</v>
      </c>
      <c r="BH31" s="695"/>
      <c r="BI31" s="695"/>
      <c r="BJ31" s="695"/>
      <c r="BK31" s="695"/>
      <c r="BL31" s="695"/>
      <c r="BM31" s="665">
        <v>96.7</v>
      </c>
      <c r="BN31" s="717"/>
      <c r="BO31" s="717"/>
      <c r="BP31" s="717"/>
      <c r="BQ31" s="718"/>
      <c r="BR31" s="716">
        <v>99.3</v>
      </c>
      <c r="BS31" s="695"/>
      <c r="BT31" s="695"/>
      <c r="BU31" s="695"/>
      <c r="BV31" s="695"/>
      <c r="BW31" s="695"/>
      <c r="BX31" s="665">
        <v>95.9</v>
      </c>
      <c r="BY31" s="717"/>
      <c r="BZ31" s="717"/>
      <c r="CA31" s="717"/>
      <c r="CB31" s="718"/>
      <c r="CD31" s="724"/>
      <c r="CE31" s="725"/>
      <c r="CF31" s="674" t="s">
        <v>310</v>
      </c>
      <c r="CG31" s="675"/>
      <c r="CH31" s="675"/>
      <c r="CI31" s="675"/>
      <c r="CJ31" s="675"/>
      <c r="CK31" s="675"/>
      <c r="CL31" s="675"/>
      <c r="CM31" s="675"/>
      <c r="CN31" s="675"/>
      <c r="CO31" s="675"/>
      <c r="CP31" s="675"/>
      <c r="CQ31" s="676"/>
      <c r="CR31" s="659">
        <v>184975</v>
      </c>
      <c r="CS31" s="695"/>
      <c r="CT31" s="695"/>
      <c r="CU31" s="695"/>
      <c r="CV31" s="695"/>
      <c r="CW31" s="695"/>
      <c r="CX31" s="695"/>
      <c r="CY31" s="696"/>
      <c r="CZ31" s="664">
        <v>0.7</v>
      </c>
      <c r="DA31" s="693"/>
      <c r="DB31" s="693"/>
      <c r="DC31" s="697"/>
      <c r="DD31" s="668">
        <v>181434</v>
      </c>
      <c r="DE31" s="695"/>
      <c r="DF31" s="695"/>
      <c r="DG31" s="695"/>
      <c r="DH31" s="695"/>
      <c r="DI31" s="695"/>
      <c r="DJ31" s="695"/>
      <c r="DK31" s="696"/>
      <c r="DL31" s="668">
        <v>181434</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1056886</v>
      </c>
      <c r="S32" s="660"/>
      <c r="T32" s="660"/>
      <c r="U32" s="660"/>
      <c r="V32" s="660"/>
      <c r="W32" s="660"/>
      <c r="X32" s="660"/>
      <c r="Y32" s="661"/>
      <c r="Z32" s="662">
        <v>3.8</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98.7</v>
      </c>
      <c r="BH32" s="729"/>
      <c r="BI32" s="729"/>
      <c r="BJ32" s="729"/>
      <c r="BK32" s="729"/>
      <c r="BL32" s="729"/>
      <c r="BM32" s="730">
        <v>92.1</v>
      </c>
      <c r="BN32" s="729"/>
      <c r="BO32" s="729"/>
      <c r="BP32" s="729"/>
      <c r="BQ32" s="731"/>
      <c r="BR32" s="728">
        <v>98</v>
      </c>
      <c r="BS32" s="729"/>
      <c r="BT32" s="729"/>
      <c r="BU32" s="729"/>
      <c r="BV32" s="729"/>
      <c r="BW32" s="729"/>
      <c r="BX32" s="730">
        <v>91.2</v>
      </c>
      <c r="BY32" s="729"/>
      <c r="BZ32" s="729"/>
      <c r="CA32" s="729"/>
      <c r="CB32" s="731"/>
      <c r="CD32" s="726"/>
      <c r="CE32" s="727"/>
      <c r="CF32" s="674" t="s">
        <v>313</v>
      </c>
      <c r="CG32" s="675"/>
      <c r="CH32" s="675"/>
      <c r="CI32" s="675"/>
      <c r="CJ32" s="675"/>
      <c r="CK32" s="675"/>
      <c r="CL32" s="675"/>
      <c r="CM32" s="675"/>
      <c r="CN32" s="675"/>
      <c r="CO32" s="675"/>
      <c r="CP32" s="675"/>
      <c r="CQ32" s="676"/>
      <c r="CR32" s="659" t="s">
        <v>228</v>
      </c>
      <c r="CS32" s="660"/>
      <c r="CT32" s="660"/>
      <c r="CU32" s="660"/>
      <c r="CV32" s="660"/>
      <c r="CW32" s="660"/>
      <c r="CX32" s="660"/>
      <c r="CY32" s="661"/>
      <c r="CZ32" s="664" t="s">
        <v>125</v>
      </c>
      <c r="DA32" s="693"/>
      <c r="DB32" s="693"/>
      <c r="DC32" s="697"/>
      <c r="DD32" s="668" t="s">
        <v>125</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773815</v>
      </c>
      <c r="S33" s="660"/>
      <c r="T33" s="660"/>
      <c r="U33" s="660"/>
      <c r="V33" s="660"/>
      <c r="W33" s="660"/>
      <c r="X33" s="660"/>
      <c r="Y33" s="661"/>
      <c r="Z33" s="662">
        <v>2.8</v>
      </c>
      <c r="AA33" s="662"/>
      <c r="AB33" s="662"/>
      <c r="AC33" s="662"/>
      <c r="AD33" s="663" t="s">
        <v>125</v>
      </c>
      <c r="AE33" s="663"/>
      <c r="AF33" s="663"/>
      <c r="AG33" s="663"/>
      <c r="AH33" s="663"/>
      <c r="AI33" s="663"/>
      <c r="AJ33" s="663"/>
      <c r="AK33" s="663"/>
      <c r="AL33" s="664" t="s">
        <v>125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9648754</v>
      </c>
      <c r="CS33" s="695"/>
      <c r="CT33" s="695"/>
      <c r="CU33" s="695"/>
      <c r="CV33" s="695"/>
      <c r="CW33" s="695"/>
      <c r="CX33" s="695"/>
      <c r="CY33" s="696"/>
      <c r="CZ33" s="664">
        <v>35.799999999999997</v>
      </c>
      <c r="DA33" s="693"/>
      <c r="DB33" s="693"/>
      <c r="DC33" s="697"/>
      <c r="DD33" s="668">
        <v>8054775</v>
      </c>
      <c r="DE33" s="695"/>
      <c r="DF33" s="695"/>
      <c r="DG33" s="695"/>
      <c r="DH33" s="695"/>
      <c r="DI33" s="695"/>
      <c r="DJ33" s="695"/>
      <c r="DK33" s="696"/>
      <c r="DL33" s="668">
        <v>6032696</v>
      </c>
      <c r="DM33" s="695"/>
      <c r="DN33" s="695"/>
      <c r="DO33" s="695"/>
      <c r="DP33" s="695"/>
      <c r="DQ33" s="695"/>
      <c r="DR33" s="695"/>
      <c r="DS33" s="695"/>
      <c r="DT33" s="695"/>
      <c r="DU33" s="695"/>
      <c r="DV33" s="696"/>
      <c r="DW33" s="664">
        <v>41.9</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946041</v>
      </c>
      <c r="S34" s="660"/>
      <c r="T34" s="660"/>
      <c r="U34" s="660"/>
      <c r="V34" s="660"/>
      <c r="W34" s="660"/>
      <c r="X34" s="660"/>
      <c r="Y34" s="661"/>
      <c r="Z34" s="662">
        <v>3.4</v>
      </c>
      <c r="AA34" s="662"/>
      <c r="AB34" s="662"/>
      <c r="AC34" s="662"/>
      <c r="AD34" s="663">
        <v>301025</v>
      </c>
      <c r="AE34" s="663"/>
      <c r="AF34" s="663"/>
      <c r="AG34" s="663"/>
      <c r="AH34" s="663"/>
      <c r="AI34" s="663"/>
      <c r="AJ34" s="663"/>
      <c r="AK34" s="663"/>
      <c r="AL34" s="664">
        <v>2.2000000000000002</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3026868</v>
      </c>
      <c r="CS34" s="660"/>
      <c r="CT34" s="660"/>
      <c r="CU34" s="660"/>
      <c r="CV34" s="660"/>
      <c r="CW34" s="660"/>
      <c r="CX34" s="660"/>
      <c r="CY34" s="661"/>
      <c r="CZ34" s="664">
        <v>11.2</v>
      </c>
      <c r="DA34" s="693"/>
      <c r="DB34" s="693"/>
      <c r="DC34" s="697"/>
      <c r="DD34" s="668">
        <v>2503559</v>
      </c>
      <c r="DE34" s="660"/>
      <c r="DF34" s="660"/>
      <c r="DG34" s="660"/>
      <c r="DH34" s="660"/>
      <c r="DI34" s="660"/>
      <c r="DJ34" s="660"/>
      <c r="DK34" s="661"/>
      <c r="DL34" s="668">
        <v>2429098</v>
      </c>
      <c r="DM34" s="660"/>
      <c r="DN34" s="660"/>
      <c r="DO34" s="660"/>
      <c r="DP34" s="660"/>
      <c r="DQ34" s="660"/>
      <c r="DR34" s="660"/>
      <c r="DS34" s="660"/>
      <c r="DT34" s="660"/>
      <c r="DU34" s="660"/>
      <c r="DV34" s="661"/>
      <c r="DW34" s="664">
        <v>16.899999999999999</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4901000</v>
      </c>
      <c r="S35" s="660"/>
      <c r="T35" s="660"/>
      <c r="U35" s="660"/>
      <c r="V35" s="660"/>
      <c r="W35" s="660"/>
      <c r="X35" s="660"/>
      <c r="Y35" s="661"/>
      <c r="Z35" s="662">
        <v>17.8</v>
      </c>
      <c r="AA35" s="662"/>
      <c r="AB35" s="662"/>
      <c r="AC35" s="662"/>
      <c r="AD35" s="663" t="s">
        <v>235</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3726086</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225973</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647958</v>
      </c>
      <c r="CS35" s="695"/>
      <c r="CT35" s="695"/>
      <c r="CU35" s="695"/>
      <c r="CV35" s="695"/>
      <c r="CW35" s="695"/>
      <c r="CX35" s="695"/>
      <c r="CY35" s="696"/>
      <c r="CZ35" s="664">
        <v>2.4</v>
      </c>
      <c r="DA35" s="693"/>
      <c r="DB35" s="693"/>
      <c r="DC35" s="697"/>
      <c r="DD35" s="668">
        <v>572720</v>
      </c>
      <c r="DE35" s="695"/>
      <c r="DF35" s="695"/>
      <c r="DG35" s="695"/>
      <c r="DH35" s="695"/>
      <c r="DI35" s="695"/>
      <c r="DJ35" s="695"/>
      <c r="DK35" s="696"/>
      <c r="DL35" s="668">
        <v>506385</v>
      </c>
      <c r="DM35" s="695"/>
      <c r="DN35" s="695"/>
      <c r="DO35" s="695"/>
      <c r="DP35" s="695"/>
      <c r="DQ35" s="695"/>
      <c r="DR35" s="695"/>
      <c r="DS35" s="695"/>
      <c r="DT35" s="695"/>
      <c r="DU35" s="695"/>
      <c r="DV35" s="696"/>
      <c r="DW35" s="664">
        <v>3.5</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125</v>
      </c>
      <c r="S36" s="660"/>
      <c r="T36" s="660"/>
      <c r="U36" s="660"/>
      <c r="V36" s="660"/>
      <c r="W36" s="660"/>
      <c r="X36" s="660"/>
      <c r="Y36" s="661"/>
      <c r="Z36" s="662" t="s">
        <v>125</v>
      </c>
      <c r="AA36" s="662"/>
      <c r="AB36" s="662"/>
      <c r="AC36" s="662"/>
      <c r="AD36" s="663" t="s">
        <v>125</v>
      </c>
      <c r="AE36" s="663"/>
      <c r="AF36" s="663"/>
      <c r="AG36" s="663"/>
      <c r="AH36" s="663"/>
      <c r="AI36" s="663"/>
      <c r="AJ36" s="663"/>
      <c r="AK36" s="663"/>
      <c r="AL36" s="664" t="s">
        <v>125</v>
      </c>
      <c r="AM36" s="665"/>
      <c r="AN36" s="665"/>
      <c r="AO36" s="666"/>
      <c r="AQ36" s="736" t="s">
        <v>325</v>
      </c>
      <c r="AR36" s="737"/>
      <c r="AS36" s="737"/>
      <c r="AT36" s="737"/>
      <c r="AU36" s="737"/>
      <c r="AV36" s="737"/>
      <c r="AW36" s="737"/>
      <c r="AX36" s="737"/>
      <c r="AY36" s="738"/>
      <c r="AZ36" s="659">
        <v>884828</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168278</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1897647</v>
      </c>
      <c r="CS36" s="660"/>
      <c r="CT36" s="660"/>
      <c r="CU36" s="660"/>
      <c r="CV36" s="660"/>
      <c r="CW36" s="660"/>
      <c r="CX36" s="660"/>
      <c r="CY36" s="661"/>
      <c r="CZ36" s="664">
        <v>7</v>
      </c>
      <c r="DA36" s="693"/>
      <c r="DB36" s="693"/>
      <c r="DC36" s="697"/>
      <c r="DD36" s="668">
        <v>1432022</v>
      </c>
      <c r="DE36" s="660"/>
      <c r="DF36" s="660"/>
      <c r="DG36" s="660"/>
      <c r="DH36" s="660"/>
      <c r="DI36" s="660"/>
      <c r="DJ36" s="660"/>
      <c r="DK36" s="661"/>
      <c r="DL36" s="668">
        <v>634762</v>
      </c>
      <c r="DM36" s="660"/>
      <c r="DN36" s="660"/>
      <c r="DO36" s="660"/>
      <c r="DP36" s="660"/>
      <c r="DQ36" s="660"/>
      <c r="DR36" s="660"/>
      <c r="DS36" s="660"/>
      <c r="DT36" s="660"/>
      <c r="DU36" s="660"/>
      <c r="DV36" s="661"/>
      <c r="DW36" s="664">
        <v>4.4000000000000004</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582200</v>
      </c>
      <c r="S37" s="660"/>
      <c r="T37" s="660"/>
      <c r="U37" s="660"/>
      <c r="V37" s="660"/>
      <c r="W37" s="660"/>
      <c r="X37" s="660"/>
      <c r="Y37" s="661"/>
      <c r="Z37" s="662">
        <v>2.1</v>
      </c>
      <c r="AA37" s="662"/>
      <c r="AB37" s="662"/>
      <c r="AC37" s="662"/>
      <c r="AD37" s="663" t="s">
        <v>228</v>
      </c>
      <c r="AE37" s="663"/>
      <c r="AF37" s="663"/>
      <c r="AG37" s="663"/>
      <c r="AH37" s="663"/>
      <c r="AI37" s="663"/>
      <c r="AJ37" s="663"/>
      <c r="AK37" s="663"/>
      <c r="AL37" s="664" t="s">
        <v>125</v>
      </c>
      <c r="AM37" s="665"/>
      <c r="AN37" s="665"/>
      <c r="AO37" s="666"/>
      <c r="AQ37" s="736" t="s">
        <v>329</v>
      </c>
      <c r="AR37" s="737"/>
      <c r="AS37" s="737"/>
      <c r="AT37" s="737"/>
      <c r="AU37" s="737"/>
      <c r="AV37" s="737"/>
      <c r="AW37" s="737"/>
      <c r="AX37" s="737"/>
      <c r="AY37" s="738"/>
      <c r="AZ37" s="659">
        <v>674889</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4937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223657</v>
      </c>
      <c r="CS37" s="695"/>
      <c r="CT37" s="695"/>
      <c r="CU37" s="695"/>
      <c r="CV37" s="695"/>
      <c r="CW37" s="695"/>
      <c r="CX37" s="695"/>
      <c r="CY37" s="696"/>
      <c r="CZ37" s="664">
        <v>0.8</v>
      </c>
      <c r="DA37" s="693"/>
      <c r="DB37" s="693"/>
      <c r="DC37" s="697"/>
      <c r="DD37" s="668">
        <v>223657</v>
      </c>
      <c r="DE37" s="695"/>
      <c r="DF37" s="695"/>
      <c r="DG37" s="695"/>
      <c r="DH37" s="695"/>
      <c r="DI37" s="695"/>
      <c r="DJ37" s="695"/>
      <c r="DK37" s="696"/>
      <c r="DL37" s="668">
        <v>223657</v>
      </c>
      <c r="DM37" s="695"/>
      <c r="DN37" s="695"/>
      <c r="DO37" s="695"/>
      <c r="DP37" s="695"/>
      <c r="DQ37" s="695"/>
      <c r="DR37" s="695"/>
      <c r="DS37" s="695"/>
      <c r="DT37" s="695"/>
      <c r="DU37" s="695"/>
      <c r="DV37" s="696"/>
      <c r="DW37" s="664">
        <v>1.6</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27566902</v>
      </c>
      <c r="S38" s="740"/>
      <c r="T38" s="740"/>
      <c r="U38" s="740"/>
      <c r="V38" s="740"/>
      <c r="W38" s="740"/>
      <c r="X38" s="740"/>
      <c r="Y38" s="741"/>
      <c r="Z38" s="742">
        <v>100</v>
      </c>
      <c r="AA38" s="742"/>
      <c r="AB38" s="742"/>
      <c r="AC38" s="742"/>
      <c r="AD38" s="743">
        <v>13811511</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215502</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7400</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3047704</v>
      </c>
      <c r="CS38" s="660"/>
      <c r="CT38" s="660"/>
      <c r="CU38" s="660"/>
      <c r="CV38" s="660"/>
      <c r="CW38" s="660"/>
      <c r="CX38" s="660"/>
      <c r="CY38" s="661"/>
      <c r="CZ38" s="664">
        <v>11.3</v>
      </c>
      <c r="DA38" s="693"/>
      <c r="DB38" s="693"/>
      <c r="DC38" s="697"/>
      <c r="DD38" s="668">
        <v>2761371</v>
      </c>
      <c r="DE38" s="660"/>
      <c r="DF38" s="660"/>
      <c r="DG38" s="660"/>
      <c r="DH38" s="660"/>
      <c r="DI38" s="660"/>
      <c r="DJ38" s="660"/>
      <c r="DK38" s="661"/>
      <c r="DL38" s="668">
        <v>2462451</v>
      </c>
      <c r="DM38" s="660"/>
      <c r="DN38" s="660"/>
      <c r="DO38" s="660"/>
      <c r="DP38" s="660"/>
      <c r="DQ38" s="660"/>
      <c r="DR38" s="660"/>
      <c r="DS38" s="660"/>
      <c r="DT38" s="660"/>
      <c r="DU38" s="660"/>
      <c r="DV38" s="661"/>
      <c r="DW38" s="664">
        <v>17.100000000000001</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11444</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78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797077</v>
      </c>
      <c r="CS39" s="695"/>
      <c r="CT39" s="695"/>
      <c r="CU39" s="695"/>
      <c r="CV39" s="695"/>
      <c r="CW39" s="695"/>
      <c r="CX39" s="695"/>
      <c r="CY39" s="696"/>
      <c r="CZ39" s="664">
        <v>3</v>
      </c>
      <c r="DA39" s="693"/>
      <c r="DB39" s="693"/>
      <c r="DC39" s="697"/>
      <c r="DD39" s="668">
        <v>785103</v>
      </c>
      <c r="DE39" s="695"/>
      <c r="DF39" s="695"/>
      <c r="DG39" s="695"/>
      <c r="DH39" s="695"/>
      <c r="DI39" s="695"/>
      <c r="DJ39" s="695"/>
      <c r="DK39" s="696"/>
      <c r="DL39" s="668" t="s">
        <v>235</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483636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129</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231500</v>
      </c>
      <c r="CS40" s="660"/>
      <c r="CT40" s="660"/>
      <c r="CU40" s="660"/>
      <c r="CV40" s="660"/>
      <c r="CW40" s="660"/>
      <c r="CX40" s="660"/>
      <c r="CY40" s="661"/>
      <c r="CZ40" s="664">
        <v>0.9</v>
      </c>
      <c r="DA40" s="693"/>
      <c r="DB40" s="693"/>
      <c r="DC40" s="697"/>
      <c r="DD40" s="668" t="s">
        <v>228</v>
      </c>
      <c r="DE40" s="660"/>
      <c r="DF40" s="660"/>
      <c r="DG40" s="660"/>
      <c r="DH40" s="660"/>
      <c r="DI40" s="660"/>
      <c r="DJ40" s="660"/>
      <c r="DK40" s="661"/>
      <c r="DL40" s="668" t="s">
        <v>235</v>
      </c>
      <c r="DM40" s="660"/>
      <c r="DN40" s="660"/>
      <c r="DO40" s="660"/>
      <c r="DP40" s="660"/>
      <c r="DQ40" s="660"/>
      <c r="DR40" s="660"/>
      <c r="DS40" s="660"/>
      <c r="DT40" s="660"/>
      <c r="DU40" s="660"/>
      <c r="DV40" s="661"/>
      <c r="DW40" s="664" t="s">
        <v>235</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1455787</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350</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228</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7674508</v>
      </c>
      <c r="CS42" s="660"/>
      <c r="CT42" s="660"/>
      <c r="CU42" s="660"/>
      <c r="CV42" s="660"/>
      <c r="CW42" s="660"/>
      <c r="CX42" s="660"/>
      <c r="CY42" s="661"/>
      <c r="CZ42" s="664">
        <v>28.5</v>
      </c>
      <c r="DA42" s="665"/>
      <c r="DB42" s="665"/>
      <c r="DC42" s="760"/>
      <c r="DD42" s="668">
        <v>1591249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180458</v>
      </c>
      <c r="CS43" s="695"/>
      <c r="CT43" s="695"/>
      <c r="CU43" s="695"/>
      <c r="CV43" s="695"/>
      <c r="CW43" s="695"/>
      <c r="CX43" s="695"/>
      <c r="CY43" s="696"/>
      <c r="CZ43" s="664">
        <v>0.7</v>
      </c>
      <c r="DA43" s="693"/>
      <c r="DB43" s="693"/>
      <c r="DC43" s="697"/>
      <c r="DD43" s="668">
        <v>180458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7557027</v>
      </c>
      <c r="CS44" s="660"/>
      <c r="CT44" s="660"/>
      <c r="CU44" s="660"/>
      <c r="CV44" s="660"/>
      <c r="CW44" s="660"/>
      <c r="CX44" s="660"/>
      <c r="CY44" s="661"/>
      <c r="CZ44" s="664">
        <v>28</v>
      </c>
      <c r="DA44" s="665"/>
      <c r="DB44" s="665"/>
      <c r="DC44" s="760"/>
      <c r="DD44" s="668">
        <v>1522327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4768332</v>
      </c>
      <c r="CS45" s="695"/>
      <c r="CT45" s="695"/>
      <c r="CU45" s="695"/>
      <c r="CV45" s="695"/>
      <c r="CW45" s="695"/>
      <c r="CX45" s="695"/>
      <c r="CY45" s="696"/>
      <c r="CZ45" s="664">
        <v>17.7</v>
      </c>
      <c r="DA45" s="693"/>
      <c r="DB45" s="693"/>
      <c r="DC45" s="697"/>
      <c r="DD45" s="668">
        <v>240462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2667939</v>
      </c>
      <c r="CS46" s="660"/>
      <c r="CT46" s="660"/>
      <c r="CU46" s="660"/>
      <c r="CV46" s="660"/>
      <c r="CW46" s="660"/>
      <c r="CX46" s="660"/>
      <c r="CY46" s="661"/>
      <c r="CZ46" s="664">
        <v>9.9</v>
      </c>
      <c r="DA46" s="665"/>
      <c r="DB46" s="665"/>
      <c r="DC46" s="760"/>
      <c r="DD46" s="668">
        <v>1262329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117481</v>
      </c>
      <c r="CS47" s="695"/>
      <c r="CT47" s="695"/>
      <c r="CU47" s="695"/>
      <c r="CV47" s="695"/>
      <c r="CW47" s="695"/>
      <c r="CX47" s="695"/>
      <c r="CY47" s="696"/>
      <c r="CZ47" s="664">
        <v>0.4</v>
      </c>
      <c r="DA47" s="693"/>
      <c r="DB47" s="693"/>
      <c r="DC47" s="697"/>
      <c r="DD47" s="668">
        <v>68922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125</v>
      </c>
      <c r="CS48" s="660"/>
      <c r="CT48" s="660"/>
      <c r="CU48" s="660"/>
      <c r="CV48" s="660"/>
      <c r="CW48" s="660"/>
      <c r="CX48" s="660"/>
      <c r="CY48" s="661"/>
      <c r="CZ48" s="664" t="s">
        <v>125</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26964181</v>
      </c>
      <c r="CS49" s="729"/>
      <c r="CT49" s="729"/>
      <c r="CU49" s="729"/>
      <c r="CV49" s="729"/>
      <c r="CW49" s="729"/>
      <c r="CX49" s="729"/>
      <c r="CY49" s="761"/>
      <c r="CZ49" s="744">
        <v>100</v>
      </c>
      <c r="DA49" s="762"/>
      <c r="DB49" s="762"/>
      <c r="DC49" s="763"/>
      <c r="DD49" s="764">
        <v>16661049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E79XtO1dncu9GGi0ruyXkMRwIcl9zAdiBO7vQXI4/a4gnD3q5tHjIaUEEFYxS2jYMtClS6luB5b1t/YyJKRMg==" saltValue="4MsV9+uGxe+48refA9jL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27311</v>
      </c>
      <c r="R7" s="795"/>
      <c r="S7" s="795"/>
      <c r="T7" s="795"/>
      <c r="U7" s="795"/>
      <c r="V7" s="795">
        <v>26708</v>
      </c>
      <c r="W7" s="795"/>
      <c r="X7" s="795"/>
      <c r="Y7" s="795"/>
      <c r="Z7" s="795"/>
      <c r="AA7" s="795">
        <v>603</v>
      </c>
      <c r="AB7" s="795"/>
      <c r="AC7" s="795"/>
      <c r="AD7" s="795"/>
      <c r="AE7" s="796"/>
      <c r="AF7" s="797">
        <v>505</v>
      </c>
      <c r="AG7" s="798"/>
      <c r="AH7" s="798"/>
      <c r="AI7" s="798"/>
      <c r="AJ7" s="799"/>
      <c r="AK7" s="834">
        <v>1073</v>
      </c>
      <c r="AL7" s="835"/>
      <c r="AM7" s="835"/>
      <c r="AN7" s="835"/>
      <c r="AO7" s="835"/>
      <c r="AP7" s="835">
        <v>26216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581</v>
      </c>
      <c r="BS7" s="838" t="s">
        <v>577</v>
      </c>
      <c r="BT7" s="839"/>
      <c r="BU7" s="839"/>
      <c r="BV7" s="839"/>
      <c r="BW7" s="839"/>
      <c r="BX7" s="839"/>
      <c r="BY7" s="839"/>
      <c r="BZ7" s="839"/>
      <c r="CA7" s="839"/>
      <c r="CB7" s="839"/>
      <c r="CC7" s="839"/>
      <c r="CD7" s="839"/>
      <c r="CE7" s="839"/>
      <c r="CF7" s="839"/>
      <c r="CG7" s="840"/>
      <c r="CH7" s="831">
        <v>0</v>
      </c>
      <c r="CI7" s="832"/>
      <c r="CJ7" s="832"/>
      <c r="CK7" s="832"/>
      <c r="CL7" s="833"/>
      <c r="CM7" s="831">
        <v>-103</v>
      </c>
      <c r="CN7" s="832"/>
      <c r="CO7" s="832"/>
      <c r="CP7" s="832"/>
      <c r="CQ7" s="833"/>
      <c r="CR7" s="831">
        <v>66</v>
      </c>
      <c r="CS7" s="832"/>
      <c r="CT7" s="832"/>
      <c r="CU7" s="832"/>
      <c r="CV7" s="833"/>
      <c r="CW7" s="831" t="s">
        <v>566</v>
      </c>
      <c r="CX7" s="832"/>
      <c r="CY7" s="832"/>
      <c r="CZ7" s="832"/>
      <c r="DA7" s="833"/>
      <c r="DB7" s="831" t="s">
        <v>566</v>
      </c>
      <c r="DC7" s="832"/>
      <c r="DD7" s="832"/>
      <c r="DE7" s="832"/>
      <c r="DF7" s="833"/>
      <c r="DG7" s="831" t="s">
        <v>566</v>
      </c>
      <c r="DH7" s="832"/>
      <c r="DI7" s="832"/>
      <c r="DJ7" s="832"/>
      <c r="DK7" s="833"/>
      <c r="DL7" s="831">
        <v>56</v>
      </c>
      <c r="DM7" s="832"/>
      <c r="DN7" s="832"/>
      <c r="DO7" s="832"/>
      <c r="DP7" s="833"/>
      <c r="DQ7" s="831">
        <v>50</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233</v>
      </c>
      <c r="R8" s="819"/>
      <c r="S8" s="819"/>
      <c r="T8" s="819"/>
      <c r="U8" s="819"/>
      <c r="V8" s="819">
        <v>233</v>
      </c>
      <c r="W8" s="819"/>
      <c r="X8" s="819"/>
      <c r="Y8" s="819"/>
      <c r="Z8" s="819"/>
      <c r="AA8" s="819" t="s">
        <v>565</v>
      </c>
      <c r="AB8" s="819"/>
      <c r="AC8" s="819"/>
      <c r="AD8" s="819"/>
      <c r="AE8" s="820"/>
      <c r="AF8" s="821" t="s">
        <v>125</v>
      </c>
      <c r="AG8" s="822"/>
      <c r="AH8" s="822"/>
      <c r="AI8" s="822"/>
      <c r="AJ8" s="823"/>
      <c r="AK8" s="824">
        <v>104</v>
      </c>
      <c r="AL8" s="825"/>
      <c r="AM8" s="825"/>
      <c r="AN8" s="825"/>
      <c r="AO8" s="825"/>
      <c r="AP8" s="825">
        <v>14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3</v>
      </c>
      <c r="CI8" s="842"/>
      <c r="CJ8" s="842"/>
      <c r="CK8" s="842"/>
      <c r="CL8" s="843"/>
      <c r="CM8" s="841">
        <v>56</v>
      </c>
      <c r="CN8" s="842"/>
      <c r="CO8" s="842"/>
      <c r="CP8" s="842"/>
      <c r="CQ8" s="843"/>
      <c r="CR8" s="841">
        <v>100</v>
      </c>
      <c r="CS8" s="842"/>
      <c r="CT8" s="842"/>
      <c r="CU8" s="842"/>
      <c r="CV8" s="843"/>
      <c r="CW8" s="841">
        <v>0</v>
      </c>
      <c r="CX8" s="842"/>
      <c r="CY8" s="842"/>
      <c r="CZ8" s="842"/>
      <c r="DA8" s="843"/>
      <c r="DB8" s="841" t="s">
        <v>579</v>
      </c>
      <c r="DC8" s="842"/>
      <c r="DD8" s="842"/>
      <c r="DE8" s="842"/>
      <c r="DF8" s="843"/>
      <c r="DG8" s="841" t="s">
        <v>566</v>
      </c>
      <c r="DH8" s="842"/>
      <c r="DI8" s="842"/>
      <c r="DJ8" s="842"/>
      <c r="DK8" s="843"/>
      <c r="DL8" s="841" t="s">
        <v>566</v>
      </c>
      <c r="DM8" s="842"/>
      <c r="DN8" s="842"/>
      <c r="DO8" s="842"/>
      <c r="DP8" s="843"/>
      <c r="DQ8" s="841" t="s">
        <v>566</v>
      </c>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207</v>
      </c>
      <c r="R9" s="819"/>
      <c r="S9" s="819"/>
      <c r="T9" s="819"/>
      <c r="U9" s="819"/>
      <c r="V9" s="819">
        <v>207</v>
      </c>
      <c r="W9" s="819"/>
      <c r="X9" s="819"/>
      <c r="Y9" s="819"/>
      <c r="Z9" s="819"/>
      <c r="AA9" s="819" t="s">
        <v>566</v>
      </c>
      <c r="AB9" s="819"/>
      <c r="AC9" s="819"/>
      <c r="AD9" s="819"/>
      <c r="AE9" s="820"/>
      <c r="AF9" s="821" t="s">
        <v>125</v>
      </c>
      <c r="AG9" s="822"/>
      <c r="AH9" s="822"/>
      <c r="AI9" s="822"/>
      <c r="AJ9" s="823"/>
      <c r="AK9" s="824">
        <v>44</v>
      </c>
      <c r="AL9" s="825"/>
      <c r="AM9" s="825"/>
      <c r="AN9" s="825"/>
      <c r="AO9" s="825"/>
      <c r="AP9" s="825">
        <v>99</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27597</v>
      </c>
      <c r="R23" s="854"/>
      <c r="S23" s="854"/>
      <c r="T23" s="854"/>
      <c r="U23" s="854"/>
      <c r="V23" s="854">
        <v>26994</v>
      </c>
      <c r="W23" s="854"/>
      <c r="X23" s="854"/>
      <c r="Y23" s="854"/>
      <c r="Z23" s="854"/>
      <c r="AA23" s="854">
        <v>603</v>
      </c>
      <c r="AB23" s="854"/>
      <c r="AC23" s="854"/>
      <c r="AD23" s="854"/>
      <c r="AE23" s="855"/>
      <c r="AF23" s="856">
        <v>505</v>
      </c>
      <c r="AG23" s="854"/>
      <c r="AH23" s="854"/>
      <c r="AI23" s="854"/>
      <c r="AJ23" s="857"/>
      <c r="AK23" s="858"/>
      <c r="AL23" s="859"/>
      <c r="AM23" s="859"/>
      <c r="AN23" s="859"/>
      <c r="AO23" s="859"/>
      <c r="AP23" s="854">
        <v>26329</v>
      </c>
      <c r="AQ23" s="854"/>
      <c r="AR23" s="854"/>
      <c r="AS23" s="854"/>
      <c r="AT23" s="854"/>
      <c r="AU23" s="860"/>
      <c r="AV23" s="860"/>
      <c r="AW23" s="860"/>
      <c r="AX23" s="860"/>
      <c r="AY23" s="861"/>
      <c r="AZ23" s="869" t="s">
        <v>125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4544</v>
      </c>
      <c r="R28" s="883"/>
      <c r="S28" s="883"/>
      <c r="T28" s="883"/>
      <c r="U28" s="883"/>
      <c r="V28" s="883">
        <v>4318</v>
      </c>
      <c r="W28" s="883"/>
      <c r="X28" s="883"/>
      <c r="Y28" s="883"/>
      <c r="Z28" s="883"/>
      <c r="AA28" s="883">
        <v>226</v>
      </c>
      <c r="AB28" s="883"/>
      <c r="AC28" s="883"/>
      <c r="AD28" s="883"/>
      <c r="AE28" s="884"/>
      <c r="AF28" s="885">
        <v>226</v>
      </c>
      <c r="AG28" s="883"/>
      <c r="AH28" s="883"/>
      <c r="AI28" s="883"/>
      <c r="AJ28" s="886"/>
      <c r="AK28" s="887">
        <v>501</v>
      </c>
      <c r="AL28" s="878"/>
      <c r="AM28" s="878"/>
      <c r="AN28" s="878"/>
      <c r="AO28" s="878"/>
      <c r="AP28" s="878" t="s">
        <v>565</v>
      </c>
      <c r="AQ28" s="878"/>
      <c r="AR28" s="878"/>
      <c r="AS28" s="878"/>
      <c r="AT28" s="878"/>
      <c r="AU28" s="878" t="s">
        <v>565</v>
      </c>
      <c r="AV28" s="878"/>
      <c r="AW28" s="878"/>
      <c r="AX28" s="878"/>
      <c r="AY28" s="878"/>
      <c r="AZ28" s="879" t="s">
        <v>565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184</v>
      </c>
      <c r="R29" s="819"/>
      <c r="S29" s="819"/>
      <c r="T29" s="819"/>
      <c r="U29" s="819"/>
      <c r="V29" s="819">
        <v>184</v>
      </c>
      <c r="W29" s="819"/>
      <c r="X29" s="819"/>
      <c r="Y29" s="819"/>
      <c r="Z29" s="819"/>
      <c r="AA29" s="819" t="s">
        <v>565</v>
      </c>
      <c r="AB29" s="819"/>
      <c r="AC29" s="819"/>
      <c r="AD29" s="819"/>
      <c r="AE29" s="820"/>
      <c r="AF29" s="821" t="s">
        <v>125</v>
      </c>
      <c r="AG29" s="822"/>
      <c r="AH29" s="822"/>
      <c r="AI29" s="822"/>
      <c r="AJ29" s="823"/>
      <c r="AK29" s="890">
        <v>47</v>
      </c>
      <c r="AL29" s="891"/>
      <c r="AM29" s="891"/>
      <c r="AN29" s="891"/>
      <c r="AO29" s="891"/>
      <c r="AP29" s="891" t="s">
        <v>565</v>
      </c>
      <c r="AQ29" s="891"/>
      <c r="AR29" s="891"/>
      <c r="AS29" s="891"/>
      <c r="AT29" s="891"/>
      <c r="AU29" s="891" t="s">
        <v>565</v>
      </c>
      <c r="AV29" s="891"/>
      <c r="AW29" s="891"/>
      <c r="AX29" s="891"/>
      <c r="AY29" s="891"/>
      <c r="AZ29" s="892" t="s">
        <v>565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5567</v>
      </c>
      <c r="R30" s="819"/>
      <c r="S30" s="819"/>
      <c r="T30" s="819"/>
      <c r="U30" s="819"/>
      <c r="V30" s="819">
        <v>5263</v>
      </c>
      <c r="W30" s="819"/>
      <c r="X30" s="819"/>
      <c r="Y30" s="819"/>
      <c r="Z30" s="819"/>
      <c r="AA30" s="819">
        <v>304</v>
      </c>
      <c r="AB30" s="819"/>
      <c r="AC30" s="819"/>
      <c r="AD30" s="819"/>
      <c r="AE30" s="820"/>
      <c r="AF30" s="821">
        <v>304</v>
      </c>
      <c r="AG30" s="822"/>
      <c r="AH30" s="822"/>
      <c r="AI30" s="822"/>
      <c r="AJ30" s="823"/>
      <c r="AK30" s="890">
        <v>962</v>
      </c>
      <c r="AL30" s="891"/>
      <c r="AM30" s="891"/>
      <c r="AN30" s="891"/>
      <c r="AO30" s="891"/>
      <c r="AP30" s="891" t="s">
        <v>565</v>
      </c>
      <c r="AQ30" s="891"/>
      <c r="AR30" s="891"/>
      <c r="AS30" s="891"/>
      <c r="AT30" s="891"/>
      <c r="AU30" s="891" t="s">
        <v>565</v>
      </c>
      <c r="AV30" s="891"/>
      <c r="AW30" s="891"/>
      <c r="AX30" s="891"/>
      <c r="AY30" s="891"/>
      <c r="AZ30" s="892" t="s">
        <v>565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421</v>
      </c>
      <c r="R31" s="819"/>
      <c r="S31" s="819"/>
      <c r="T31" s="819"/>
      <c r="U31" s="819"/>
      <c r="V31" s="819">
        <v>421</v>
      </c>
      <c r="W31" s="819"/>
      <c r="X31" s="819"/>
      <c r="Y31" s="819"/>
      <c r="Z31" s="819"/>
      <c r="AA31" s="819">
        <v>0</v>
      </c>
      <c r="AB31" s="819"/>
      <c r="AC31" s="819"/>
      <c r="AD31" s="819"/>
      <c r="AE31" s="820"/>
      <c r="AF31" s="821">
        <v>0</v>
      </c>
      <c r="AG31" s="822"/>
      <c r="AH31" s="822"/>
      <c r="AI31" s="822"/>
      <c r="AJ31" s="823"/>
      <c r="AK31" s="890">
        <v>151</v>
      </c>
      <c r="AL31" s="891"/>
      <c r="AM31" s="891"/>
      <c r="AN31" s="891"/>
      <c r="AO31" s="891"/>
      <c r="AP31" s="891" t="s">
        <v>565</v>
      </c>
      <c r="AQ31" s="891"/>
      <c r="AR31" s="891"/>
      <c r="AS31" s="891"/>
      <c r="AT31" s="891"/>
      <c r="AU31" s="891" t="s">
        <v>565</v>
      </c>
      <c r="AV31" s="891"/>
      <c r="AW31" s="891"/>
      <c r="AX31" s="891"/>
      <c r="AY31" s="891"/>
      <c r="AZ31" s="892" t="s">
        <v>565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28</v>
      </c>
      <c r="R32" s="819"/>
      <c r="S32" s="819"/>
      <c r="T32" s="819"/>
      <c r="U32" s="819"/>
      <c r="V32" s="819">
        <v>28</v>
      </c>
      <c r="W32" s="819"/>
      <c r="X32" s="819"/>
      <c r="Y32" s="819"/>
      <c r="Z32" s="819"/>
      <c r="AA32" s="819" t="s">
        <v>565</v>
      </c>
      <c r="AB32" s="819"/>
      <c r="AC32" s="819"/>
      <c r="AD32" s="819"/>
      <c r="AE32" s="820"/>
      <c r="AF32" s="821" t="s">
        <v>400</v>
      </c>
      <c r="AG32" s="822"/>
      <c r="AH32" s="822"/>
      <c r="AI32" s="822"/>
      <c r="AJ32" s="823"/>
      <c r="AK32" s="890">
        <v>12</v>
      </c>
      <c r="AL32" s="891"/>
      <c r="AM32" s="891"/>
      <c r="AN32" s="891"/>
      <c r="AO32" s="891"/>
      <c r="AP32" s="891">
        <v>47</v>
      </c>
      <c r="AQ32" s="891"/>
      <c r="AR32" s="891"/>
      <c r="AS32" s="891"/>
      <c r="AT32" s="891"/>
      <c r="AU32" s="891">
        <v>17</v>
      </c>
      <c r="AV32" s="891"/>
      <c r="AW32" s="891"/>
      <c r="AX32" s="891"/>
      <c r="AY32" s="891"/>
      <c r="AZ32" s="892" t="s">
        <v>565</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155</v>
      </c>
      <c r="R33" s="819"/>
      <c r="S33" s="819"/>
      <c r="T33" s="819"/>
      <c r="U33" s="819"/>
      <c r="V33" s="819">
        <v>126</v>
      </c>
      <c r="W33" s="819"/>
      <c r="X33" s="819"/>
      <c r="Y33" s="819"/>
      <c r="Z33" s="819"/>
      <c r="AA33" s="819">
        <v>29</v>
      </c>
      <c r="AB33" s="819"/>
      <c r="AC33" s="819"/>
      <c r="AD33" s="819"/>
      <c r="AE33" s="820"/>
      <c r="AF33" s="821">
        <v>403</v>
      </c>
      <c r="AG33" s="822"/>
      <c r="AH33" s="822"/>
      <c r="AI33" s="822"/>
      <c r="AJ33" s="823"/>
      <c r="AK33" s="890">
        <v>3</v>
      </c>
      <c r="AL33" s="891"/>
      <c r="AM33" s="891"/>
      <c r="AN33" s="891"/>
      <c r="AO33" s="891"/>
      <c r="AP33" s="891">
        <v>76</v>
      </c>
      <c r="AQ33" s="891"/>
      <c r="AR33" s="891"/>
      <c r="AS33" s="891"/>
      <c r="AT33" s="891"/>
      <c r="AU33" s="891">
        <v>1</v>
      </c>
      <c r="AV33" s="891"/>
      <c r="AW33" s="891"/>
      <c r="AX33" s="891"/>
      <c r="AY33" s="891"/>
      <c r="AZ33" s="892" t="s">
        <v>565</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578</v>
      </c>
      <c r="R34" s="819"/>
      <c r="S34" s="819"/>
      <c r="T34" s="819"/>
      <c r="U34" s="819"/>
      <c r="V34" s="819">
        <v>905</v>
      </c>
      <c r="W34" s="819"/>
      <c r="X34" s="819"/>
      <c r="Y34" s="819"/>
      <c r="Z34" s="819"/>
      <c r="AA34" s="819">
        <v>-327</v>
      </c>
      <c r="AB34" s="819"/>
      <c r="AC34" s="819"/>
      <c r="AD34" s="819"/>
      <c r="AE34" s="820"/>
      <c r="AF34" s="821" t="s">
        <v>400</v>
      </c>
      <c r="AG34" s="822"/>
      <c r="AH34" s="822"/>
      <c r="AI34" s="822"/>
      <c r="AJ34" s="823"/>
      <c r="AK34" s="890">
        <v>662</v>
      </c>
      <c r="AL34" s="891"/>
      <c r="AM34" s="891"/>
      <c r="AN34" s="891"/>
      <c r="AO34" s="891"/>
      <c r="AP34" s="891">
        <v>5753</v>
      </c>
      <c r="AQ34" s="891"/>
      <c r="AR34" s="891"/>
      <c r="AS34" s="891"/>
      <c r="AT34" s="891"/>
      <c r="AU34" s="891">
        <v>5431</v>
      </c>
      <c r="AV34" s="891"/>
      <c r="AW34" s="891"/>
      <c r="AX34" s="891"/>
      <c r="AY34" s="891"/>
      <c r="AZ34" s="892" t="s">
        <v>565</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2257</v>
      </c>
      <c r="R35" s="819"/>
      <c r="S35" s="819"/>
      <c r="T35" s="819"/>
      <c r="U35" s="819"/>
      <c r="V35" s="819">
        <v>2177</v>
      </c>
      <c r="W35" s="819"/>
      <c r="X35" s="819"/>
      <c r="Y35" s="819"/>
      <c r="Z35" s="819"/>
      <c r="AA35" s="819">
        <v>80</v>
      </c>
      <c r="AB35" s="819"/>
      <c r="AC35" s="819"/>
      <c r="AD35" s="819"/>
      <c r="AE35" s="820"/>
      <c r="AF35" s="821">
        <v>80</v>
      </c>
      <c r="AG35" s="822"/>
      <c r="AH35" s="822"/>
      <c r="AI35" s="822"/>
      <c r="AJ35" s="823"/>
      <c r="AK35" s="890">
        <v>1196</v>
      </c>
      <c r="AL35" s="891"/>
      <c r="AM35" s="891"/>
      <c r="AN35" s="891"/>
      <c r="AO35" s="891"/>
      <c r="AP35" s="891">
        <v>4087</v>
      </c>
      <c r="AQ35" s="891"/>
      <c r="AR35" s="891"/>
      <c r="AS35" s="891"/>
      <c r="AT35" s="891"/>
      <c r="AU35" s="891">
        <v>2052</v>
      </c>
      <c r="AV35" s="891"/>
      <c r="AW35" s="891"/>
      <c r="AX35" s="891"/>
      <c r="AY35" s="891"/>
      <c r="AZ35" s="892" t="s">
        <v>565</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406</v>
      </c>
      <c r="C36" s="816"/>
      <c r="D36" s="816"/>
      <c r="E36" s="816"/>
      <c r="F36" s="816"/>
      <c r="G36" s="816"/>
      <c r="H36" s="816"/>
      <c r="I36" s="816"/>
      <c r="J36" s="816"/>
      <c r="K36" s="816"/>
      <c r="L36" s="816"/>
      <c r="M36" s="816"/>
      <c r="N36" s="816"/>
      <c r="O36" s="816"/>
      <c r="P36" s="817"/>
      <c r="Q36" s="818">
        <v>1490</v>
      </c>
      <c r="R36" s="819"/>
      <c r="S36" s="819"/>
      <c r="T36" s="819"/>
      <c r="U36" s="819"/>
      <c r="V36" s="819">
        <v>1468</v>
      </c>
      <c r="W36" s="819"/>
      <c r="X36" s="819"/>
      <c r="Y36" s="819"/>
      <c r="Z36" s="819"/>
      <c r="AA36" s="819">
        <v>22</v>
      </c>
      <c r="AB36" s="819"/>
      <c r="AC36" s="819"/>
      <c r="AD36" s="819"/>
      <c r="AE36" s="820"/>
      <c r="AF36" s="821" t="s">
        <v>400</v>
      </c>
      <c r="AG36" s="822"/>
      <c r="AH36" s="822"/>
      <c r="AI36" s="822"/>
      <c r="AJ36" s="823"/>
      <c r="AK36" s="890">
        <v>659</v>
      </c>
      <c r="AL36" s="891"/>
      <c r="AM36" s="891"/>
      <c r="AN36" s="891"/>
      <c r="AO36" s="891"/>
      <c r="AP36" s="891">
        <v>8913</v>
      </c>
      <c r="AQ36" s="891"/>
      <c r="AR36" s="891"/>
      <c r="AS36" s="891"/>
      <c r="AT36" s="891"/>
      <c r="AU36" s="891">
        <v>8111</v>
      </c>
      <c r="AV36" s="891"/>
      <c r="AW36" s="891"/>
      <c r="AX36" s="891"/>
      <c r="AY36" s="891"/>
      <c r="AZ36" s="892" t="s">
        <v>565</v>
      </c>
      <c r="BA36" s="892"/>
      <c r="BB36" s="892"/>
      <c r="BC36" s="892"/>
      <c r="BD36" s="892"/>
      <c r="BE36" s="888" t="s">
        <v>407</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408</v>
      </c>
      <c r="C37" s="816"/>
      <c r="D37" s="816"/>
      <c r="E37" s="816"/>
      <c r="F37" s="816"/>
      <c r="G37" s="816"/>
      <c r="H37" s="816"/>
      <c r="I37" s="816"/>
      <c r="J37" s="816"/>
      <c r="K37" s="816"/>
      <c r="L37" s="816"/>
      <c r="M37" s="816"/>
      <c r="N37" s="816"/>
      <c r="O37" s="816"/>
      <c r="P37" s="817"/>
      <c r="Q37" s="818">
        <v>380</v>
      </c>
      <c r="R37" s="819"/>
      <c r="S37" s="819"/>
      <c r="T37" s="819"/>
      <c r="U37" s="819"/>
      <c r="V37" s="819">
        <v>380</v>
      </c>
      <c r="W37" s="819"/>
      <c r="X37" s="819"/>
      <c r="Y37" s="819"/>
      <c r="Z37" s="819"/>
      <c r="AA37" s="819" t="s">
        <v>587</v>
      </c>
      <c r="AB37" s="819"/>
      <c r="AC37" s="819"/>
      <c r="AD37" s="819"/>
      <c r="AE37" s="820"/>
      <c r="AF37" s="821" t="s">
        <v>400</v>
      </c>
      <c r="AG37" s="822"/>
      <c r="AH37" s="822"/>
      <c r="AI37" s="822"/>
      <c r="AJ37" s="823"/>
      <c r="AK37" s="890">
        <v>212</v>
      </c>
      <c r="AL37" s="891"/>
      <c r="AM37" s="891"/>
      <c r="AN37" s="891"/>
      <c r="AO37" s="891"/>
      <c r="AP37" s="891">
        <v>2459</v>
      </c>
      <c r="AQ37" s="891"/>
      <c r="AR37" s="891"/>
      <c r="AS37" s="891"/>
      <c r="AT37" s="891"/>
      <c r="AU37" s="891">
        <v>2186</v>
      </c>
      <c r="AV37" s="891"/>
      <c r="AW37" s="891"/>
      <c r="AX37" s="891"/>
      <c r="AY37" s="891"/>
      <c r="AZ37" s="892" t="s">
        <v>565</v>
      </c>
      <c r="BA37" s="892"/>
      <c r="BB37" s="892"/>
      <c r="BC37" s="892"/>
      <c r="BD37" s="892"/>
      <c r="BE37" s="888" t="s">
        <v>407</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409</v>
      </c>
      <c r="C38" s="816"/>
      <c r="D38" s="816"/>
      <c r="E38" s="816"/>
      <c r="F38" s="816"/>
      <c r="G38" s="816"/>
      <c r="H38" s="816"/>
      <c r="I38" s="816"/>
      <c r="J38" s="816"/>
      <c r="K38" s="816"/>
      <c r="L38" s="816"/>
      <c r="M38" s="816"/>
      <c r="N38" s="816"/>
      <c r="O38" s="816"/>
      <c r="P38" s="817"/>
      <c r="Q38" s="818">
        <v>23</v>
      </c>
      <c r="R38" s="819"/>
      <c r="S38" s="819"/>
      <c r="T38" s="819"/>
      <c r="U38" s="819"/>
      <c r="V38" s="819">
        <v>23</v>
      </c>
      <c r="W38" s="819"/>
      <c r="X38" s="819"/>
      <c r="Y38" s="819"/>
      <c r="Z38" s="819"/>
      <c r="AA38" s="819" t="s">
        <v>565</v>
      </c>
      <c r="AB38" s="819"/>
      <c r="AC38" s="819"/>
      <c r="AD38" s="819"/>
      <c r="AE38" s="820"/>
      <c r="AF38" s="821" t="s">
        <v>125</v>
      </c>
      <c r="AG38" s="822"/>
      <c r="AH38" s="822"/>
      <c r="AI38" s="822"/>
      <c r="AJ38" s="823"/>
      <c r="AK38" s="890">
        <v>14</v>
      </c>
      <c r="AL38" s="891"/>
      <c r="AM38" s="891"/>
      <c r="AN38" s="891"/>
      <c r="AO38" s="891"/>
      <c r="AP38" s="891">
        <v>52</v>
      </c>
      <c r="AQ38" s="891"/>
      <c r="AR38" s="891"/>
      <c r="AS38" s="891"/>
      <c r="AT38" s="891"/>
      <c r="AU38" s="891">
        <v>43</v>
      </c>
      <c r="AV38" s="891"/>
      <c r="AW38" s="891"/>
      <c r="AX38" s="891"/>
      <c r="AY38" s="891"/>
      <c r="AZ38" s="892" t="s">
        <v>565</v>
      </c>
      <c r="BA38" s="892"/>
      <c r="BB38" s="892"/>
      <c r="BC38" s="892"/>
      <c r="BD38" s="892"/>
      <c r="BE38" s="888" t="s">
        <v>407</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1014</v>
      </c>
      <c r="AG63" s="902"/>
      <c r="AH63" s="902"/>
      <c r="AI63" s="902"/>
      <c r="AJ63" s="903"/>
      <c r="AK63" s="904"/>
      <c r="AL63" s="899"/>
      <c r="AM63" s="899"/>
      <c r="AN63" s="899"/>
      <c r="AO63" s="899"/>
      <c r="AP63" s="902">
        <v>21388</v>
      </c>
      <c r="AQ63" s="902"/>
      <c r="AR63" s="902"/>
      <c r="AS63" s="902"/>
      <c r="AT63" s="902"/>
      <c r="AU63" s="902">
        <v>17841</v>
      </c>
      <c r="AV63" s="902"/>
      <c r="AW63" s="902"/>
      <c r="AX63" s="902"/>
      <c r="AY63" s="902"/>
      <c r="AZ63" s="906"/>
      <c r="BA63" s="906"/>
      <c r="BB63" s="906"/>
      <c r="BC63" s="906"/>
      <c r="BD63" s="906"/>
      <c r="BE63" s="907"/>
      <c r="BF63" s="907"/>
      <c r="BG63" s="907"/>
      <c r="BH63" s="907"/>
      <c r="BI63" s="908"/>
      <c r="BJ63" s="909" t="s">
        <v>125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387</v>
      </c>
      <c r="R66" s="778"/>
      <c r="S66" s="778"/>
      <c r="T66" s="778"/>
      <c r="U66" s="779"/>
      <c r="V66" s="777" t="s">
        <v>388</v>
      </c>
      <c r="W66" s="778"/>
      <c r="X66" s="778"/>
      <c r="Y66" s="778"/>
      <c r="Z66" s="779"/>
      <c r="AA66" s="777" t="s">
        <v>389</v>
      </c>
      <c r="AB66" s="778"/>
      <c r="AC66" s="778"/>
      <c r="AD66" s="778"/>
      <c r="AE66" s="779"/>
      <c r="AF66" s="912" t="s">
        <v>390</v>
      </c>
      <c r="AG66" s="873"/>
      <c r="AH66" s="873"/>
      <c r="AI66" s="873"/>
      <c r="AJ66" s="913"/>
      <c r="AK66" s="777" t="s">
        <v>391</v>
      </c>
      <c r="AL66" s="801"/>
      <c r="AM66" s="801"/>
      <c r="AN66" s="801"/>
      <c r="AO66" s="802"/>
      <c r="AP66" s="777" t="s">
        <v>392</v>
      </c>
      <c r="AQ66" s="778"/>
      <c r="AR66" s="778"/>
      <c r="AS66" s="778"/>
      <c r="AT66" s="779"/>
      <c r="AU66" s="777" t="s">
        <v>414</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567</v>
      </c>
      <c r="C68" s="930"/>
      <c r="D68" s="930"/>
      <c r="E68" s="930"/>
      <c r="F68" s="930"/>
      <c r="G68" s="930"/>
      <c r="H68" s="930"/>
      <c r="I68" s="930"/>
      <c r="J68" s="930"/>
      <c r="K68" s="930"/>
      <c r="L68" s="930"/>
      <c r="M68" s="930"/>
      <c r="N68" s="930"/>
      <c r="O68" s="930"/>
      <c r="P68" s="931"/>
      <c r="Q68" s="932">
        <v>10130</v>
      </c>
      <c r="R68" s="926"/>
      <c r="S68" s="926"/>
      <c r="T68" s="926"/>
      <c r="U68" s="926"/>
      <c r="V68" s="926">
        <v>9908</v>
      </c>
      <c r="W68" s="926"/>
      <c r="X68" s="926"/>
      <c r="Y68" s="926"/>
      <c r="Z68" s="926"/>
      <c r="AA68" s="926">
        <v>222</v>
      </c>
      <c r="AB68" s="926"/>
      <c r="AC68" s="926"/>
      <c r="AD68" s="926"/>
      <c r="AE68" s="926"/>
      <c r="AF68" s="926">
        <v>222</v>
      </c>
      <c r="AG68" s="926"/>
      <c r="AH68" s="926"/>
      <c r="AI68" s="926"/>
      <c r="AJ68" s="926"/>
      <c r="AK68" s="926">
        <v>640</v>
      </c>
      <c r="AL68" s="926"/>
      <c r="AM68" s="926"/>
      <c r="AN68" s="926"/>
      <c r="AO68" s="926"/>
      <c r="AP68" s="926" t="s">
        <v>565</v>
      </c>
      <c r="AQ68" s="926"/>
      <c r="AR68" s="926"/>
      <c r="AS68" s="926"/>
      <c r="AT68" s="926"/>
      <c r="AU68" s="926" t="s">
        <v>565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568</v>
      </c>
      <c r="C69" s="934"/>
      <c r="D69" s="934"/>
      <c r="E69" s="934"/>
      <c r="F69" s="934"/>
      <c r="G69" s="934"/>
      <c r="H69" s="934"/>
      <c r="I69" s="934"/>
      <c r="J69" s="934"/>
      <c r="K69" s="934"/>
      <c r="L69" s="934"/>
      <c r="M69" s="934"/>
      <c r="N69" s="934"/>
      <c r="O69" s="934"/>
      <c r="P69" s="935"/>
      <c r="Q69" s="936">
        <v>116</v>
      </c>
      <c r="R69" s="891"/>
      <c r="S69" s="891"/>
      <c r="T69" s="891"/>
      <c r="U69" s="891"/>
      <c r="V69" s="891">
        <v>102</v>
      </c>
      <c r="W69" s="891"/>
      <c r="X69" s="891"/>
      <c r="Y69" s="891"/>
      <c r="Z69" s="891"/>
      <c r="AA69" s="891">
        <v>14</v>
      </c>
      <c r="AB69" s="891"/>
      <c r="AC69" s="891"/>
      <c r="AD69" s="891"/>
      <c r="AE69" s="891"/>
      <c r="AF69" s="891">
        <v>14</v>
      </c>
      <c r="AG69" s="891"/>
      <c r="AH69" s="891"/>
      <c r="AI69" s="891"/>
      <c r="AJ69" s="891"/>
      <c r="AK69" s="891" t="s">
        <v>565</v>
      </c>
      <c r="AL69" s="891"/>
      <c r="AM69" s="891"/>
      <c r="AN69" s="891"/>
      <c r="AO69" s="891"/>
      <c r="AP69" s="891" t="s">
        <v>565</v>
      </c>
      <c r="AQ69" s="891"/>
      <c r="AR69" s="891"/>
      <c r="AS69" s="891"/>
      <c r="AT69" s="891"/>
      <c r="AU69" s="891" t="s">
        <v>565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119</v>
      </c>
      <c r="R70" s="891"/>
      <c r="S70" s="891"/>
      <c r="T70" s="891"/>
      <c r="U70" s="891"/>
      <c r="V70" s="891">
        <v>110</v>
      </c>
      <c r="W70" s="891"/>
      <c r="X70" s="891"/>
      <c r="Y70" s="891"/>
      <c r="Z70" s="891"/>
      <c r="AA70" s="891">
        <v>9</v>
      </c>
      <c r="AB70" s="891"/>
      <c r="AC70" s="891"/>
      <c r="AD70" s="891"/>
      <c r="AE70" s="891"/>
      <c r="AF70" s="891">
        <v>9</v>
      </c>
      <c r="AG70" s="891"/>
      <c r="AH70" s="891"/>
      <c r="AI70" s="891"/>
      <c r="AJ70" s="891"/>
      <c r="AK70" s="891" t="s">
        <v>565</v>
      </c>
      <c r="AL70" s="891"/>
      <c r="AM70" s="891"/>
      <c r="AN70" s="891"/>
      <c r="AO70" s="891"/>
      <c r="AP70" s="891" t="s">
        <v>565</v>
      </c>
      <c r="AQ70" s="891"/>
      <c r="AR70" s="891"/>
      <c r="AS70" s="891"/>
      <c r="AT70" s="891"/>
      <c r="AU70" s="891" t="s">
        <v>565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569</v>
      </c>
      <c r="C71" s="934"/>
      <c r="D71" s="934"/>
      <c r="E71" s="934"/>
      <c r="F71" s="934"/>
      <c r="G71" s="934"/>
      <c r="H71" s="934"/>
      <c r="I71" s="934"/>
      <c r="J71" s="934"/>
      <c r="K71" s="934"/>
      <c r="L71" s="934"/>
      <c r="M71" s="934"/>
      <c r="N71" s="934"/>
      <c r="O71" s="934"/>
      <c r="P71" s="935"/>
      <c r="Q71" s="936">
        <v>467</v>
      </c>
      <c r="R71" s="891"/>
      <c r="S71" s="891"/>
      <c r="T71" s="891"/>
      <c r="U71" s="891"/>
      <c r="V71" s="891">
        <v>440</v>
      </c>
      <c r="W71" s="891"/>
      <c r="X71" s="891"/>
      <c r="Y71" s="891"/>
      <c r="Z71" s="891"/>
      <c r="AA71" s="891">
        <v>27</v>
      </c>
      <c r="AB71" s="891"/>
      <c r="AC71" s="891"/>
      <c r="AD71" s="891"/>
      <c r="AE71" s="891"/>
      <c r="AF71" s="891">
        <v>27</v>
      </c>
      <c r="AG71" s="891"/>
      <c r="AH71" s="891"/>
      <c r="AI71" s="891"/>
      <c r="AJ71" s="891"/>
      <c r="AK71" s="891" t="s">
        <v>565</v>
      </c>
      <c r="AL71" s="891"/>
      <c r="AM71" s="891"/>
      <c r="AN71" s="891"/>
      <c r="AO71" s="891"/>
      <c r="AP71" s="891" t="s">
        <v>565</v>
      </c>
      <c r="AQ71" s="891"/>
      <c r="AR71" s="891"/>
      <c r="AS71" s="891"/>
      <c r="AT71" s="891"/>
      <c r="AU71" s="891" t="s">
        <v>565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154711</v>
      </c>
      <c r="R72" s="891"/>
      <c r="S72" s="891"/>
      <c r="T72" s="891"/>
      <c r="U72" s="891"/>
      <c r="V72" s="891">
        <v>149499</v>
      </c>
      <c r="W72" s="891"/>
      <c r="X72" s="891"/>
      <c r="Y72" s="891"/>
      <c r="Z72" s="891"/>
      <c r="AA72" s="891">
        <v>5212</v>
      </c>
      <c r="AB72" s="891"/>
      <c r="AC72" s="891"/>
      <c r="AD72" s="891"/>
      <c r="AE72" s="891"/>
      <c r="AF72" s="891">
        <v>5212</v>
      </c>
      <c r="AG72" s="891"/>
      <c r="AH72" s="891"/>
      <c r="AI72" s="891"/>
      <c r="AJ72" s="891"/>
      <c r="AK72" s="891">
        <v>1449</v>
      </c>
      <c r="AL72" s="891"/>
      <c r="AM72" s="891"/>
      <c r="AN72" s="891"/>
      <c r="AO72" s="891"/>
      <c r="AP72" s="891" t="s">
        <v>574</v>
      </c>
      <c r="AQ72" s="891"/>
      <c r="AR72" s="891"/>
      <c r="AS72" s="891"/>
      <c r="AT72" s="891"/>
      <c r="AU72" s="891" t="s">
        <v>565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571</v>
      </c>
      <c r="C73" s="934"/>
      <c r="D73" s="934"/>
      <c r="E73" s="934"/>
      <c r="F73" s="934"/>
      <c r="G73" s="934"/>
      <c r="H73" s="934"/>
      <c r="I73" s="934"/>
      <c r="J73" s="934"/>
      <c r="K73" s="934"/>
      <c r="L73" s="934"/>
      <c r="M73" s="934"/>
      <c r="N73" s="934"/>
      <c r="O73" s="934"/>
      <c r="P73" s="935"/>
      <c r="Q73" s="936">
        <v>203</v>
      </c>
      <c r="R73" s="891"/>
      <c r="S73" s="891"/>
      <c r="T73" s="891"/>
      <c r="U73" s="891"/>
      <c r="V73" s="891">
        <v>186</v>
      </c>
      <c r="W73" s="891"/>
      <c r="X73" s="891"/>
      <c r="Y73" s="891"/>
      <c r="Z73" s="891"/>
      <c r="AA73" s="891">
        <v>18</v>
      </c>
      <c r="AB73" s="891"/>
      <c r="AC73" s="891"/>
      <c r="AD73" s="891"/>
      <c r="AE73" s="891"/>
      <c r="AF73" s="891">
        <v>18</v>
      </c>
      <c r="AG73" s="891"/>
      <c r="AH73" s="891"/>
      <c r="AI73" s="891"/>
      <c r="AJ73" s="891"/>
      <c r="AK73" s="891" t="s">
        <v>575</v>
      </c>
      <c r="AL73" s="891"/>
      <c r="AM73" s="891"/>
      <c r="AN73" s="891"/>
      <c r="AO73" s="891"/>
      <c r="AP73" s="891">
        <v>5</v>
      </c>
      <c r="AQ73" s="891"/>
      <c r="AR73" s="891"/>
      <c r="AS73" s="891"/>
      <c r="AT73" s="891"/>
      <c r="AU73" s="891">
        <v>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572</v>
      </c>
      <c r="C74" s="934"/>
      <c r="D74" s="934"/>
      <c r="E74" s="934"/>
      <c r="F74" s="934"/>
      <c r="G74" s="934"/>
      <c r="H74" s="934"/>
      <c r="I74" s="934"/>
      <c r="J74" s="934"/>
      <c r="K74" s="934"/>
      <c r="L74" s="934"/>
      <c r="M74" s="934"/>
      <c r="N74" s="934"/>
      <c r="O74" s="934"/>
      <c r="P74" s="935"/>
      <c r="Q74" s="936">
        <v>100</v>
      </c>
      <c r="R74" s="891"/>
      <c r="S74" s="891"/>
      <c r="T74" s="891"/>
      <c r="U74" s="891"/>
      <c r="V74" s="891">
        <v>96</v>
      </c>
      <c r="W74" s="891"/>
      <c r="X74" s="891"/>
      <c r="Y74" s="891"/>
      <c r="Z74" s="891"/>
      <c r="AA74" s="891">
        <v>4</v>
      </c>
      <c r="AB74" s="891"/>
      <c r="AC74" s="891"/>
      <c r="AD74" s="891"/>
      <c r="AE74" s="891"/>
      <c r="AF74" s="891">
        <v>4</v>
      </c>
      <c r="AG74" s="891"/>
      <c r="AH74" s="891"/>
      <c r="AI74" s="891"/>
      <c r="AJ74" s="891"/>
      <c r="AK74" s="891">
        <v>5</v>
      </c>
      <c r="AL74" s="891"/>
      <c r="AM74" s="891"/>
      <c r="AN74" s="891"/>
      <c r="AO74" s="891"/>
      <c r="AP74" s="891" t="s">
        <v>576</v>
      </c>
      <c r="AQ74" s="891"/>
      <c r="AR74" s="891"/>
      <c r="AS74" s="891"/>
      <c r="AT74" s="891"/>
      <c r="AU74" s="891" t="s">
        <v>565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5506</v>
      </c>
      <c r="AG88" s="902"/>
      <c r="AH88" s="902"/>
      <c r="AI88" s="902"/>
      <c r="AJ88" s="902"/>
      <c r="AK88" s="899"/>
      <c r="AL88" s="899"/>
      <c r="AM88" s="899"/>
      <c r="AN88" s="899"/>
      <c r="AO88" s="899"/>
      <c r="AP88" s="902">
        <v>5</v>
      </c>
      <c r="AQ88" s="902"/>
      <c r="AR88" s="902"/>
      <c r="AS88" s="902"/>
      <c r="AT88" s="902"/>
      <c r="AU88" s="902">
        <v>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166</v>
      </c>
      <c r="CS102" s="910"/>
      <c r="CT102" s="910"/>
      <c r="CU102" s="910"/>
      <c r="CV102" s="953"/>
      <c r="CW102" s="952" t="s">
        <v>580</v>
      </c>
      <c r="CX102" s="910"/>
      <c r="CY102" s="910"/>
      <c r="CZ102" s="910"/>
      <c r="DA102" s="953"/>
      <c r="DB102" s="952" t="s">
        <v>580</v>
      </c>
      <c r="DC102" s="910"/>
      <c r="DD102" s="910"/>
      <c r="DE102" s="910"/>
      <c r="DF102" s="953"/>
      <c r="DG102" s="952" t="s">
        <v>580</v>
      </c>
      <c r="DH102" s="910"/>
      <c r="DI102" s="910"/>
      <c r="DJ102" s="910"/>
      <c r="DK102" s="953"/>
      <c r="DL102" s="952">
        <v>56</v>
      </c>
      <c r="DM102" s="910"/>
      <c r="DN102" s="910"/>
      <c r="DO102" s="910"/>
      <c r="DP102" s="953"/>
      <c r="DQ102" s="952">
        <v>50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301</v>
      </c>
      <c r="AG109" s="955"/>
      <c r="AH109" s="955"/>
      <c r="AI109" s="955"/>
      <c r="AJ109" s="956"/>
      <c r="AK109" s="954" t="s">
        <v>300</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301</v>
      </c>
      <c r="BW109" s="955"/>
      <c r="BX109" s="955"/>
      <c r="BY109" s="955"/>
      <c r="BZ109" s="956"/>
      <c r="CA109" s="954" t="s">
        <v>300</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301</v>
      </c>
      <c r="DM109" s="955"/>
      <c r="DN109" s="955"/>
      <c r="DO109" s="955"/>
      <c r="DP109" s="956"/>
      <c r="DQ109" s="954" t="s">
        <v>300</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2414411</v>
      </c>
      <c r="AB110" s="962"/>
      <c r="AC110" s="962"/>
      <c r="AD110" s="962"/>
      <c r="AE110" s="963"/>
      <c r="AF110" s="964">
        <v>2610961</v>
      </c>
      <c r="AG110" s="962"/>
      <c r="AH110" s="962"/>
      <c r="AI110" s="962"/>
      <c r="AJ110" s="963"/>
      <c r="AK110" s="964">
        <v>2670982</v>
      </c>
      <c r="AL110" s="962"/>
      <c r="AM110" s="962"/>
      <c r="AN110" s="962"/>
      <c r="AO110" s="963"/>
      <c r="AP110" s="965">
        <v>23.2</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24976729</v>
      </c>
      <c r="BR110" s="997"/>
      <c r="BS110" s="997"/>
      <c r="BT110" s="997"/>
      <c r="BU110" s="997"/>
      <c r="BV110" s="997">
        <v>23932166</v>
      </c>
      <c r="BW110" s="997"/>
      <c r="BX110" s="997"/>
      <c r="BY110" s="997"/>
      <c r="BZ110" s="997"/>
      <c r="CA110" s="997">
        <v>26328810</v>
      </c>
      <c r="CB110" s="997"/>
      <c r="CC110" s="997"/>
      <c r="CD110" s="997"/>
      <c r="CE110" s="997"/>
      <c r="CF110" s="1011">
        <v>228.2</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125</v>
      </c>
      <c r="DH110" s="997"/>
      <c r="DI110" s="997"/>
      <c r="DJ110" s="997"/>
      <c r="DK110" s="997"/>
      <c r="DL110" s="997" t="s">
        <v>125</v>
      </c>
      <c r="DM110" s="997"/>
      <c r="DN110" s="997"/>
      <c r="DO110" s="997"/>
      <c r="DP110" s="997"/>
      <c r="DQ110" s="997" t="s">
        <v>125</v>
      </c>
      <c r="DR110" s="997"/>
      <c r="DS110" s="997"/>
      <c r="DT110" s="997"/>
      <c r="DU110" s="997"/>
      <c r="DV110" s="998" t="s">
        <v>125</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125</v>
      </c>
      <c r="AB111" s="1004"/>
      <c r="AC111" s="1004"/>
      <c r="AD111" s="1004"/>
      <c r="AE111" s="1005"/>
      <c r="AF111" s="1006" t="s">
        <v>125</v>
      </c>
      <c r="AG111" s="1004"/>
      <c r="AH111" s="1004"/>
      <c r="AI111" s="1004"/>
      <c r="AJ111" s="1005"/>
      <c r="AK111" s="1006" t="s">
        <v>125</v>
      </c>
      <c r="AL111" s="1004"/>
      <c r="AM111" s="1004"/>
      <c r="AN111" s="1004"/>
      <c r="AO111" s="1005"/>
      <c r="AP111" s="1007" t="s">
        <v>125</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125</v>
      </c>
      <c r="BR111" s="990"/>
      <c r="BS111" s="990"/>
      <c r="BT111" s="990"/>
      <c r="BU111" s="990"/>
      <c r="BV111" s="990" t="s">
        <v>125</v>
      </c>
      <c r="BW111" s="990"/>
      <c r="BX111" s="990"/>
      <c r="BY111" s="990"/>
      <c r="BZ111" s="990"/>
      <c r="CA111" s="990" t="s">
        <v>125</v>
      </c>
      <c r="CB111" s="990"/>
      <c r="CC111" s="990"/>
      <c r="CD111" s="990"/>
      <c r="CE111" s="990"/>
      <c r="CF111" s="984" t="s">
        <v>125</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125</v>
      </c>
      <c r="DH111" s="990"/>
      <c r="DI111" s="990"/>
      <c r="DJ111" s="990"/>
      <c r="DK111" s="990"/>
      <c r="DL111" s="990" t="s">
        <v>125</v>
      </c>
      <c r="DM111" s="990"/>
      <c r="DN111" s="990"/>
      <c r="DO111" s="990"/>
      <c r="DP111" s="990"/>
      <c r="DQ111" s="990" t="s">
        <v>125</v>
      </c>
      <c r="DR111" s="990"/>
      <c r="DS111" s="990"/>
      <c r="DT111" s="990"/>
      <c r="DU111" s="990"/>
      <c r="DV111" s="991" t="s">
        <v>125</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125</v>
      </c>
      <c r="AB112" s="1029"/>
      <c r="AC112" s="1029"/>
      <c r="AD112" s="1029"/>
      <c r="AE112" s="1030"/>
      <c r="AF112" s="1031" t="s">
        <v>125</v>
      </c>
      <c r="AG112" s="1029"/>
      <c r="AH112" s="1029"/>
      <c r="AI112" s="1029"/>
      <c r="AJ112" s="1030"/>
      <c r="AK112" s="1031" t="s">
        <v>125</v>
      </c>
      <c r="AL112" s="1029"/>
      <c r="AM112" s="1029"/>
      <c r="AN112" s="1029"/>
      <c r="AO112" s="1030"/>
      <c r="AP112" s="1032" t="s">
        <v>125</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18816623</v>
      </c>
      <c r="BR112" s="990"/>
      <c r="BS112" s="990"/>
      <c r="BT112" s="990"/>
      <c r="BU112" s="990"/>
      <c r="BV112" s="990">
        <v>17998130</v>
      </c>
      <c r="BW112" s="990"/>
      <c r="BX112" s="990"/>
      <c r="BY112" s="990"/>
      <c r="BZ112" s="990"/>
      <c r="CA112" s="990">
        <v>17840780</v>
      </c>
      <c r="CB112" s="990"/>
      <c r="CC112" s="990"/>
      <c r="CD112" s="990"/>
      <c r="CE112" s="990"/>
      <c r="CF112" s="984">
        <v>154.69999999999999</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125</v>
      </c>
      <c r="DH112" s="990"/>
      <c r="DI112" s="990"/>
      <c r="DJ112" s="990"/>
      <c r="DK112" s="990"/>
      <c r="DL112" s="990" t="s">
        <v>125</v>
      </c>
      <c r="DM112" s="990"/>
      <c r="DN112" s="990"/>
      <c r="DO112" s="990"/>
      <c r="DP112" s="990"/>
      <c r="DQ112" s="990" t="s">
        <v>125</v>
      </c>
      <c r="DR112" s="990"/>
      <c r="DS112" s="990"/>
      <c r="DT112" s="990"/>
      <c r="DU112" s="990"/>
      <c r="DV112" s="991" t="s">
        <v>125</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1141423</v>
      </c>
      <c r="AB113" s="1004"/>
      <c r="AC113" s="1004"/>
      <c r="AD113" s="1004"/>
      <c r="AE113" s="1005"/>
      <c r="AF113" s="1006">
        <v>1186837</v>
      </c>
      <c r="AG113" s="1004"/>
      <c r="AH113" s="1004"/>
      <c r="AI113" s="1004"/>
      <c r="AJ113" s="1005"/>
      <c r="AK113" s="1006">
        <v>1303070</v>
      </c>
      <c r="AL113" s="1004"/>
      <c r="AM113" s="1004"/>
      <c r="AN113" s="1004"/>
      <c r="AO113" s="1005"/>
      <c r="AP113" s="1007">
        <v>11.3</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10313</v>
      </c>
      <c r="BR113" s="990"/>
      <c r="BS113" s="990"/>
      <c r="BT113" s="990"/>
      <c r="BU113" s="990"/>
      <c r="BV113" s="990">
        <v>6913</v>
      </c>
      <c r="BW113" s="990"/>
      <c r="BX113" s="990"/>
      <c r="BY113" s="990"/>
      <c r="BZ113" s="990"/>
      <c r="CA113" s="990">
        <v>3475</v>
      </c>
      <c r="CB113" s="990"/>
      <c r="CC113" s="990"/>
      <c r="CD113" s="990"/>
      <c r="CE113" s="990"/>
      <c r="CF113" s="984">
        <v>0</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125</v>
      </c>
      <c r="DH113" s="1029"/>
      <c r="DI113" s="1029"/>
      <c r="DJ113" s="1029"/>
      <c r="DK113" s="1030"/>
      <c r="DL113" s="1031" t="s">
        <v>125</v>
      </c>
      <c r="DM113" s="1029"/>
      <c r="DN113" s="1029"/>
      <c r="DO113" s="1029"/>
      <c r="DP113" s="1030"/>
      <c r="DQ113" s="1031" t="s">
        <v>125</v>
      </c>
      <c r="DR113" s="1029"/>
      <c r="DS113" s="1029"/>
      <c r="DT113" s="1029"/>
      <c r="DU113" s="1030"/>
      <c r="DV113" s="1032" t="s">
        <v>125</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4060</v>
      </c>
      <c r="AB114" s="1029"/>
      <c r="AC114" s="1029"/>
      <c r="AD114" s="1029"/>
      <c r="AE114" s="1030"/>
      <c r="AF114" s="1031">
        <v>4060</v>
      </c>
      <c r="AG114" s="1029"/>
      <c r="AH114" s="1029"/>
      <c r="AI114" s="1029"/>
      <c r="AJ114" s="1030"/>
      <c r="AK114" s="1031">
        <v>4060</v>
      </c>
      <c r="AL114" s="1029"/>
      <c r="AM114" s="1029"/>
      <c r="AN114" s="1029"/>
      <c r="AO114" s="1030"/>
      <c r="AP114" s="1032">
        <v>0</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3327791</v>
      </c>
      <c r="BR114" s="990"/>
      <c r="BS114" s="990"/>
      <c r="BT114" s="990"/>
      <c r="BU114" s="990"/>
      <c r="BV114" s="990">
        <v>3221448</v>
      </c>
      <c r="BW114" s="990"/>
      <c r="BX114" s="990"/>
      <c r="BY114" s="990"/>
      <c r="BZ114" s="990"/>
      <c r="CA114" s="990">
        <v>2972600</v>
      </c>
      <c r="CB114" s="990"/>
      <c r="CC114" s="990"/>
      <c r="CD114" s="990"/>
      <c r="CE114" s="990"/>
      <c r="CF114" s="984">
        <v>25.8</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125</v>
      </c>
      <c r="DH114" s="1029"/>
      <c r="DI114" s="1029"/>
      <c r="DJ114" s="1029"/>
      <c r="DK114" s="1030"/>
      <c r="DL114" s="1031" t="s">
        <v>125</v>
      </c>
      <c r="DM114" s="1029"/>
      <c r="DN114" s="1029"/>
      <c r="DO114" s="1029"/>
      <c r="DP114" s="1030"/>
      <c r="DQ114" s="1031" t="s">
        <v>125</v>
      </c>
      <c r="DR114" s="1029"/>
      <c r="DS114" s="1029"/>
      <c r="DT114" s="1029"/>
      <c r="DU114" s="1030"/>
      <c r="DV114" s="1032" t="s">
        <v>125</v>
      </c>
      <c r="DW114" s="1033"/>
      <c r="DX114" s="1033"/>
      <c r="DY114" s="1033"/>
      <c r="DZ114" s="1034"/>
    </row>
    <row r="115" spans="1:130" s="226" customFormat="1" ht="26.25" customHeight="1" x14ac:dyDescent="0.15">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684</v>
      </c>
      <c r="AB115" s="1004"/>
      <c r="AC115" s="1004"/>
      <c r="AD115" s="1004"/>
      <c r="AE115" s="1005"/>
      <c r="AF115" s="1006">
        <v>449</v>
      </c>
      <c r="AG115" s="1004"/>
      <c r="AH115" s="1004"/>
      <c r="AI115" s="1004"/>
      <c r="AJ115" s="1005"/>
      <c r="AK115" s="1006">
        <v>408</v>
      </c>
      <c r="AL115" s="1004"/>
      <c r="AM115" s="1004"/>
      <c r="AN115" s="1004"/>
      <c r="AO115" s="1005"/>
      <c r="AP115" s="1007">
        <v>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125</v>
      </c>
      <c r="BR115" s="990"/>
      <c r="BS115" s="990"/>
      <c r="BT115" s="990"/>
      <c r="BU115" s="990"/>
      <c r="BV115" s="990">
        <v>53925</v>
      </c>
      <c r="BW115" s="990"/>
      <c r="BX115" s="990"/>
      <c r="BY115" s="990"/>
      <c r="BZ115" s="990"/>
      <c r="CA115" s="990">
        <v>50240</v>
      </c>
      <c r="CB115" s="990"/>
      <c r="CC115" s="990"/>
      <c r="CD115" s="990"/>
      <c r="CE115" s="990"/>
      <c r="CF115" s="984">
        <v>0.4</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125</v>
      </c>
      <c r="DH115" s="1029"/>
      <c r="DI115" s="1029"/>
      <c r="DJ115" s="1029"/>
      <c r="DK115" s="1030"/>
      <c r="DL115" s="1031" t="s">
        <v>400</v>
      </c>
      <c r="DM115" s="1029"/>
      <c r="DN115" s="1029"/>
      <c r="DO115" s="1029"/>
      <c r="DP115" s="1030"/>
      <c r="DQ115" s="1031" t="s">
        <v>125</v>
      </c>
      <c r="DR115" s="1029"/>
      <c r="DS115" s="1029"/>
      <c r="DT115" s="1029"/>
      <c r="DU115" s="1030"/>
      <c r="DV115" s="1032" t="s">
        <v>125</v>
      </c>
      <c r="DW115" s="1033"/>
      <c r="DX115" s="1033"/>
      <c r="DY115" s="1033"/>
      <c r="DZ115" s="1034"/>
    </row>
    <row r="116" spans="1:130" s="226" customFormat="1" ht="26.25" customHeight="1" x14ac:dyDescent="0.15">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125</v>
      </c>
      <c r="AB116" s="1029"/>
      <c r="AC116" s="1029"/>
      <c r="AD116" s="1029"/>
      <c r="AE116" s="1030"/>
      <c r="AF116" s="1031" t="s">
        <v>125</v>
      </c>
      <c r="AG116" s="1029"/>
      <c r="AH116" s="1029"/>
      <c r="AI116" s="1029"/>
      <c r="AJ116" s="1030"/>
      <c r="AK116" s="1031" t="s">
        <v>125</v>
      </c>
      <c r="AL116" s="1029"/>
      <c r="AM116" s="1029"/>
      <c r="AN116" s="1029"/>
      <c r="AO116" s="1030"/>
      <c r="AP116" s="1032" t="s">
        <v>125</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125</v>
      </c>
      <c r="BR116" s="990"/>
      <c r="BS116" s="990"/>
      <c r="BT116" s="990"/>
      <c r="BU116" s="990"/>
      <c r="BV116" s="990" t="s">
        <v>125</v>
      </c>
      <c r="BW116" s="990"/>
      <c r="BX116" s="990"/>
      <c r="BY116" s="990"/>
      <c r="BZ116" s="990"/>
      <c r="CA116" s="990" t="s">
        <v>125</v>
      </c>
      <c r="CB116" s="990"/>
      <c r="CC116" s="990"/>
      <c r="CD116" s="990"/>
      <c r="CE116" s="990"/>
      <c r="CF116" s="984" t="s">
        <v>125</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125</v>
      </c>
      <c r="DH116" s="1029"/>
      <c r="DI116" s="1029"/>
      <c r="DJ116" s="1029"/>
      <c r="DK116" s="1030"/>
      <c r="DL116" s="1031" t="s">
        <v>400</v>
      </c>
      <c r="DM116" s="1029"/>
      <c r="DN116" s="1029"/>
      <c r="DO116" s="1029"/>
      <c r="DP116" s="1030"/>
      <c r="DQ116" s="1031" t="s">
        <v>400</v>
      </c>
      <c r="DR116" s="1029"/>
      <c r="DS116" s="1029"/>
      <c r="DT116" s="1029"/>
      <c r="DU116" s="1030"/>
      <c r="DV116" s="1032" t="s">
        <v>125</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3560578</v>
      </c>
      <c r="AB117" s="1047"/>
      <c r="AC117" s="1047"/>
      <c r="AD117" s="1047"/>
      <c r="AE117" s="1048"/>
      <c r="AF117" s="1049">
        <v>3802307</v>
      </c>
      <c r="AG117" s="1047"/>
      <c r="AH117" s="1047"/>
      <c r="AI117" s="1047"/>
      <c r="AJ117" s="1048"/>
      <c r="AK117" s="1049">
        <v>3978520</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125</v>
      </c>
      <c r="BR117" s="990"/>
      <c r="BS117" s="990"/>
      <c r="BT117" s="990"/>
      <c r="BU117" s="990"/>
      <c r="BV117" s="990" t="s">
        <v>125</v>
      </c>
      <c r="BW117" s="990"/>
      <c r="BX117" s="990"/>
      <c r="BY117" s="990"/>
      <c r="BZ117" s="990"/>
      <c r="CA117" s="990" t="s">
        <v>125</v>
      </c>
      <c r="CB117" s="990"/>
      <c r="CC117" s="990"/>
      <c r="CD117" s="990"/>
      <c r="CE117" s="990"/>
      <c r="CF117" s="984" t="s">
        <v>125</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125</v>
      </c>
      <c r="DH117" s="1029"/>
      <c r="DI117" s="1029"/>
      <c r="DJ117" s="1029"/>
      <c r="DK117" s="1030"/>
      <c r="DL117" s="1031" t="s">
        <v>125</v>
      </c>
      <c r="DM117" s="1029"/>
      <c r="DN117" s="1029"/>
      <c r="DO117" s="1029"/>
      <c r="DP117" s="1030"/>
      <c r="DQ117" s="1031" t="s">
        <v>125</v>
      </c>
      <c r="DR117" s="1029"/>
      <c r="DS117" s="1029"/>
      <c r="DT117" s="1029"/>
      <c r="DU117" s="1030"/>
      <c r="DV117" s="1032" t="s">
        <v>125</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301</v>
      </c>
      <c r="AG118" s="955"/>
      <c r="AH118" s="955"/>
      <c r="AI118" s="955"/>
      <c r="AJ118" s="956"/>
      <c r="AK118" s="954" t="s">
        <v>300</v>
      </c>
      <c r="AL118" s="955"/>
      <c r="AM118" s="955"/>
      <c r="AN118" s="955"/>
      <c r="AO118" s="956"/>
      <c r="AP118" s="1041" t="s">
        <v>425</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125</v>
      </c>
      <c r="BR118" s="1068"/>
      <c r="BS118" s="1068"/>
      <c r="BT118" s="1068"/>
      <c r="BU118" s="1068"/>
      <c r="BV118" s="1068" t="s">
        <v>125</v>
      </c>
      <c r="BW118" s="1068"/>
      <c r="BX118" s="1068"/>
      <c r="BY118" s="1068"/>
      <c r="BZ118" s="1068"/>
      <c r="CA118" s="1068" t="s">
        <v>125</v>
      </c>
      <c r="CB118" s="1068"/>
      <c r="CC118" s="1068"/>
      <c r="CD118" s="1068"/>
      <c r="CE118" s="1068"/>
      <c r="CF118" s="984" t="s">
        <v>125</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125</v>
      </c>
      <c r="DH118" s="1029"/>
      <c r="DI118" s="1029"/>
      <c r="DJ118" s="1029"/>
      <c r="DK118" s="1030"/>
      <c r="DL118" s="1031" t="s">
        <v>125</v>
      </c>
      <c r="DM118" s="1029"/>
      <c r="DN118" s="1029"/>
      <c r="DO118" s="1029"/>
      <c r="DP118" s="1030"/>
      <c r="DQ118" s="1031" t="s">
        <v>125</v>
      </c>
      <c r="DR118" s="1029"/>
      <c r="DS118" s="1029"/>
      <c r="DT118" s="1029"/>
      <c r="DU118" s="1030"/>
      <c r="DV118" s="1032" t="s">
        <v>125</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125</v>
      </c>
      <c r="AB119" s="962"/>
      <c r="AC119" s="962"/>
      <c r="AD119" s="962"/>
      <c r="AE119" s="963"/>
      <c r="AF119" s="964" t="s">
        <v>125</v>
      </c>
      <c r="AG119" s="962"/>
      <c r="AH119" s="962"/>
      <c r="AI119" s="962"/>
      <c r="AJ119" s="963"/>
      <c r="AK119" s="964" t="s">
        <v>125</v>
      </c>
      <c r="AL119" s="962"/>
      <c r="AM119" s="962"/>
      <c r="AN119" s="962"/>
      <c r="AO119" s="963"/>
      <c r="AP119" s="965" t="s">
        <v>125</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455</v>
      </c>
      <c r="BP119" s="1076"/>
      <c r="BQ119" s="1067">
        <v>47131456</v>
      </c>
      <c r="BR119" s="1068"/>
      <c r="BS119" s="1068"/>
      <c r="BT119" s="1068"/>
      <c r="BU119" s="1068"/>
      <c r="BV119" s="1068">
        <v>45212582</v>
      </c>
      <c r="BW119" s="1068"/>
      <c r="BX119" s="1068"/>
      <c r="BY119" s="1068"/>
      <c r="BZ119" s="1068"/>
      <c r="CA119" s="1068">
        <v>47195905</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125</v>
      </c>
      <c r="DH119" s="1054"/>
      <c r="DI119" s="1054"/>
      <c r="DJ119" s="1054"/>
      <c r="DK119" s="1055"/>
      <c r="DL119" s="1053" t="s">
        <v>125</v>
      </c>
      <c r="DM119" s="1054"/>
      <c r="DN119" s="1054"/>
      <c r="DO119" s="1054"/>
      <c r="DP119" s="1055"/>
      <c r="DQ119" s="1053" t="s">
        <v>125</v>
      </c>
      <c r="DR119" s="1054"/>
      <c r="DS119" s="1054"/>
      <c r="DT119" s="1054"/>
      <c r="DU119" s="1055"/>
      <c r="DV119" s="1056" t="s">
        <v>400</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125</v>
      </c>
      <c r="AB120" s="1029"/>
      <c r="AC120" s="1029"/>
      <c r="AD120" s="1029"/>
      <c r="AE120" s="1030"/>
      <c r="AF120" s="1031" t="s">
        <v>125</v>
      </c>
      <c r="AG120" s="1029"/>
      <c r="AH120" s="1029"/>
      <c r="AI120" s="1029"/>
      <c r="AJ120" s="1030"/>
      <c r="AK120" s="1031" t="s">
        <v>125</v>
      </c>
      <c r="AL120" s="1029"/>
      <c r="AM120" s="1029"/>
      <c r="AN120" s="1029"/>
      <c r="AO120" s="1030"/>
      <c r="AP120" s="1032" t="s">
        <v>125</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10674324</v>
      </c>
      <c r="BR120" s="997"/>
      <c r="BS120" s="997"/>
      <c r="BT120" s="997"/>
      <c r="BU120" s="997"/>
      <c r="BV120" s="997">
        <v>10393196</v>
      </c>
      <c r="BW120" s="997"/>
      <c r="BX120" s="997"/>
      <c r="BY120" s="997"/>
      <c r="BZ120" s="997"/>
      <c r="CA120" s="997">
        <v>10191735</v>
      </c>
      <c r="CB120" s="997"/>
      <c r="CC120" s="997"/>
      <c r="CD120" s="997"/>
      <c r="CE120" s="997"/>
      <c r="CF120" s="1011">
        <v>88.3</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7938934</v>
      </c>
      <c r="DH120" s="997"/>
      <c r="DI120" s="997"/>
      <c r="DJ120" s="997"/>
      <c r="DK120" s="997"/>
      <c r="DL120" s="997">
        <v>7870541</v>
      </c>
      <c r="DM120" s="997"/>
      <c r="DN120" s="997"/>
      <c r="DO120" s="997"/>
      <c r="DP120" s="997"/>
      <c r="DQ120" s="997">
        <v>8111082</v>
      </c>
      <c r="DR120" s="997"/>
      <c r="DS120" s="997"/>
      <c r="DT120" s="997"/>
      <c r="DU120" s="997"/>
      <c r="DV120" s="998">
        <v>70.3</v>
      </c>
      <c r="DW120" s="998"/>
      <c r="DX120" s="998"/>
      <c r="DY120" s="998"/>
      <c r="DZ120" s="999"/>
    </row>
    <row r="121" spans="1:130" s="226" customFormat="1" ht="26.25" customHeight="1" x14ac:dyDescent="0.15">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125</v>
      </c>
      <c r="AB121" s="1029"/>
      <c r="AC121" s="1029"/>
      <c r="AD121" s="1029"/>
      <c r="AE121" s="1030"/>
      <c r="AF121" s="1031" t="s">
        <v>125</v>
      </c>
      <c r="AG121" s="1029"/>
      <c r="AH121" s="1029"/>
      <c r="AI121" s="1029"/>
      <c r="AJ121" s="1030"/>
      <c r="AK121" s="1031" t="s">
        <v>125</v>
      </c>
      <c r="AL121" s="1029"/>
      <c r="AM121" s="1029"/>
      <c r="AN121" s="1029"/>
      <c r="AO121" s="1030"/>
      <c r="AP121" s="1032" t="s">
        <v>125</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1375976</v>
      </c>
      <c r="BR121" s="990"/>
      <c r="BS121" s="990"/>
      <c r="BT121" s="990"/>
      <c r="BU121" s="990"/>
      <c r="BV121" s="990">
        <v>1359950</v>
      </c>
      <c r="BW121" s="990"/>
      <c r="BX121" s="990"/>
      <c r="BY121" s="990"/>
      <c r="BZ121" s="990"/>
      <c r="CA121" s="990">
        <v>1262745</v>
      </c>
      <c r="CB121" s="990"/>
      <c r="CC121" s="990"/>
      <c r="CD121" s="990"/>
      <c r="CE121" s="990"/>
      <c r="CF121" s="984">
        <v>10.9</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5802994</v>
      </c>
      <c r="DH121" s="990"/>
      <c r="DI121" s="990"/>
      <c r="DJ121" s="990"/>
      <c r="DK121" s="990"/>
      <c r="DL121" s="990">
        <v>5712187</v>
      </c>
      <c r="DM121" s="990"/>
      <c r="DN121" s="990"/>
      <c r="DO121" s="990"/>
      <c r="DP121" s="990"/>
      <c r="DQ121" s="990">
        <v>5431222</v>
      </c>
      <c r="DR121" s="990"/>
      <c r="DS121" s="990"/>
      <c r="DT121" s="990"/>
      <c r="DU121" s="990"/>
      <c r="DV121" s="991">
        <v>47.1</v>
      </c>
      <c r="DW121" s="991"/>
      <c r="DX121" s="991"/>
      <c r="DY121" s="991"/>
      <c r="DZ121" s="992"/>
    </row>
    <row r="122" spans="1:130" s="226" customFormat="1" ht="26.25" customHeight="1" x14ac:dyDescent="0.15">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125</v>
      </c>
      <c r="AB122" s="1029"/>
      <c r="AC122" s="1029"/>
      <c r="AD122" s="1029"/>
      <c r="AE122" s="1030"/>
      <c r="AF122" s="1031" t="s">
        <v>125</v>
      </c>
      <c r="AG122" s="1029"/>
      <c r="AH122" s="1029"/>
      <c r="AI122" s="1029"/>
      <c r="AJ122" s="1030"/>
      <c r="AK122" s="1031" t="s">
        <v>125</v>
      </c>
      <c r="AL122" s="1029"/>
      <c r="AM122" s="1029"/>
      <c r="AN122" s="1029"/>
      <c r="AO122" s="1030"/>
      <c r="AP122" s="1032" t="s">
        <v>400</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27465045</v>
      </c>
      <c r="BR122" s="1068"/>
      <c r="BS122" s="1068"/>
      <c r="BT122" s="1068"/>
      <c r="BU122" s="1068"/>
      <c r="BV122" s="1068">
        <v>26596380</v>
      </c>
      <c r="BW122" s="1068"/>
      <c r="BX122" s="1068"/>
      <c r="BY122" s="1068"/>
      <c r="BZ122" s="1068"/>
      <c r="CA122" s="1068">
        <v>28631086</v>
      </c>
      <c r="CB122" s="1068"/>
      <c r="CC122" s="1068"/>
      <c r="CD122" s="1068"/>
      <c r="CE122" s="1068"/>
      <c r="CF122" s="1088">
        <v>248.2</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v>2190475</v>
      </c>
      <c r="DH122" s="990"/>
      <c r="DI122" s="990"/>
      <c r="DJ122" s="990"/>
      <c r="DK122" s="990"/>
      <c r="DL122" s="990">
        <v>2135337</v>
      </c>
      <c r="DM122" s="990"/>
      <c r="DN122" s="990"/>
      <c r="DO122" s="990"/>
      <c r="DP122" s="990"/>
      <c r="DQ122" s="990">
        <v>2186192</v>
      </c>
      <c r="DR122" s="990"/>
      <c r="DS122" s="990"/>
      <c r="DT122" s="990"/>
      <c r="DU122" s="990"/>
      <c r="DV122" s="991">
        <v>19</v>
      </c>
      <c r="DW122" s="991"/>
      <c r="DX122" s="991"/>
      <c r="DY122" s="991"/>
      <c r="DZ122" s="992"/>
    </row>
    <row r="123" spans="1:130" s="226" customFormat="1" ht="26.25" customHeight="1" x14ac:dyDescent="0.15">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125</v>
      </c>
      <c r="AB123" s="1029"/>
      <c r="AC123" s="1029"/>
      <c r="AD123" s="1029"/>
      <c r="AE123" s="1030"/>
      <c r="AF123" s="1031" t="s">
        <v>125</v>
      </c>
      <c r="AG123" s="1029"/>
      <c r="AH123" s="1029"/>
      <c r="AI123" s="1029"/>
      <c r="AJ123" s="1030"/>
      <c r="AK123" s="1031" t="s">
        <v>125</v>
      </c>
      <c r="AL123" s="1029"/>
      <c r="AM123" s="1029"/>
      <c r="AN123" s="1029"/>
      <c r="AO123" s="1030"/>
      <c r="AP123" s="1032" t="s">
        <v>125</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466</v>
      </c>
      <c r="BP123" s="1076"/>
      <c r="BQ123" s="1135">
        <v>39515345</v>
      </c>
      <c r="BR123" s="1136"/>
      <c r="BS123" s="1136"/>
      <c r="BT123" s="1136"/>
      <c r="BU123" s="1136"/>
      <c r="BV123" s="1136">
        <v>38349526</v>
      </c>
      <c r="BW123" s="1136"/>
      <c r="BX123" s="1136"/>
      <c r="BY123" s="1136"/>
      <c r="BZ123" s="1136"/>
      <c r="CA123" s="1136">
        <v>40085566</v>
      </c>
      <c r="CB123" s="1136"/>
      <c r="CC123" s="1136"/>
      <c r="CD123" s="1136"/>
      <c r="CE123" s="1136"/>
      <c r="CF123" s="1069"/>
      <c r="CG123" s="1070"/>
      <c r="CH123" s="1070"/>
      <c r="CI123" s="1070"/>
      <c r="CJ123" s="1071"/>
      <c r="CK123" s="1080"/>
      <c r="CL123" s="1081"/>
      <c r="CM123" s="1081"/>
      <c r="CN123" s="1081"/>
      <c r="CO123" s="1082"/>
      <c r="CP123" s="1090" t="s">
        <v>467</v>
      </c>
      <c r="CQ123" s="1091"/>
      <c r="CR123" s="1091"/>
      <c r="CS123" s="1091"/>
      <c r="CT123" s="1091"/>
      <c r="CU123" s="1091"/>
      <c r="CV123" s="1091"/>
      <c r="CW123" s="1091"/>
      <c r="CX123" s="1091"/>
      <c r="CY123" s="1091"/>
      <c r="CZ123" s="1091"/>
      <c r="DA123" s="1091"/>
      <c r="DB123" s="1091"/>
      <c r="DC123" s="1091"/>
      <c r="DD123" s="1091"/>
      <c r="DE123" s="1091"/>
      <c r="DF123" s="1092"/>
      <c r="DG123" s="1028">
        <v>2340315</v>
      </c>
      <c r="DH123" s="1029"/>
      <c r="DI123" s="1029"/>
      <c r="DJ123" s="1029"/>
      <c r="DK123" s="1030"/>
      <c r="DL123" s="1031">
        <v>2213777</v>
      </c>
      <c r="DM123" s="1029"/>
      <c r="DN123" s="1029"/>
      <c r="DO123" s="1029"/>
      <c r="DP123" s="1030"/>
      <c r="DQ123" s="1031">
        <v>2051815</v>
      </c>
      <c r="DR123" s="1029"/>
      <c r="DS123" s="1029"/>
      <c r="DT123" s="1029"/>
      <c r="DU123" s="1030"/>
      <c r="DV123" s="1032">
        <v>17.8</v>
      </c>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125</v>
      </c>
      <c r="AB124" s="1029"/>
      <c r="AC124" s="1029"/>
      <c r="AD124" s="1029"/>
      <c r="AE124" s="1030"/>
      <c r="AF124" s="1031" t="s">
        <v>125</v>
      </c>
      <c r="AG124" s="1029"/>
      <c r="AH124" s="1029"/>
      <c r="AI124" s="1029"/>
      <c r="AJ124" s="1030"/>
      <c r="AK124" s="1031" t="s">
        <v>125</v>
      </c>
      <c r="AL124" s="1029"/>
      <c r="AM124" s="1029"/>
      <c r="AN124" s="1029"/>
      <c r="AO124" s="1030"/>
      <c r="AP124" s="1032" t="s">
        <v>125</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60.8</v>
      </c>
      <c r="BR124" s="1098"/>
      <c r="BS124" s="1098"/>
      <c r="BT124" s="1098"/>
      <c r="BU124" s="1098"/>
      <c r="BV124" s="1098">
        <v>57</v>
      </c>
      <c r="BW124" s="1098"/>
      <c r="BX124" s="1098"/>
      <c r="BY124" s="1098"/>
      <c r="BZ124" s="1098"/>
      <c r="CA124" s="1098">
        <v>61.6</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v>543905</v>
      </c>
      <c r="DH124" s="1054"/>
      <c r="DI124" s="1054"/>
      <c r="DJ124" s="1054"/>
      <c r="DK124" s="1055"/>
      <c r="DL124" s="1053">
        <v>66288</v>
      </c>
      <c r="DM124" s="1054"/>
      <c r="DN124" s="1054"/>
      <c r="DO124" s="1054"/>
      <c r="DP124" s="1055"/>
      <c r="DQ124" s="1053">
        <v>60469</v>
      </c>
      <c r="DR124" s="1054"/>
      <c r="DS124" s="1054"/>
      <c r="DT124" s="1054"/>
      <c r="DU124" s="1055"/>
      <c r="DV124" s="1056">
        <v>0.5</v>
      </c>
      <c r="DW124" s="1057"/>
      <c r="DX124" s="1057"/>
      <c r="DY124" s="1057"/>
      <c r="DZ124" s="1058"/>
    </row>
    <row r="125" spans="1:130" s="226" customFormat="1" ht="26.25" customHeight="1" x14ac:dyDescent="0.15">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125</v>
      </c>
      <c r="AB125" s="1029"/>
      <c r="AC125" s="1029"/>
      <c r="AD125" s="1029"/>
      <c r="AE125" s="1030"/>
      <c r="AF125" s="1031" t="s">
        <v>125</v>
      </c>
      <c r="AG125" s="1029"/>
      <c r="AH125" s="1029"/>
      <c r="AI125" s="1029"/>
      <c r="AJ125" s="1030"/>
      <c r="AK125" s="1031" t="s">
        <v>125</v>
      </c>
      <c r="AL125" s="1029"/>
      <c r="AM125" s="1029"/>
      <c r="AN125" s="1029"/>
      <c r="AO125" s="1030"/>
      <c r="AP125" s="1032" t="s">
        <v>125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125</v>
      </c>
      <c r="DH125" s="997"/>
      <c r="DI125" s="997"/>
      <c r="DJ125" s="997"/>
      <c r="DK125" s="997"/>
      <c r="DL125" s="997" t="s">
        <v>400</v>
      </c>
      <c r="DM125" s="997"/>
      <c r="DN125" s="997"/>
      <c r="DO125" s="997"/>
      <c r="DP125" s="997"/>
      <c r="DQ125" s="997" t="s">
        <v>400</v>
      </c>
      <c r="DR125" s="997"/>
      <c r="DS125" s="997"/>
      <c r="DT125" s="997"/>
      <c r="DU125" s="997"/>
      <c r="DV125" s="998" t="s">
        <v>125</v>
      </c>
      <c r="DW125" s="998"/>
      <c r="DX125" s="998"/>
      <c r="DY125" s="998"/>
      <c r="DZ125" s="999"/>
    </row>
    <row r="126" spans="1:130" s="226" customFormat="1" ht="26.25" customHeight="1" thickBot="1" x14ac:dyDescent="0.2">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125</v>
      </c>
      <c r="AB126" s="1029"/>
      <c r="AC126" s="1029"/>
      <c r="AD126" s="1029"/>
      <c r="AE126" s="1030"/>
      <c r="AF126" s="1031" t="s">
        <v>125</v>
      </c>
      <c r="AG126" s="1029"/>
      <c r="AH126" s="1029"/>
      <c r="AI126" s="1029"/>
      <c r="AJ126" s="1030"/>
      <c r="AK126" s="1031" t="s">
        <v>125</v>
      </c>
      <c r="AL126" s="1029"/>
      <c r="AM126" s="1029"/>
      <c r="AN126" s="1029"/>
      <c r="AO126" s="1030"/>
      <c r="AP126" s="1032" t="s">
        <v>125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400</v>
      </c>
      <c r="DH126" s="990"/>
      <c r="DI126" s="990"/>
      <c r="DJ126" s="990"/>
      <c r="DK126" s="990"/>
      <c r="DL126" s="990" t="s">
        <v>125</v>
      </c>
      <c r="DM126" s="990"/>
      <c r="DN126" s="990"/>
      <c r="DO126" s="990"/>
      <c r="DP126" s="990"/>
      <c r="DQ126" s="990" t="s">
        <v>125</v>
      </c>
      <c r="DR126" s="990"/>
      <c r="DS126" s="990"/>
      <c r="DT126" s="990"/>
      <c r="DU126" s="990"/>
      <c r="DV126" s="991" t="s">
        <v>400</v>
      </c>
      <c r="DW126" s="991"/>
      <c r="DX126" s="991"/>
      <c r="DY126" s="991"/>
      <c r="DZ126" s="992"/>
    </row>
    <row r="127" spans="1:130" s="226" customFormat="1" ht="26.25" customHeight="1" x14ac:dyDescent="0.15">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684</v>
      </c>
      <c r="AB127" s="1029"/>
      <c r="AC127" s="1029"/>
      <c r="AD127" s="1029"/>
      <c r="AE127" s="1030"/>
      <c r="AF127" s="1031">
        <v>449</v>
      </c>
      <c r="AG127" s="1029"/>
      <c r="AH127" s="1029"/>
      <c r="AI127" s="1029"/>
      <c r="AJ127" s="1030"/>
      <c r="AK127" s="1031">
        <v>408</v>
      </c>
      <c r="AL127" s="1029"/>
      <c r="AM127" s="1029"/>
      <c r="AN127" s="1029"/>
      <c r="AO127" s="1030"/>
      <c r="AP127" s="1032">
        <v>0</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125</v>
      </c>
      <c r="DH127" s="990"/>
      <c r="DI127" s="990"/>
      <c r="DJ127" s="990"/>
      <c r="DK127" s="990"/>
      <c r="DL127" s="990" t="s">
        <v>125</v>
      </c>
      <c r="DM127" s="990"/>
      <c r="DN127" s="990"/>
      <c r="DO127" s="990"/>
      <c r="DP127" s="990"/>
      <c r="DQ127" s="990" t="s">
        <v>400</v>
      </c>
      <c r="DR127" s="990"/>
      <c r="DS127" s="990"/>
      <c r="DT127" s="990"/>
      <c r="DU127" s="990"/>
      <c r="DV127" s="991" t="s">
        <v>400</v>
      </c>
      <c r="DW127" s="991"/>
      <c r="DX127" s="991"/>
      <c r="DY127" s="991"/>
      <c r="DZ127" s="992"/>
    </row>
    <row r="128" spans="1:130" s="226" customFormat="1" ht="26.25" customHeight="1" thickBot="1" x14ac:dyDescent="0.2">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120579</v>
      </c>
      <c r="AB128" s="1118"/>
      <c r="AC128" s="1118"/>
      <c r="AD128" s="1118"/>
      <c r="AE128" s="1119"/>
      <c r="AF128" s="1120">
        <v>121941</v>
      </c>
      <c r="AG128" s="1118"/>
      <c r="AH128" s="1118"/>
      <c r="AI128" s="1118"/>
      <c r="AJ128" s="1119"/>
      <c r="AK128" s="1120">
        <v>130805</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125</v>
      </c>
      <c r="BG128" s="1125"/>
      <c r="BH128" s="1125"/>
      <c r="BI128" s="1125"/>
      <c r="BJ128" s="1125"/>
      <c r="BK128" s="1125"/>
      <c r="BL128" s="1126"/>
      <c r="BM128" s="1124">
        <v>12.86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400</v>
      </c>
      <c r="DH128" s="1110"/>
      <c r="DI128" s="1110"/>
      <c r="DJ128" s="1110"/>
      <c r="DK128" s="1110"/>
      <c r="DL128" s="1110">
        <v>53925</v>
      </c>
      <c r="DM128" s="1110"/>
      <c r="DN128" s="1110"/>
      <c r="DO128" s="1110"/>
      <c r="DP128" s="1110"/>
      <c r="DQ128" s="1110">
        <v>50240</v>
      </c>
      <c r="DR128" s="1110"/>
      <c r="DS128" s="1110"/>
      <c r="DT128" s="1110"/>
      <c r="DU128" s="1110"/>
      <c r="DV128" s="1111">
        <v>0.4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14846527</v>
      </c>
      <c r="AB129" s="1029"/>
      <c r="AC129" s="1029"/>
      <c r="AD129" s="1029"/>
      <c r="AE129" s="1030"/>
      <c r="AF129" s="1031">
        <v>14512813</v>
      </c>
      <c r="AG129" s="1029"/>
      <c r="AH129" s="1029"/>
      <c r="AI129" s="1029"/>
      <c r="AJ129" s="1030"/>
      <c r="AK129" s="1031">
        <v>13998714</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125</v>
      </c>
      <c r="BG129" s="1139"/>
      <c r="BH129" s="1139"/>
      <c r="BI129" s="1139"/>
      <c r="BJ129" s="1139"/>
      <c r="BK129" s="1139"/>
      <c r="BL129" s="1140"/>
      <c r="BM129" s="1138">
        <v>17.86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2335854</v>
      </c>
      <c r="AB130" s="1029"/>
      <c r="AC130" s="1029"/>
      <c r="AD130" s="1029"/>
      <c r="AE130" s="1030"/>
      <c r="AF130" s="1031">
        <v>2473753</v>
      </c>
      <c r="AG130" s="1029"/>
      <c r="AH130" s="1029"/>
      <c r="AI130" s="1029"/>
      <c r="AJ130" s="1030"/>
      <c r="AK130" s="1031">
        <v>2462602</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10.199999999999999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12510673</v>
      </c>
      <c r="AB131" s="1054"/>
      <c r="AC131" s="1054"/>
      <c r="AD131" s="1054"/>
      <c r="AE131" s="1055"/>
      <c r="AF131" s="1053">
        <v>12039060</v>
      </c>
      <c r="AG131" s="1054"/>
      <c r="AH131" s="1054"/>
      <c r="AI131" s="1054"/>
      <c r="AJ131" s="1055"/>
      <c r="AK131" s="1053">
        <v>11536112</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v>61.6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8.825624329</v>
      </c>
      <c r="AB132" s="1170"/>
      <c r="AC132" s="1170"/>
      <c r="AD132" s="1170"/>
      <c r="AE132" s="1171"/>
      <c r="AF132" s="1172">
        <v>10.022485140000001</v>
      </c>
      <c r="AG132" s="1170"/>
      <c r="AH132" s="1170"/>
      <c r="AI132" s="1170"/>
      <c r="AJ132" s="1171"/>
      <c r="AK132" s="1172">
        <v>12.00675756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9.3000000000000007</v>
      </c>
      <c r="AB133" s="1153"/>
      <c r="AC133" s="1153"/>
      <c r="AD133" s="1153"/>
      <c r="AE133" s="1154"/>
      <c r="AF133" s="1152">
        <v>9.1999999999999993</v>
      </c>
      <c r="AG133" s="1153"/>
      <c r="AH133" s="1153"/>
      <c r="AI133" s="1153"/>
      <c r="AJ133" s="1154"/>
      <c r="AK133" s="1152">
        <v>10.199999999999999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bahOyeZqhsUr+7U02lfp4xoqpli/0qAobpv3FBUwhgzSchFFRbS7XL+Aerbi2Fg4hzTDAFLCAfZK0cfbySy1A==" saltValue="yH9J6aW9I13/NVKGx0sr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8W6Ik61dqSXcMPVgy4q5MLJpqrnMZmSOsUL0EHaNFBKDIrtwpzTuF3ZrrLtuVJBNP67DOSFD5dnq8WEipuPA==" saltValue="hTwR67fMAm+4ShAYXtNC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Pj2yLKxAgw5C6NdEHikhdQqTMlrqqCbq4ry97AZzAMYcj5shvUbpYGZ6sL3ZNsq6JNv42TMLknb8qhgg+mFxA==" saltValue="FcUaTVYO3ffkv+xQ6Riu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3858999</v>
      </c>
      <c r="AP9" s="292">
        <v>117520</v>
      </c>
      <c r="AQ9" s="293">
        <v>89546</v>
      </c>
      <c r="AR9" s="294">
        <v>31.2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472403</v>
      </c>
      <c r="AP10" s="295">
        <v>14386</v>
      </c>
      <c r="AQ10" s="296">
        <v>7518</v>
      </c>
      <c r="AR10" s="297">
        <v>91.4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59994</v>
      </c>
      <c r="AP11" s="295">
        <v>1827</v>
      </c>
      <c r="AQ11" s="296">
        <v>9181</v>
      </c>
      <c r="AR11" s="297">
        <v>-80.099999999999994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1021</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v>11</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73839</v>
      </c>
      <c r="AP14" s="295">
        <v>2249</v>
      </c>
      <c r="AQ14" s="296">
        <v>4082</v>
      </c>
      <c r="AR14" s="297">
        <v>-44.9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180458</v>
      </c>
      <c r="AP15" s="295">
        <v>5496</v>
      </c>
      <c r="AQ15" s="296">
        <v>2228</v>
      </c>
      <c r="AR15" s="297">
        <v>146.69999999999999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-526368</v>
      </c>
      <c r="AP16" s="295">
        <v>-16030</v>
      </c>
      <c r="AQ16" s="296">
        <v>-8980</v>
      </c>
      <c r="AR16" s="297">
        <v>78.5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4119325</v>
      </c>
      <c r="AP17" s="295">
        <v>125448</v>
      </c>
      <c r="AQ17" s="296">
        <v>104606</v>
      </c>
      <c r="AR17" s="297">
        <v>19.899999999999999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12.79</v>
      </c>
      <c r="AP21" s="308">
        <v>10.09</v>
      </c>
      <c r="AQ21" s="309">
        <v>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97.1</v>
      </c>
      <c r="AP22" s="313">
        <v>97.8</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2670982</v>
      </c>
      <c r="AP32" s="322">
        <v>81341</v>
      </c>
      <c r="AQ32" s="323">
        <v>67805</v>
      </c>
      <c r="AR32" s="324">
        <v>20</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v>11</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1303070</v>
      </c>
      <c r="AP35" s="322">
        <v>39683</v>
      </c>
      <c r="AQ35" s="323">
        <v>18110</v>
      </c>
      <c r="AR35" s="324">
        <v>119.1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4060</v>
      </c>
      <c r="AP36" s="322">
        <v>124</v>
      </c>
      <c r="AQ36" s="323">
        <v>2781</v>
      </c>
      <c r="AR36" s="324">
        <v>-95.5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v>408</v>
      </c>
      <c r="AP37" s="322">
        <v>12</v>
      </c>
      <c r="AQ37" s="323">
        <v>1073</v>
      </c>
      <c r="AR37" s="324">
        <v>-98.9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505</v>
      </c>
      <c r="AP38" s="325" t="s">
        <v>505</v>
      </c>
      <c r="AQ38" s="326">
        <v>5</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-130805</v>
      </c>
      <c r="AP39" s="322">
        <v>-3983</v>
      </c>
      <c r="AQ39" s="323">
        <v>-3858</v>
      </c>
      <c r="AR39" s="324">
        <v>3.2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-2462602</v>
      </c>
      <c r="AP40" s="322">
        <v>-74995</v>
      </c>
      <c r="AQ40" s="323">
        <v>-59194</v>
      </c>
      <c r="AR40" s="324">
        <v>26.7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1385113</v>
      </c>
      <c r="AP41" s="322">
        <v>42181</v>
      </c>
      <c r="AQ41" s="323">
        <v>26732</v>
      </c>
      <c r="AR41" s="324">
        <v>57.8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3833083</v>
      </c>
      <c r="AN51" s="344">
        <v>108056</v>
      </c>
      <c r="AO51" s="345">
        <v>65.599999999999994</v>
      </c>
      <c r="AP51" s="346">
        <v>90961</v>
      </c>
      <c r="AQ51" s="347">
        <v>20.100000000000001</v>
      </c>
      <c r="AR51" s="348">
        <v>45.5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1330431</v>
      </c>
      <c r="AN52" s="352">
        <v>37505</v>
      </c>
      <c r="AO52" s="353">
        <v>23</v>
      </c>
      <c r="AP52" s="354">
        <v>37720</v>
      </c>
      <c r="AQ52" s="355">
        <v>7.1</v>
      </c>
      <c r="AR52" s="356">
        <v>15.9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6503898</v>
      </c>
      <c r="AN53" s="344">
        <v>186856</v>
      </c>
      <c r="AO53" s="345">
        <v>72.900000000000006</v>
      </c>
      <c r="AP53" s="346">
        <v>106614</v>
      </c>
      <c r="AQ53" s="347">
        <v>17.2</v>
      </c>
      <c r="AR53" s="348">
        <v>55.7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4056150</v>
      </c>
      <c r="AN54" s="352">
        <v>116533</v>
      </c>
      <c r="AO54" s="353">
        <v>210.7</v>
      </c>
      <c r="AP54" s="354">
        <v>45545</v>
      </c>
      <c r="AQ54" s="355">
        <v>20.7</v>
      </c>
      <c r="AR54" s="356">
        <v>190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4640765</v>
      </c>
      <c r="AN55" s="344">
        <v>135977</v>
      </c>
      <c r="AO55" s="345">
        <v>-27.2</v>
      </c>
      <c r="AP55" s="346">
        <v>85459</v>
      </c>
      <c r="AQ55" s="347">
        <v>-19.8</v>
      </c>
      <c r="AR55" s="348">
        <v>-7.4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1454138</v>
      </c>
      <c r="AN56" s="352">
        <v>42607</v>
      </c>
      <c r="AO56" s="353">
        <v>-63.4</v>
      </c>
      <c r="AP56" s="354">
        <v>44378</v>
      </c>
      <c r="AQ56" s="355">
        <v>-2.6</v>
      </c>
      <c r="AR56" s="356">
        <v>-60.8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3371786</v>
      </c>
      <c r="AN57" s="344">
        <v>100635</v>
      </c>
      <c r="AO57" s="345">
        <v>-26</v>
      </c>
      <c r="AP57" s="346">
        <v>83280</v>
      </c>
      <c r="AQ57" s="347">
        <v>-2.5</v>
      </c>
      <c r="AR57" s="348">
        <v>-23.5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1352793</v>
      </c>
      <c r="AN58" s="352">
        <v>40376</v>
      </c>
      <c r="AO58" s="353">
        <v>-5.2</v>
      </c>
      <c r="AP58" s="354">
        <v>43123</v>
      </c>
      <c r="AQ58" s="355">
        <v>-2.8</v>
      </c>
      <c r="AR58" s="356">
        <v>-2.4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7557027</v>
      </c>
      <c r="AN59" s="344">
        <v>230138</v>
      </c>
      <c r="AO59" s="345">
        <v>128.69999999999999</v>
      </c>
      <c r="AP59" s="346">
        <v>88968</v>
      </c>
      <c r="AQ59" s="347">
        <v>6.8</v>
      </c>
      <c r="AR59" s="348">
        <v>121.9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2667939</v>
      </c>
      <c r="AN60" s="352">
        <v>81248</v>
      </c>
      <c r="AO60" s="353">
        <v>101.2</v>
      </c>
      <c r="AP60" s="354">
        <v>45482</v>
      </c>
      <c r="AQ60" s="355">
        <v>5.5</v>
      </c>
      <c r="AR60" s="356">
        <v>95.7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5181312</v>
      </c>
      <c r="AN61" s="359">
        <v>152332</v>
      </c>
      <c r="AO61" s="360">
        <v>42.8</v>
      </c>
      <c r="AP61" s="361">
        <v>91056</v>
      </c>
      <c r="AQ61" s="362">
        <v>4.4000000000000004</v>
      </c>
      <c r="AR61" s="348">
        <v>38.4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2172290</v>
      </c>
      <c r="AN62" s="352">
        <v>63654</v>
      </c>
      <c r="AO62" s="353">
        <v>53.3</v>
      </c>
      <c r="AP62" s="354">
        <v>43250</v>
      </c>
      <c r="AQ62" s="355">
        <v>5.6</v>
      </c>
      <c r="AR62" s="356">
        <v>47.7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IttMHMZF0JWmV8PP4JMWoptTmKA5NYkMsTilBpwTNkk9mwwaHTAUUW7EX4rrXkV0XWTUaFI8FtlJDw2Q2lH+g==" saltValue="e8lauWYgcec44Ii7B5jl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LLN8XQKGLeR4IUB3Io1IKkHVMt6sinNmW/iaQh8Wv+zdc3Mc7T76Z5VHbi0GKmzQQjzRMN/qSMBUcG85OpEzw==" saltValue="KTWuQzWENGh49W3BOsCK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e0AqjNa53Obs2ZT8u5JDEImNh32v/pGIOVrCHYmP0jcsd7UgZnbWP2bbq8pW9NWkhwwPo0I7NSGtt9FfFv8vw==" saltValue="hZNOiIwRu4uQWiNTBxrb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15" zoomScaleNormal="11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41.01</v>
      </c>
      <c r="G47" s="12">
        <v>37.69</v>
      </c>
      <c r="H47" s="12">
        <v>45.96</v>
      </c>
      <c r="I47" s="12">
        <v>46.58</v>
      </c>
      <c r="J47" s="13">
        <v>46.89</v>
      </c>
    </row>
    <row r="48" spans="2:10" ht="57.75" customHeight="1" x14ac:dyDescent="0.15">
      <c r="B48" s="14"/>
      <c r="C48" s="1214" t="s">
        <v>4</v>
      </c>
      <c r="D48" s="1214"/>
      <c r="E48" s="1215"/>
      <c r="F48" s="15">
        <v>3.24</v>
      </c>
      <c r="G48" s="16">
        <v>3.19</v>
      </c>
      <c r="H48" s="16">
        <v>3.57</v>
      </c>
      <c r="I48" s="16">
        <v>4.09</v>
      </c>
      <c r="J48" s="17">
        <v>3.61</v>
      </c>
    </row>
    <row r="49" spans="2:10" ht="57.75" customHeight="1" thickBot="1" x14ac:dyDescent="0.2">
      <c r="B49" s="18"/>
      <c r="C49" s="1216" t="s">
        <v>5</v>
      </c>
      <c r="D49" s="1216"/>
      <c r="E49" s="1217"/>
      <c r="F49" s="19">
        <v>6.09</v>
      </c>
      <c r="G49" s="20" t="s">
        <v>553</v>
      </c>
      <c r="H49" s="20">
        <v>8.5399999999999991</v>
      </c>
      <c r="I49" s="20">
        <v>0.01</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KIfCFxqjaud9Ad0KXk1FvyTIyaX4Qx0yueXcrZjMHtg99Hzt6IRxpCx5F68KTjBkC6NqYczDxbCHxLRVV9Uw==" saltValue="XuHcgn1gA/ugO0i1qdZ+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2019-10-31T08:12:39Z</cp:lastPrinted>
  <dcterms:created xsi:type="dcterms:W3CDTF">2019-02-14T01:31:08Z</dcterms:created>
  <dcterms:modified xsi:type="dcterms:W3CDTF">2019-10-31T08:13:55Z</dcterms:modified>
</cp:coreProperties>
</file>