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BE36" i="9"/>
  <c r="AM36" i="9"/>
  <c r="C36" i="9"/>
  <c r="C35" i="9"/>
  <c r="BW34" i="9"/>
  <c r="BW35" i="9" s="1"/>
  <c r="BW36" i="9" s="1"/>
  <c r="BW37" i="9" s="1"/>
  <c r="BW38" i="9" s="1"/>
  <c r="BW39" i="9" s="1"/>
  <c r="BW40" i="9" s="1"/>
  <c r="BW41" i="9" s="1"/>
  <c r="U34" i="9"/>
  <c r="U35" i="9" s="1"/>
  <c r="C34" i="9"/>
  <c r="CO34" i="9" l="1"/>
  <c r="CO35" i="9" s="1"/>
  <c r="CO36" i="9" s="1"/>
  <c r="U36" i="9"/>
  <c r="U37" i="9" s="1"/>
  <c r="U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<sst xmlns="http://schemas.openxmlformats.org/spreadsheetml/2006/main" count="1081" uniqueCount="572">
  <si>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</si>
  <si>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</si>
  <si>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</si>
  <si>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</si>
  <si>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</si>
  <si>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</si>
  <si>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</si>
  <si>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</si>
  <si>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</si>
  <si>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</si>
  <si>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</si>
  <si>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</si>
  <si>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</si>
  <si>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</si>
  <si>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</si>
  <si>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</si>
  <si>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</si>
  <si>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</si>
  <si>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</si>
  <si>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</si>
  <si>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</si>
  <si>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</si>
  <si>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</si>
  <si>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</si>
  <si>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</si>
  <si>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</si>
  <si>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</si>
  <si>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</si>
  <si>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</si>
  <si>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</si>
  <si>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</si>
  <si>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</si>
  <si>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</si>
  <si>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</si>
  <si>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</si>
  <si>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</si>
  <si>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</si>
  <si>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</si>
  <si>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</si>
  <si>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</si>
  <si>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</si>
  <si>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</si>
  <si>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</si>
  <si>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</si>
  <si>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</si>
  <si>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</si>
  <si>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</si>
  <si>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</si>
  <si>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</si>
  <si>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</si>
  <si>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</si>
  <si>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</si>
  <si>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</si>
  <si>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</si>
  <si>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</si>
  <si>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</si>
  <si>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</si>
  <si>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</si>
  <si>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</si>
  <si>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</si>
  <si>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</si>
  <si>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</si>
  <si>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</si>
  <si>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</si>
  <si>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</si>
  <si>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</si>
  <si>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</si>
  <si>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</si>
  <si>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</si>
  <si>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</si>
  <si>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</si>
  <si>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</si>
  <si>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</si>
  <si>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</si>
  <si>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</si>
  <si>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</si>
  <si>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</si>
  <si>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</si>
  <si>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</si>
  <si>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</si>
  <si>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</si>
  <si>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</si>
  <si>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</si>
  <si>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</si>
  <si>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</si>
  <si>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</si>
  <si>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</si>
  <si>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</si>
  <si>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</si>
  <si>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</si>
  <si>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</si>
  <si>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</si>
  <si>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</si>
  <si>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</si>
  <si>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</si>
  <si>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</si>
  <si>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</si>
  <si>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</si>
  <si>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</si>
  <si>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</si>
  <si>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</si>
  <si>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</si>
  <si>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</si>
  <si>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</si>
  <si>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</si>
  <si>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</si>
  <si>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</si>
  <si>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</si>
  <si>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</si>
  <si>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</si>
  <si>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</si>
  <si>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</si>
  <si>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</si>
  <si>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</si>
  <si>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</si>
  <si>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</si>
  <si>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</si>
  <si>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</si>
  <si>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</si>
  <si>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</si>
  <si>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</si>
  <si>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</si>
  <si>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</si>
  <si>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</si>
  <si>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</si>
  <si>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</si>
  <si>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</si>
  <si>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</si>
  <si>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</si>
  <si>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</si>
  <si>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</si>
  <si>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</si>
  <si>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</si>
  <si>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</si>
  <si>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</si>
  <si>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</si>
  <si>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</si>
  <si>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</si>
  <si>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</si>
  <si>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</si>
  <si>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</si>
  <si>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</si>
  <si>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</si>
  <si>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</si>
  <si>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</si>
  <si>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</si>
  <si>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</si>
  <si>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</si>
  <si>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</si>
  <si>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</si>
  <si>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</si>
  <si>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</si>
  <si>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</si>
  <si>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</si>
  <si>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</si>
  <si>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</si>
  <si>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</si>
  <si>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</si>
  <si>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</si>
  <si>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</si>
  <si>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</si>
  <si>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</si>
  <si>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</si>
  <si>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</si>
  <si>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</si>
  <si>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</si>
  <si>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</si>
  <si>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</si>
  <si>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</si>
  <si>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</si>
  <si>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</si>
  <si>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</si>
  <si>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</si>
  <si>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</si>
  <si>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</si>
  <si>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</si>
  <si>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</si>
  <si>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</si>
  <si>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</si>
  <si>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</si>
  <si>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</si>
  <si>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</si>
  <si>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</si>
  <si>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</si>
  <si>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</si>
  <si>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</si>
  <si>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</si>
  <si>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</si>
  <si>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</si>
  <si>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</si>
  <si>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</si>
  <si>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</si>
  <si>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</si>
  <si>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</si>
  <si>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</si>
  <si>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</si>
  <si>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</si>
  <si>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秋田県羽後町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</si>
  <si>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</si>
  <si>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</si>
  <si>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</si>
  <si>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</si>
  <si>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</si>
  <si>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</si>
  <si>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</si>
  <si>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</si>
  <si>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</si>
  <si>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</si>
  <si>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</si>
  <si>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</si>
  <si>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</si>
  <si>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</si>
  <si>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</si>
  <si>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</si>
  <si>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</si>
  <si>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</si>
  <si>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</si>
  <si>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</si>
  <si>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</si>
  <si>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</si>
  <si>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</si>
  <si>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</si>
  <si>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</si>
  <si>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</si>
  <si>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</si>
  <si>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</si>
  <si>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</si>
  <si>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</si>
  <si>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</si>
  <si>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</si>
  <si>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</si>
  <si>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</si>
  <si>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</si>
  <si>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</si>
  <si>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</si>
  <si>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</si>
  <si>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</si>
  <si>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</si>
  <si>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</si>
  <si>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</si>
  <si>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</si>
  <si>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</si>
  <si>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</si>
  <si>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</si>
  <si>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</si>
  <si>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</si>
  <si>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</si>
  <si>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</si>
  <si>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</si>
  <si>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</si>
  <si>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</si>
  <si>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</si>
  <si>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</si>
  <si>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</si>
  <si>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</si>
  <si>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</si>
  <si>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</si>
  <si>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</si>
  <si>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</si>
  <si>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</si>
  <si>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</si>
  <si>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</si>
  <si>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</si>
  <si>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</si>
  <si>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</si>
  <si>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</si>
  <si>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</si>
  <si>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</si>
  <si>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</si>
  <si>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</si>
  <si>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</si>
  <si>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</si>
  <si>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</si>
  <si>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</si>
  <si>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</si>
  <si>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</si>
  <si>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</si>
  <si>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</si>
  <si>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</si>
  <si>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</si>
  <si>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</si>
  <si>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</si>
  <si>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</si>
  <si>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</si>
  <si>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</si>
  <si>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</si>
  <si>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</si>
  <si>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</si>
  <si>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</si>
  <si>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</si>
  <si>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</si>
  <si>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</si>
  <si>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</si>
  <si>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</si>
  <si>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</si>
  <si>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</si>
  <si>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</si>
  <si>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</si>
  <si>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</si>
  <si>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</si>
  <si>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</si>
  <si>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</si>
  <si>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</si>
  <si>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</si>
  <si>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</si>
  <si>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</si>
  <si>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</si>
  <si>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</si>
  <si>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</si>
  <si>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</si>
  <si>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</si>
  <si>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</si>
  <si>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</si>
  <si>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</si>
  <si>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</si>
  <si>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</si>
  <si>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</si>
  <si>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</si>
  <si>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</si>
  <si>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</si>
  <si>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</si>
  <si>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</si>
  <si>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</si>
  <si>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</si>
  <si>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</si>
  <si>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</si>
  <si>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</si>
  <si>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</si>
  <si>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</si>
  <si>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</si>
  <si>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</si>
  <si>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</si>
  <si>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</si>
  <si>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</si>
  <si>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</si>
  <si>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</si>
  <si>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</si>
  <si>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</si>
  <si>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</si>
  <si>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</si>
  <si>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</si>
  <si>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</si>
  <si>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</si>
  <si>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</si>
  <si>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</si>
  <si>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</si>
  <si>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秋田県羽後町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</si>
  <si>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</si>
  <si>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</si>
  <si>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</si>
  <si>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</si>
  <si>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</si>
  <si>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</si>
  <si>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</si>
  <si>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</si>
  <si>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</si>
  <si>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</si>
  <si>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</si>
  <si>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</si>
  <si>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</si>
  <si>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</si>
  <si>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</si>
  <si>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</si>
  <si>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</si>
  <si>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</si>
  <si>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</si>
  <si>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</si>
  <si>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</si>
  <si>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</si>
  <si>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</si>
  <si>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</si>
  <si>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</si>
  <si>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</si>
  <si>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</si>
  <si>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</si>
  <si>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</si>
  <si>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</si>
  <si>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</si>
  <si>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</si>
  <si>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</si>
  <si>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</si>
  <si>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</si>
  <si>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</si>
  <si>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老人福祉施設運営特別会計</t>
    <phoneticPr fontId="5"/>
  </si>
  <si>
    <t>高瀬ケアセンター運営特別会計</t>
    <phoneticPr fontId="5"/>
  </si>
  <si>
    <t>上水道事業会計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</si>
  <si>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</si>
  <si>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</si>
  <si>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</si>
  <si>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</si>
  <si>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</si>
  <si>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</si>
  <si>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</si>
  <si>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</si>
  <si>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</si>
  <si>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</si>
  <si>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</si>
  <si>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</si>
  <si>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</si>
  <si>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</si>
  <si>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</si>
  <si>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</si>
  <si>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</si>
  <si>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</si>
  <si>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</si>
  <si>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</si>
  <si>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</si>
  <si>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</si>
  <si>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</si>
  <si>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</si>
  <si>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</si>
  <si>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</si>
  <si>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</si>
  <si>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</si>
  <si>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</si>
  <si>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</si>
  <si>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</si>
  <si>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</si>
  <si>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</si>
  <si>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</si>
  <si>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</si>
  <si>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</si>
  <si>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</si>
  <si>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</si>
  <si>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</si>
  <si>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</si>
  <si>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</si>
  <si>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</si>
  <si>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</si>
  <si>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</si>
  <si>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</si>
  <si>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</si>
  <si>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</si>
  <si>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</si>
  <si>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</si>
  <si>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</si>
  <si>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</si>
  <si>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</si>
  <si>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</si>
  <si>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</si>
  <si>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</si>
  <si>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</si>
  <si>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</si>
  <si>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</si>
  <si>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</si>
  <si>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</si>
  <si>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</si>
  <si>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</si>
  <si>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</si>
  <si>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</si>
  <si>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</si>
  <si>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</si>
  <si>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</si>
  <si>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</si>
  <si>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</si>
  <si>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</si>
  <si>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</si>
  <si>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</si>
  <si>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</si>
  <si>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</si>
  <si>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</si>
  <si>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</si>
  <si>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</si>
  <si>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</si>
  <si>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</si>
  <si>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</si>
  <si>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</si>
  <si>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</si>
  <si>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</si>
  <si>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</si>
  <si>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</si>
  <si>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</si>
  <si>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</si>
  <si>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</si>
  <si>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</si>
  <si>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</si>
  <si>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</si>
  <si>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</si>
  <si>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</si>
  <si>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</si>
  <si>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</si>
  <si>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</si>
  <si>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</si>
  <si>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</si>
  <si>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</si>
  <si>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</si>
  <si>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</si>
  <si>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</si>
  <si>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</si>
  <si>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</si>
  <si>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</si>
  <si>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</si>
  <si>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</si>
  <si>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</si>
  <si>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</si>
  <si>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</si>
  <si>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</si>
  <si>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</si>
  <si>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</si>
  <si>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</si>
  <si>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</si>
  <si>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</si>
  <si>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</si>
  <si>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</si>
  <si>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</si>
  <si>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</si>
  <si>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</si>
  <si>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</si>
  <si>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</si>
  <si>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</si>
  <si>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</si>
  <si>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</si>
  <si>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</si>
  <si>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</si>
  <si>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</si>
  <si>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</si>
  <si>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</si>
  <si>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</si>
  <si>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</si>
  <si>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</si>
  <si>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</si>
  <si>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</si>
  <si>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</si>
  <si>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</si>
  <si>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</si>
  <si>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</si>
  <si>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</si>
  <si>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 0.41</t>
  </si>
  <si>
    <t>病院事業会計</t>
  </si>
  <si>
    <t>一般会計</t>
  </si>
  <si>
    <t>上水道事業会計</t>
  </si>
  <si>
    <t>国民健康保険事業特別会計</t>
  </si>
  <si>
    <t>老人福祉施設運営特別会計</t>
  </si>
  <si>
    <t>介護保険特別会計</t>
  </si>
  <si>
    <t>高瀬ケアセンター運営特別会計</t>
  </si>
  <si>
    <t>公共下水道事業特別会計</t>
  </si>
  <si>
    <t>その他会計（赤字）</t>
  </si>
  <si>
    <t>その他会計（黒字）</t>
  </si>
  <si>
    <t>-</t>
    <phoneticPr fontId="2"/>
  </si>
  <si>
    <t>-</t>
    <phoneticPr fontId="2"/>
  </si>
  <si>
    <t>-</t>
    <phoneticPr fontId="2"/>
  </si>
  <si>
    <t>-</t>
    <phoneticPr fontId="2"/>
  </si>
  <si>
    <t>五輪坂ハイツ</t>
    <rPh sb="0" eb="1">
      <t>ゴ</t>
    </rPh>
    <rPh sb="1" eb="2">
      <t>ワ</t>
    </rPh>
    <rPh sb="2" eb="3">
      <t>サカ</t>
    </rPh>
    <phoneticPr fontId="2"/>
  </si>
  <si>
    <t>羽後有機センター</t>
    <rPh sb="0" eb="2">
      <t>ウゴ</t>
    </rPh>
    <rPh sb="2" eb="4">
      <t>ユウキ</t>
    </rPh>
    <phoneticPr fontId="2"/>
  </si>
  <si>
    <t>おも・しぇ</t>
    <phoneticPr fontId="2"/>
  </si>
  <si>
    <t>－</t>
    <phoneticPr fontId="2"/>
  </si>
  <si>
    <t>－</t>
    <phoneticPr fontId="2"/>
  </si>
  <si>
    <t>－</t>
    <phoneticPr fontId="2"/>
  </si>
  <si>
    <t>－</t>
    <phoneticPr fontId="2"/>
  </si>
  <si>
    <t>－</t>
    <phoneticPr fontId="2"/>
  </si>
  <si>
    <t>湯沢雄勝広域市町村圏組合（一般会計）</t>
    <rPh sb="13" eb="15">
      <t>イッパン</t>
    </rPh>
    <rPh sb="15" eb="17">
      <t>カイケイ</t>
    </rPh>
    <phoneticPr fontId="2"/>
  </si>
  <si>
    <t>湯沢雄勝広域市町村圏組合（湯沢雄勝ふるさと市町村圏基金特別会計）</t>
  </si>
  <si>
    <t>秋田県市町村総合事務組合（一般会計）</t>
    <rPh sb="13" eb="15">
      <t>イッパン</t>
    </rPh>
    <rPh sb="15" eb="17">
      <t>カイケイ</t>
    </rPh>
    <phoneticPr fontId="2"/>
  </si>
  <si>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</si>
  <si>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</si>
  <si>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rPh sb="15" eb="17">
      <t>イッパン</t>
    </rPh>
    <rPh sb="17" eb="19">
      <t>カイケイ</t>
    </rPh>
    <phoneticPr fontId="2"/>
  </si>
  <si>
    <t>秋田県後期高齢者医療広域連合（後期高齢者医療特別会計）</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</si>
  <si>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</si>
  <si>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</si>
  <si>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</si>
  <si>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</si>
  <si>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</si>
  <si>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将来負担比率は、地方債の抑制や職員数の削減等による退職手当負担見込額の減少により、類似団体平均を5．5ポイント下回っている。
　一方で、有形固定資産減価償却率は類似団体平均よりも2．2ポイント高くなっているが、主な要因としては認定こども園・保育所の有形固定資産減価償却率が81．3%、公営住宅が100%、体育館が91．1%となっていることなどが挙げられる。
　今後は将来負担比率の増加に配慮しつつ、公共施設等総合管理計画及び個別管理計画に基づき、老朽化対策に積極的に取り組んでいく。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</si>
  <si>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</si>
  <si>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</si>
  <si>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</si>
  <si>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</si>
  <si>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</si>
  <si>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</si>
  <si>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将来負担比率は、前年度比1.3ポイント減少しており、類似団体平均を6.8ポイント下回っている。これは退職手当負担見込額の減少、病院事業に係る公営企業債の償還終了などによるものである。
　実質公債費比率は、前年度比0.4ポイント減少しているが、類似団体平均を0.2ポイント上回っている。平成28年度に実施したごみ処理施設整備事業や今後実施する学校給食共同調理場建設事業等に係る地方債償還が控えていることから、一時的に実質公債費比率の上昇も見込まれており、新規の事業についてはこれまで以上にその必要性を十分に検討した上で実施するなど、公債費の適性化に取り組んで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</si>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</sst>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52470</c:v>
                </c:pt>
                <c:pt idx="1">
                  <c:v>61005</c:v>
                </c:pt>
                <c:pt idx="2">
                  <c:v>71453</c:v>
                </c:pt>
                <c:pt idx="3">
                  <c:v>83659</c:v>
                </c:pt>
                <c:pt idx="4">
                  <c:v>48560</c:v>
                </c:pt>
              </c:numCache>
            </c:numRef>
          </c:val>
          <c:smooth val="0"/>
        </c:ser>
        <c:dLbls>
          <c:showLegendKey val="0"/>
          <c:showVal val="0"/>
          <c:showCatName val="0"/>
          <c:showSerName val="0"/>
          <c:showPercent val="0"/>
          <c:showBubbleSize val="0"/>
        </c:dLbls>
        <c:marker val="1"/>
        <c:smooth val="0"/>
        <c:axId val="180586368"/>
        <c:axId val="180603904"/>
      </c:lineChart>
      <c:catAx>
        <c:axId val="180586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603904"/>
        <c:crosses val="autoZero"/>
        <c:auto val="1"/>
        <c:lblAlgn val="ctr"/>
        <c:lblOffset val="100"/>
        <c:tickLblSkip val="1"/>
        <c:tickMarkSkip val="1"/>
        <c:noMultiLvlLbl val="0"/>
      </c:catAx>
      <c:valAx>
        <c:axId val="1806039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58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7.17</c:v>
                </c:pt>
                <c:pt idx="1">
                  <c:v>6.03</c:v>
                </c:pt>
                <c:pt idx="2">
                  <c:v>5.74</c:v>
                </c:pt>
                <c:pt idx="3">
                  <c:v>6.12</c:v>
                </c:pt>
                <c:pt idx="4">
                  <c:v>6.71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25.85</c:v>
                </c:pt>
                <c:pt idx="1">
                  <c:v>29.01</c:v>
                </c:pt>
                <c:pt idx="2">
                  <c:v>28.97</c:v>
                </c:pt>
                <c:pt idx="3">
                  <c:v>30.11</c:v>
                </c:pt>
                <c:pt idx="4">
                  <c:v>29.68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0334848"/>
        <c:axId val="17034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3.52</c:v>
                </c:pt>
                <c:pt idx="1">
                  <c:v>2.34</c:v>
                </c:pt>
                <c:pt idx="2">
                  <c:v>-1.22</c:v>
                </c:pt>
                <c:pt idx="3">
                  <c:v>2.2200000000000002</c:v>
                </c:pt>
                <c:pt idx="4">
                  <c:v>-0.41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0334848"/>
        <c:axId val="170341120"/>
      </c:lineChart>
      <c:catAx>
        <c:axId val="1703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341120"/>
        <c:crosses val="autoZero"/>
        <c:auto val="1"/>
        <c:lblAlgn val="ctr"/>
        <c:lblOffset val="100"/>
        <c:tickLblSkip val="1"/>
        <c:tickMarkSkip val="1"/>
        <c:noMultiLvlLbl val="0"/>
      </c:catAx>
      <c:valAx>
        <c:axId val="1703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33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0.08</c:v>
                </c:pt>
                <c:pt idx="4">
                  <c:v>#N/A</c:v>
                </c:pt>
                <c:pt idx="5">
                  <c:v>0.11</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0.05</c:v>
                </c:pt>
                <c:pt idx="4">
                  <c:v>#N/A</c:v>
                </c:pt>
                <c:pt idx="5">
                  <c:v>0.1</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高瀬ケアセンター運営特別会計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1.37</c:v>
                </c:pt>
                <c:pt idx="2">
                  <c:v>#N/A</c:v>
                </c:pt>
                <c:pt idx="3">
                  <c:v>1.07</c:v>
                </c:pt>
                <c:pt idx="4">
                  <c:v>#N/A</c:v>
                </c:pt>
                <c:pt idx="5">
                  <c:v>0.97</c:v>
                </c:pt>
                <c:pt idx="6">
                  <c:v>#N/A</c:v>
                </c:pt>
                <c:pt idx="7">
                  <c:v>1.05</c:v>
                </c:pt>
                <c:pt idx="8">
                  <c:v>#N/A</c:v>
                </c:pt>
                <c:pt idx="9">
                  <c:v>0.88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0.33</c:v>
                </c:pt>
                <c:pt idx="2">
                  <c:v>#N/A</c:v>
                </c:pt>
                <c:pt idx="3">
                  <c:v>0.56999999999999995</c:v>
                </c:pt>
                <c:pt idx="4">
                  <c:v>#N/A</c:v>
                </c:pt>
                <c:pt idx="5">
                  <c:v>0.61</c:v>
                </c:pt>
                <c:pt idx="6">
                  <c:v>#N/A</c:v>
                </c:pt>
                <c:pt idx="7">
                  <c:v>1.01</c:v>
                </c:pt>
                <c:pt idx="8">
                  <c:v>#N/A</c:v>
                </c:pt>
                <c:pt idx="9">
                  <c:v>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老人福祉施設運営特別会計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1.35</c:v>
                </c:pt>
                <c:pt idx="2">
                  <c:v>#N/A</c:v>
                </c:pt>
                <c:pt idx="3">
                  <c:v>0.94</c:v>
                </c:pt>
                <c:pt idx="4">
                  <c:v>#N/A</c:v>
                </c:pt>
                <c:pt idx="5">
                  <c:v>1.1000000000000001</c:v>
                </c:pt>
                <c:pt idx="6">
                  <c:v>#N/A</c:v>
                </c:pt>
                <c:pt idx="7">
                  <c:v>1.0900000000000001</c:v>
                </c:pt>
                <c:pt idx="8">
                  <c:v>#N/A</c:v>
                </c:pt>
                <c:pt idx="9">
                  <c:v>1.48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2.96</c:v>
                </c:pt>
                <c:pt idx="2">
                  <c:v>#N/A</c:v>
                </c:pt>
                <c:pt idx="3">
                  <c:v>1.29</c:v>
                </c:pt>
                <c:pt idx="4">
                  <c:v>#N/A</c:v>
                </c:pt>
                <c:pt idx="5">
                  <c:v>0.55000000000000004</c:v>
                </c:pt>
                <c:pt idx="6">
                  <c:v>#N/A</c:v>
                </c:pt>
                <c:pt idx="7">
                  <c:v>0.54</c:v>
                </c:pt>
                <c:pt idx="8">
                  <c:v>#N/A</c:v>
                </c:pt>
                <c:pt idx="9">
                  <c:v>2.96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8.4499999999999993</c:v>
                </c:pt>
                <c:pt idx="2">
                  <c:v>#N/A</c:v>
                </c:pt>
                <c:pt idx="3">
                  <c:v>5.91</c:v>
                </c:pt>
                <c:pt idx="4">
                  <c:v>#N/A</c:v>
                </c:pt>
                <c:pt idx="5">
                  <c:v>4.97</c:v>
                </c:pt>
                <c:pt idx="6">
                  <c:v>#N/A</c:v>
                </c:pt>
                <c:pt idx="7">
                  <c:v>4.29</c:v>
                </c:pt>
                <c:pt idx="8">
                  <c:v>#N/A</c:v>
                </c:pt>
                <c:pt idx="9">
                  <c:v>5.04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7.17</c:v>
                </c:pt>
                <c:pt idx="2">
                  <c:v>#N/A</c:v>
                </c:pt>
                <c:pt idx="3">
                  <c:v>6.03</c:v>
                </c:pt>
                <c:pt idx="4">
                  <c:v>#N/A</c:v>
                </c:pt>
                <c:pt idx="5">
                  <c:v>5.73</c:v>
                </c:pt>
                <c:pt idx="6">
                  <c:v>#N/A</c:v>
                </c:pt>
                <c:pt idx="7">
                  <c:v>6.12</c:v>
                </c:pt>
                <c:pt idx="8">
                  <c:v>#N/A</c:v>
                </c:pt>
                <c:pt idx="9">
                  <c:v>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16.14</c:v>
                </c:pt>
                <c:pt idx="2">
                  <c:v>#N/A</c:v>
                </c:pt>
                <c:pt idx="3">
                  <c:v>13.29</c:v>
                </c:pt>
                <c:pt idx="4">
                  <c:v>#N/A</c:v>
                </c:pt>
                <c:pt idx="5">
                  <c:v>11.95</c:v>
                </c:pt>
                <c:pt idx="6">
                  <c:v>#N/A</c:v>
                </c:pt>
                <c:pt idx="7">
                  <c:v>9.39</c:v>
                </c:pt>
                <c:pt idx="8">
                  <c:v>#N/A</c:v>
                </c:pt>
                <c:pt idx="9">
                  <c:v>7.97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0427520"/>
        <c:axId val="170429056"/>
      </c:barChart>
      <c:catAx>
        <c:axId val="1704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429056"/>
        <c:crosses val="autoZero"/>
        <c:auto val="1"/>
        <c:lblAlgn val="ctr"/>
        <c:lblOffset val="100"/>
        <c:tickLblSkip val="1"/>
        <c:tickMarkSkip val="1"/>
        <c:noMultiLvlLbl val="0"/>
      </c:catAx>
      <c:valAx>
        <c:axId val="17042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42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746</c:v>
                </c:pt>
                <c:pt idx="5">
                  <c:v>746</c:v>
                </c:pt>
                <c:pt idx="8">
                  <c:v>804</c:v>
                </c:pt>
                <c:pt idx="11">
                  <c:v>767</c:v>
                </c:pt>
                <c:pt idx="14">
                  <c:v>769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22</c:v>
                </c:pt>
                <c:pt idx="6">
                  <c:v>16</c:v>
                </c:pt>
                <c:pt idx="9">
                  <c:v>15</c:v>
                </c:pt>
                <c:pt idx="12">
                  <c:v>29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30</c:v>
                </c:pt>
                <c:pt idx="6">
                  <c:v>30</c:v>
                </c:pt>
                <c:pt idx="9">
                  <c:v>30</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296</c:v>
                </c:pt>
                <c:pt idx="3">
                  <c:v>303</c:v>
                </c:pt>
                <c:pt idx="6">
                  <c:v>312</c:v>
                </c:pt>
                <c:pt idx="9">
                  <c:v>302</c:v>
                </c:pt>
                <c:pt idx="12">
                  <c:v>294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928</c:v>
                </c:pt>
                <c:pt idx="3">
                  <c:v>871</c:v>
                </c:pt>
                <c:pt idx="6">
                  <c:v>887</c:v>
                </c:pt>
                <c:pt idx="9">
                  <c:v>831</c:v>
                </c:pt>
                <c:pt idx="12">
                  <c:v>823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0606976"/>
        <c:axId val="170608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529</c:v>
                </c:pt>
                <c:pt idx="2">
                  <c:v>#N/A</c:v>
                </c:pt>
                <c:pt idx="3">
                  <c:v>#N/A</c:v>
                </c:pt>
                <c:pt idx="4">
                  <c:v>480</c:v>
                </c:pt>
                <c:pt idx="5">
                  <c:v>#N/A</c:v>
                </c:pt>
                <c:pt idx="6">
                  <c:v>#N/A</c:v>
                </c:pt>
                <c:pt idx="7">
                  <c:v>441</c:v>
                </c:pt>
                <c:pt idx="8">
                  <c:v>#N/A</c:v>
                </c:pt>
                <c:pt idx="9">
                  <c:v>#N/A</c:v>
                </c:pt>
                <c:pt idx="10">
                  <c:v>411</c:v>
                </c:pt>
                <c:pt idx="11">
                  <c:v>#N/A</c:v>
                </c:pt>
                <c:pt idx="12">
                  <c:v>#N/A</c:v>
                </c:pt>
                <c:pt idx="13">
                  <c:v>408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0606976"/>
        <c:axId val="170608896"/>
      </c:lineChart>
      <c:catAx>
        <c:axId val="1706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608896"/>
        <c:crosses val="autoZero"/>
        <c:auto val="1"/>
        <c:lblAlgn val="ctr"/>
        <c:lblOffset val="100"/>
        <c:tickLblSkip val="1"/>
        <c:tickMarkSkip val="1"/>
        <c:noMultiLvlLbl val="0"/>
      </c:catAx>
      <c:valAx>
        <c:axId val="17060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0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7608</c:v>
                </c:pt>
                <c:pt idx="5">
                  <c:v>7669</c:v>
                </c:pt>
                <c:pt idx="8">
                  <c:v>7476</c:v>
                </c:pt>
                <c:pt idx="11">
                  <c:v>7453</c:v>
                </c:pt>
                <c:pt idx="14">
                  <c:v>7590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c:v>
                </c:pt>
                <c:pt idx="5">
                  <c:v>9</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2438</c:v>
                </c:pt>
                <c:pt idx="5">
                  <c:v>2753</c:v>
                </c:pt>
                <c:pt idx="8">
                  <c:v>2768</c:v>
                </c:pt>
                <c:pt idx="11">
                  <c:v>2891</c:v>
                </c:pt>
                <c:pt idx="14">
                  <c:v>2866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1212</c:v>
                </c:pt>
                <c:pt idx="3">
                  <c:v>1052</c:v>
                </c:pt>
                <c:pt idx="6">
                  <c:v>818</c:v>
                </c:pt>
                <c:pt idx="9">
                  <c:v>772</c:v>
                </c:pt>
                <c:pt idx="12">
                  <c:v>647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429</c:v>
                </c:pt>
                <c:pt idx="3">
                  <c:v>411</c:v>
                </c:pt>
                <c:pt idx="6">
                  <c:v>381</c:v>
                </c:pt>
                <c:pt idx="9">
                  <c:v>360</c:v>
                </c:pt>
                <c:pt idx="12">
                  <c:v>353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3671</c:v>
                </c:pt>
                <c:pt idx="3">
                  <c:v>3479</c:v>
                </c:pt>
                <c:pt idx="6">
                  <c:v>3331</c:v>
                </c:pt>
                <c:pt idx="9">
                  <c:v>3151</c:v>
                </c:pt>
                <c:pt idx="12">
                  <c:v>3031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80</c:v>
                </c:pt>
                <c:pt idx="3">
                  <c:v>63</c:v>
                </c:pt>
                <c:pt idx="6">
                  <c:v>60</c:v>
                </c:pt>
                <c:pt idx="9">
                  <c:v>46</c:v>
                </c:pt>
                <c:pt idx="12">
                  <c:v>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7769</c:v>
                </c:pt>
                <c:pt idx="3">
                  <c:v>7650</c:v>
                </c:pt>
                <c:pt idx="6">
                  <c:v>7732</c:v>
                </c:pt>
                <c:pt idx="9">
                  <c:v>7823</c:v>
                </c:pt>
                <c:pt idx="12">
                  <c:v>8105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0712064"/>
        <c:axId val="17071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3099</c:v>
                </c:pt>
                <c:pt idx="2">
                  <c:v>#N/A</c:v>
                </c:pt>
                <c:pt idx="3">
                  <c:v>#N/A</c:v>
                </c:pt>
                <c:pt idx="4">
                  <c:v>2228</c:v>
                </c:pt>
                <c:pt idx="5">
                  <c:v>#N/A</c:v>
                </c:pt>
                <c:pt idx="6">
                  <c:v>#N/A</c:v>
                </c:pt>
                <c:pt idx="7">
                  <c:v>2078</c:v>
                </c:pt>
                <c:pt idx="8">
                  <c:v>#N/A</c:v>
                </c:pt>
                <c:pt idx="9">
                  <c:v>#N/A</c:v>
                </c:pt>
                <c:pt idx="10">
                  <c:v>1808</c:v>
                </c:pt>
                <c:pt idx="11">
                  <c:v>#N/A</c:v>
                </c:pt>
                <c:pt idx="12">
                  <c:v>#N/A</c:v>
                </c:pt>
                <c:pt idx="13">
                  <c:v>1713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0712064"/>
        <c:axId val="170714240"/>
      </c:lineChart>
      <c:catAx>
        <c:axId val="17071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714240"/>
        <c:crosses val="autoZero"/>
        <c:auto val="1"/>
        <c:lblAlgn val="ctr"/>
        <c:lblOffset val="100"/>
        <c:tickLblSkip val="1"/>
        <c:tickMarkSkip val="1"/>
        <c:noMultiLvlLbl val="0"/>
      </c:catAx>
      <c:valAx>
        <c:axId val="17071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1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64.099999999999994</c:v>
                </c:pt>
              </c:numCache>
            </c:numRef>
          </c:xVal>
          <c:yVal>
            <c:numRef>
              <c:f>公会計指標分析・財政指標組合せ分析表!$K$51:$O$51</c:f>
              <c:numCache>
                <c:formatCode>#,##0.0;"▲ "#,##0.0</c:formatCode>
                <c:ptCount val="5"/>
                <c:pt idx="3">
                  <c:v>39.4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0872192"/>
        <c:axId val="170878464"/>
      </c:scatterChart>
      <c:valAx>
        <c:axId val="170872192"/>
        <c:scaling>
          <c:orientation val="minMax"/>
          <c:max val="64.3"/>
          <c:min val="61.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878464"/>
        <c:crosses val="autoZero"/>
        <c:crossBetween val="midCat"/>
      </c:valAx>
      <c:valAx>
        <c:axId val="170878464"/>
        <c:scaling>
          <c:orientation val="minMax"/>
          <c:max val="45.9"/>
          <c:min val="38.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872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61599362323211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11.5</c:v>
                </c:pt>
                <c:pt idx="2">
                  <c:v>10.5</c:v>
                </c:pt>
                <c:pt idx="3">
                  <c:v>9.6999999999999993</c:v>
                </c:pt>
                <c:pt idx="4">
                  <c:v>9.3000000000000007</c:v>
                </c:pt>
              </c:numCache>
            </c:numRef>
          </c:xVal>
          <c:yVal>
            <c:numRef>
              <c:f>公会計指標分析・財政指標組合せ分析表!$K$73:$O$73</c:f>
              <c:numCache>
                <c:formatCode>#,##0.0;"▲ "#,##0.0</c:formatCode>
                <c:ptCount val="5"/>
                <c:pt idx="0">
                  <c:v>67.5</c:v>
                </c:pt>
                <c:pt idx="1">
                  <c:v>48</c:v>
                </c:pt>
                <c:pt idx="2">
                  <c:v>46.7</c:v>
                </c:pt>
                <c:pt idx="3">
                  <c:v>39.4</c:v>
                </c:pt>
                <c:pt idx="4">
                  <c:v>38.1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985408116735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2.725098829130626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8.5</c:v>
                </c:pt>
                <c:pt idx="4">
                  <c:v>9.1</c:v>
                </c:pt>
              </c:numCache>
            </c:numRef>
          </c:xVal>
          <c:yVal>
            <c:numRef>
              <c:f>公会計指標分析・財政指標組合せ分析表!$K$77:$O$77</c:f>
              <c:numCache>
                <c:formatCode>#,##0.0;"▲ "#,##0.0</c:formatCode>
                <c:ptCount val="5"/>
                <c:pt idx="0">
                  <c:v>49.3</c:v>
                </c:pt>
                <c:pt idx="1">
                  <c:v>44.3</c:v>
                </c:pt>
                <c:pt idx="2">
                  <c:v>40.299999999999997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0941824"/>
        <c:axId val="170944000"/>
      </c:scatterChart>
      <c:valAx>
        <c:axId val="170941824"/>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944000"/>
        <c:crosses val="autoZero"/>
        <c:crossBetween val="midCat"/>
      </c:valAx>
      <c:valAx>
        <c:axId val="170944000"/>
        <c:scaling>
          <c:orientation val="minMax"/>
          <c:max val="7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941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　</a:t>
          </a:r>
          <a:endParaRPr kumimoji="1" lang="en-US" altLang="ja-JP" sz="10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年度に借入した臨時地方道整備事業債等の地方債の償還終了により前年度より</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百万円減少しているものの、広域市町村圏組合において平成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年度に実施したごみ処理施設整備事業や当町において平成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年度及び平成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年度に実施する</a:t>
          </a:r>
          <a:r>
            <a:rPr lang="ja-JP" altLang="en-US" sz="1000">
              <a:effectLst/>
            </a:rPr>
            <a:t>学校給食共同調理場建築事業等により中期的には上昇する見込みである。</a:t>
          </a:r>
          <a:endParaRPr lang="en-US"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公営企業債の元利償還金に対する繰入金</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病院事業の建設改良に要する経費（元利償還金部分）への繰出金が減少している。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○算入公債費等</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臨時財政対策債及び過疎対策事業債の算入額の増により増加している。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○今後の対応</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これまで地方債の発行を元金償還額以下に抑制してきたが、平成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年度は学校給食共同調理場建築事業が控えており、平成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年は元金償還額を超えた地方債を発行する見込みである。今後も地方債の発行には交付税算入のある有利な地方債の発行に努めていく。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広域市町村圏組合で実施したごみ処理施設整備事業により地方債の現在高が</a:t>
          </a:r>
          <a:r>
            <a:rPr kumimoji="1" lang="en-US" altLang="ja-JP" sz="1050">
              <a:latin typeface="ＭＳ ゴシック" pitchFamily="49" charset="-128"/>
              <a:ea typeface="ＭＳ ゴシック" pitchFamily="49" charset="-128"/>
            </a:rPr>
            <a:t>282</a:t>
          </a:r>
          <a:r>
            <a:rPr kumimoji="1" lang="ja-JP" altLang="en-US" sz="1050">
              <a:latin typeface="ＭＳ ゴシック" pitchFamily="49" charset="-128"/>
              <a:ea typeface="ＭＳ ゴシック" pitchFamily="49" charset="-128"/>
            </a:rPr>
            <a:t>百万円と増加している。</a:t>
          </a:r>
          <a:endParaRPr kumimoji="1" lang="en-US" altLang="ja-JP" sz="1050">
            <a:latin typeface="ＭＳ ゴシック" pitchFamily="49" charset="-128"/>
            <a:ea typeface="ＭＳ ゴシック" pitchFamily="49" charset="-128"/>
          </a:endParaRPr>
        </a:p>
        <a:p>
          <a:r>
            <a:rPr kumimoji="1" lang="ja-JP" altLang="ja-JP" sz="1050">
              <a:solidFill>
                <a:schemeClr val="dk1"/>
              </a:solidFill>
              <a:effectLst/>
              <a:latin typeface="+mn-lt"/>
              <a:ea typeface="+mn-ea"/>
              <a:cs typeface="+mn-cs"/>
            </a:rPr>
            <a:t>○公営企業債等繰入見込額</a:t>
          </a:r>
          <a:endParaRPr lang="ja-JP" altLang="ja-JP" sz="11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医療機器等の病院事業に係る公営企業債の償還終了などによる</a:t>
          </a:r>
          <a:r>
            <a:rPr kumimoji="1" lang="ja-JP" altLang="ja-JP" sz="1050">
              <a:solidFill>
                <a:schemeClr val="dk1"/>
              </a:solidFill>
              <a:effectLst/>
              <a:latin typeface="+mn-lt"/>
              <a:ea typeface="+mn-ea"/>
              <a:cs typeface="+mn-cs"/>
            </a:rPr>
            <a:t>公営企業の地方債残高の減少及び公営企業の元金償還に対する一般会計等の負担見込額</a:t>
          </a:r>
          <a:r>
            <a:rPr kumimoji="1" lang="ja-JP" altLang="en-US" sz="1050">
              <a:solidFill>
                <a:schemeClr val="dk1"/>
              </a:solidFill>
              <a:effectLst/>
              <a:latin typeface="+mn-lt"/>
              <a:ea typeface="+mn-ea"/>
              <a:cs typeface="+mn-cs"/>
            </a:rPr>
            <a:t>の減に</a:t>
          </a:r>
          <a:r>
            <a:rPr kumimoji="1" lang="ja-JP" altLang="ja-JP" sz="1050">
              <a:solidFill>
                <a:schemeClr val="dk1"/>
              </a:solidFill>
              <a:effectLst/>
              <a:latin typeface="+mn-lt"/>
              <a:ea typeface="+mn-ea"/>
              <a:cs typeface="+mn-cs"/>
            </a:rPr>
            <a:t>より減少している。</a:t>
          </a:r>
          <a:endParaRPr lang="ja-JP" altLang="ja-JP" sz="1100">
            <a:effectLst/>
          </a:endParaRPr>
        </a:p>
        <a:p>
          <a:r>
            <a:rPr kumimoji="1" lang="ja-JP" altLang="en-US" sz="1050">
              <a:latin typeface="ＭＳ ゴシック" pitchFamily="49" charset="-128"/>
              <a:ea typeface="ＭＳ ゴシック" pitchFamily="49" charset="-128"/>
            </a:rPr>
            <a:t>○退職手当負担見込額</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職員の年齢構成の変化（高齢層の減少と若年層の増加）により減少している。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○充当可能基金</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広域市町村圏組合のごみ処理施設整備事業に係る負担金などにより財政調整基金は</a:t>
          </a:r>
          <a:r>
            <a:rPr kumimoji="1" lang="en-US" altLang="ja-JP" sz="1050">
              <a:latin typeface="ＭＳ ゴシック" pitchFamily="49" charset="-128"/>
              <a:ea typeface="ＭＳ ゴシック" pitchFamily="49" charset="-128"/>
            </a:rPr>
            <a:t>48</a:t>
          </a:r>
          <a:r>
            <a:rPr kumimoji="1" lang="ja-JP" altLang="en-US" sz="1050">
              <a:latin typeface="ＭＳ ゴシック" pitchFamily="49" charset="-128"/>
              <a:ea typeface="ＭＳ ゴシック" pitchFamily="49" charset="-128"/>
            </a:rPr>
            <a:t>百万円減少したものの、その他特定目的基金（公共施設解体金等）の増加により、全体としては</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百万円の減少となっている。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○今後の対応</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中期的には、ごみ処理施設整備事業や</a:t>
          </a:r>
          <a:r>
            <a:rPr kumimoji="1" lang="ja-JP" altLang="ja-JP" sz="1050">
              <a:solidFill>
                <a:schemeClr val="dk1"/>
              </a:solidFill>
              <a:effectLst/>
              <a:latin typeface="+mn-lt"/>
              <a:ea typeface="+mn-ea"/>
              <a:cs typeface="+mn-cs"/>
            </a:rPr>
            <a:t>学校給食共同調理場建築事業</a:t>
          </a:r>
          <a:r>
            <a:rPr kumimoji="1" lang="ja-JP" altLang="en-US" sz="1050">
              <a:solidFill>
                <a:schemeClr val="dk1"/>
              </a:solidFill>
              <a:effectLst/>
              <a:latin typeface="+mn-lt"/>
              <a:ea typeface="+mn-ea"/>
              <a:cs typeface="+mn-cs"/>
            </a:rPr>
            <a:t>により地方債の残高は増加する見込みであるが、このような特殊な事情を除いて地方債の抑制を図っていく。また、目的を持った基金の積立を図り、将来を展望した基金運営に努めていく。</a:t>
          </a:r>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15,692
15,581
230.78
8,731,600
8,330,284
353,232
5,264,752
8,104,755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有形固定資産減価償却率は、類似団体平均を</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ポイント上回っている。</a:t>
          </a:r>
          <a:br>
            <a:rPr kumimoji="1" lang="ja-JP" altLang="en-US"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特に公営住宅や体育館などの減価償却率が</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を超えており、施設の老朽化が顕著である。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当町では平成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年度に公共施設等総合管理計画、平成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年度に施設毎の個別管理計画を策定しており、可能な限り次世代に負担を残さず、効率的・効果的に公共施設を活用していくため、適正な配置や維持管理を図っていく。</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2" name="直線コネクタ 61"/>
        <xdr:cNvCxnSpPr/>
      </xdr:nvCxnSpPr>
      <xdr:spPr>
        <a:xfrm flipV="1">
          <a:off x="4760595" y="558342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3"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4" name="直線コネクタ 63"/>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5" name="有形固定資産減価償却率最大値テキスト"/>
        <xdr:cNvSpPr txBox="1"/>
      </xdr:nvSpPr>
      <xdr:spPr>
        <a:xfrm>
          <a:off x="4813300" y="53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6" name="直線コネクタ 65"/>
        <xdr:cNvCxnSpPr/>
      </xdr:nvCxnSpPr>
      <xdr:spPr>
        <a:xfrm>
          <a:off x="4673600" y="558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67" name="有形固定資産減価償却率平均値テキスト"/>
        <xdr:cNvSpPr txBox="1"/>
      </xdr:nvSpPr>
      <xdr:spPr>
        <a:xfrm>
          <a:off x="4813300" y="6137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68" name="フローチャート : 判断 67"/>
        <xdr:cNvSpPr/>
      </xdr:nvSpPr>
      <xdr:spPr>
        <a:xfrm>
          <a:off x="4711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69" name="フローチャート : 判断 68"/>
        <xdr:cNvSpPr/>
      </xdr:nvSpPr>
      <xdr:spPr>
        <a:xfrm>
          <a:off x="4000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96012</xdr:rowOff>
    </xdr:from>
    <xdr:to>
      <xdr:col>3</xdr:col>
      <xdr:colOff>511175</xdr:colOff>
      <xdr:row>31</xdr:row>
      <xdr:rowOff>26162</xdr:rowOff>
    </xdr:to>
    <xdr:sp macro="" textlink="">
      <xdr:nvSpPr>
        <xdr:cNvPr id="75" name="円/楕円 74"/>
        <xdr:cNvSpPr/>
      </xdr:nvSpPr>
      <xdr:spPr>
        <a:xfrm>
          <a:off x="4000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112285</xdr:rowOff>
    </xdr:from>
    <xdr:ext cx="405111" cy="259045"/>
    <xdr:sp macro="" textlink="">
      <xdr:nvSpPr>
        <xdr:cNvPr id="76" name="n_1aveValue有形固定資産減価償却率"/>
        <xdr:cNvSpPr txBox="1"/>
      </xdr:nvSpPr>
      <xdr:spPr>
        <a:xfrm>
          <a:off x="3836043"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42689</xdr:rowOff>
    </xdr:from>
    <xdr:ext cx="405111" cy="259045"/>
    <xdr:sp macro="" textlink="">
      <xdr:nvSpPr>
        <xdr:cNvPr id="77" name="n_1mainValue有形固定資産減価償却率"/>
        <xdr:cNvSpPr txBox="1"/>
      </xdr:nvSpPr>
      <xdr:spPr>
        <a:xfrm>
          <a:off x="3836043" y="579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15,692
15,581
230.78
8,731,600
8,330,284
353,232
5,264,752
8,104,755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51" name="直線コネクタ 5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52" name="テキスト ボックス 5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53" name="直線コネクタ 5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54" name="テキスト ボックス 5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5" name="直線コネクタ 5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56" name="テキスト ボックス 5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57" name="直線コネクタ 5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58" name="テキスト ボックス 5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59" name="直線コネクタ 5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60" name="テキスト ボックス 5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1" name="直線コネクタ 6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62" name="テキスト ボックス 6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64" name="直線コネクタ 63"/>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65"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66" name="直線コネクタ 65"/>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67"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68" name="直線コネクタ 67"/>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4589</xdr:rowOff>
    </xdr:from>
    <xdr:ext cx="534377" cy="259045"/>
    <xdr:sp macro="" textlink="">
      <xdr:nvSpPr>
        <xdr:cNvPr id="69" name="【道路】&#10;一人当たり延長平均値テキスト"/>
        <xdr:cNvSpPr txBox="1"/>
      </xdr:nvSpPr>
      <xdr:spPr>
        <a:xfrm>
          <a:off x="10566400" y="634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70" name="フローチャート : 判断 69"/>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71" name="フローチャート : 判断 70"/>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72" name="テキスト ボックス 7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3" name="テキスト ボックス 7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4" name="テキスト ボックス 7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5" name="テキスト ボックス 7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6" name="テキスト ボックス 7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76454</xdr:rowOff>
    </xdr:from>
    <xdr:to>
      <xdr:col>14</xdr:col>
      <xdr:colOff>79375</xdr:colOff>
      <xdr:row>37</xdr:row>
      <xdr:rowOff>6604</xdr:rowOff>
    </xdr:to>
    <xdr:sp macro="" textlink="">
      <xdr:nvSpPr>
        <xdr:cNvPr id="77" name="円/楕円 76"/>
        <xdr:cNvSpPr/>
      </xdr:nvSpPr>
      <xdr:spPr>
        <a:xfrm>
          <a:off x="9588500" y="62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58882</xdr:rowOff>
    </xdr:from>
    <xdr:ext cx="534377" cy="259045"/>
    <xdr:sp macro="" textlink="">
      <xdr:nvSpPr>
        <xdr:cNvPr id="78" name="n_1aveValue【道路】&#10;一人当たり延長"/>
        <xdr:cNvSpPr txBox="1"/>
      </xdr:nvSpPr>
      <xdr:spPr>
        <a:xfrm>
          <a:off x="9359410" y="65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23131</xdr:rowOff>
    </xdr:from>
    <xdr:ext cx="534377" cy="259045"/>
    <xdr:sp macro="" textlink="">
      <xdr:nvSpPr>
        <xdr:cNvPr id="79" name="n_1mainValue【道路】&#10;一人当たり延長"/>
        <xdr:cNvSpPr txBox="1"/>
      </xdr:nvSpPr>
      <xdr:spPr>
        <a:xfrm>
          <a:off x="9359410" y="6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0" name="正方形/長方形 7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1" name="正方形/長方形 8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2" name="正方形/長方形 8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3" name="正方形/長方形 8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4" name="正方形/長方形 8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5" name="正方形/長方形 8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6" name="正方形/長方形 8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7" name="正方形/長方形 8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96" name="正方形/長方形 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97" name="正方形/長方形 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98" name="正方形/長方形 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99" name="正方形/長方形 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00" name="正方形/長方形 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01" name="正方形/長方形 1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02" name="正方形/長方形 1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03" name="正方形/長方形 1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04" name="テキスト ボックス 1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05" name="直線コネクタ 1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06" name="直線コネクタ 1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07" name="テキスト ボックス 10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08" name="直線コネクタ 1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09" name="テキスト ボックス 1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10" name="直線コネクタ 1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11" name="テキスト ボックス 1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12" name="直線コネクタ 1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13" name="テキスト ボックス 1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14" name="直線コネクタ 1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15" name="テキスト ボックス 1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16" name="直線コネクタ 1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17" name="テキスト ボックス 11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18" name="直線コネクタ 1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19" name="テキスト ボックス 1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121" name="直線コネクタ 120"/>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122"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123" name="直線コネクタ 122"/>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124"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125" name="直線コネクタ 124"/>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126" name="【公営住宅】&#10;有形固定資産減価償却率平均値テキスト"/>
        <xdr:cNvSpPr txBox="1"/>
      </xdr:nvSpPr>
      <xdr:spPr>
        <a:xfrm>
          <a:off x="4724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127" name="フローチャート : 判断 126"/>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128" name="フローチャート : 判断 127"/>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29" name="テキスト ボックス 1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30" name="テキスト ボックス 1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31" name="テキスト ボックス 1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32" name="テキスト ボックス 1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33" name="テキスト ボックス 1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28121</xdr:rowOff>
    </xdr:from>
    <xdr:to>
      <xdr:col>5</xdr:col>
      <xdr:colOff>409575</xdr:colOff>
      <xdr:row>77</xdr:row>
      <xdr:rowOff>129721</xdr:rowOff>
    </xdr:to>
    <xdr:sp macro="" textlink="">
      <xdr:nvSpPr>
        <xdr:cNvPr id="134" name="円/楕円 133"/>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52269</xdr:rowOff>
    </xdr:from>
    <xdr:ext cx="405111" cy="259045"/>
    <xdr:sp macro="" textlink="">
      <xdr:nvSpPr>
        <xdr:cNvPr id="135" name="n_1aveValue【公営住宅】&#10;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111202</xdr:colOff>
      <xdr:row>75</xdr:row>
      <xdr:rowOff>146248</xdr:rowOff>
    </xdr:from>
    <xdr:ext cx="469744" cy="259045"/>
    <xdr:sp macro="" textlink="">
      <xdr:nvSpPr>
        <xdr:cNvPr id="136" name="n_1mainValue【公営住宅】&#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37" name="正方形/長方形 1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8" name="正方形/長方形 1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9" name="正方形/長方形 1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0" name="正方形/長方形 1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1" name="正方形/長方形 1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2" name="正方形/長方形 1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3" name="正方形/長方形 1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4" name="正方形/長方形 1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45" name="テキスト ボックス 1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46" name="直線コネクタ 1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47" name="直線コネクタ 1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48" name="テキスト ボックス 1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49" name="直線コネクタ 1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50" name="テキスト ボックス 1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51" name="直線コネクタ 1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52" name="テキスト ボックス 1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53" name="直線コネクタ 1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54" name="テキスト ボックス 1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55" name="直線コネクタ 1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56" name="テキスト ボックス 1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57" name="直線コネクタ 1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58" name="テキスト ボックス 1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160" name="直線コネクタ 159"/>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161" name="【公営住宅】&#10;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162" name="直線コネクタ 161"/>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163" name="【公営住宅】&#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164" name="直線コネクタ 163"/>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8907</xdr:rowOff>
    </xdr:from>
    <xdr:ext cx="469744" cy="259045"/>
    <xdr:sp macro="" textlink="">
      <xdr:nvSpPr>
        <xdr:cNvPr id="165" name="【公営住宅】&#10;一人当たり面積平均値テキスト"/>
        <xdr:cNvSpPr txBox="1"/>
      </xdr:nvSpPr>
      <xdr:spPr>
        <a:xfrm>
          <a:off x="10566400" y="1406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166" name="フローチャート : 判断 165"/>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167" name="フローチャート : 判断 166"/>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68" name="テキスト ボックス 1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69" name="テキスト ボックス 1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70" name="テキスト ボックス 1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71" name="テキスト ボックス 1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72" name="テキスト ボックス 1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90170</xdr:rowOff>
    </xdr:from>
    <xdr:to>
      <xdr:col>14</xdr:col>
      <xdr:colOff>79375</xdr:colOff>
      <xdr:row>86</xdr:row>
      <xdr:rowOff>20320</xdr:rowOff>
    </xdr:to>
    <xdr:sp macro="" textlink="">
      <xdr:nvSpPr>
        <xdr:cNvPr id="173" name="円/楕円 172"/>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31766</xdr:rowOff>
    </xdr:from>
    <xdr:ext cx="469744" cy="259045"/>
    <xdr:sp macro="" textlink="">
      <xdr:nvSpPr>
        <xdr:cNvPr id="174" name="n_1aveValue【公営住宅】&#10;一人当たり面積"/>
        <xdr:cNvSpPr txBox="1"/>
      </xdr:nvSpPr>
      <xdr:spPr>
        <a:xfrm>
          <a:off x="9391727" y="137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11447</xdr:rowOff>
    </xdr:from>
    <xdr:ext cx="469744" cy="259045"/>
    <xdr:sp macro="" textlink="">
      <xdr:nvSpPr>
        <xdr:cNvPr id="175" name="n_1mainValue【公営住宅】&#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77" name="正方形/長方形 17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78" name="正方形/長方形 17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79" name="正方形/長方形 17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80" name="正方形/長方形 17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81" name="正方形/長方形 1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82" name="正方形/長方形 1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83" name="正方形/長方形 18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84" name="正方形/長方形 18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85" name="正方形/長方形 18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86" name="正方形/長方形 18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7" name="正方形/長方形 1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88" name="正方形/長方形 1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89" name="正方形/長方形 1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90" name="正方形/長方形 1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91" name="正方形/長方形 1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92" name="正方形/長方形 1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93" name="正方形/長方形 1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94" name="正方形/長方形 1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95" name="正方形/長方形 1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96" name="テキスト ボックス 1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97" name="直線コネクタ 1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98" name="テキスト ボックス 1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99" name="直線コネクタ 1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00" name="テキスト ボックス 1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01" name="直線コネクタ 2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02" name="テキスト ボックス 2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03" name="直線コネクタ 2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04" name="テキスト ボックス 2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05" name="直線コネクタ 2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06" name="テキスト ボックス 205"/>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08" name="テキスト ボックス 2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210" name="直線コネクタ 209"/>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211"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212" name="直線コネクタ 211"/>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213"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14" name="直線コネクタ 21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215"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216" name="フローチャート : 判断 215"/>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217" name="フローチャート : 判断 216"/>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18" name="テキスト ボックス 2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19" name="テキスト ボックス 2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20" name="テキスト ボックス 2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21" name="テキスト ボックス 2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22" name="テキスト ボックス 2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167132</xdr:rowOff>
    </xdr:from>
    <xdr:to>
      <xdr:col>22</xdr:col>
      <xdr:colOff>415925</xdr:colOff>
      <xdr:row>36</xdr:row>
      <xdr:rowOff>97282</xdr:rowOff>
    </xdr:to>
    <xdr:sp macro="" textlink="">
      <xdr:nvSpPr>
        <xdr:cNvPr id="223" name="円/楕円 222"/>
        <xdr:cNvSpPr/>
      </xdr:nvSpPr>
      <xdr:spPr>
        <a:xfrm>
          <a:off x="15430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81551</xdr:rowOff>
    </xdr:from>
    <xdr:ext cx="405111" cy="259045"/>
    <xdr:sp macro="" textlink="">
      <xdr:nvSpPr>
        <xdr:cNvPr id="224" name="n_1aveValue【認定こども園・幼稚園・保育所】&#10;有形固定資産減価償却率"/>
        <xdr:cNvSpPr txBox="1"/>
      </xdr:nvSpPr>
      <xdr:spPr>
        <a:xfrm>
          <a:off x="15266043"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113809</xdr:rowOff>
    </xdr:from>
    <xdr:ext cx="405111" cy="259045"/>
    <xdr:sp macro="" textlink="">
      <xdr:nvSpPr>
        <xdr:cNvPr id="225" name="n_1mainValue【認定こども園・幼稚園・保育所】&#10;有形固定資産減価償却率"/>
        <xdr:cNvSpPr txBox="1"/>
      </xdr:nvSpPr>
      <xdr:spPr>
        <a:xfrm>
          <a:off x="15266043"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26" name="正方形/長方形 2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7" name="正方形/長方形 2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8" name="正方形/長方形 2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9" name="正方形/長方形 2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0" name="正方形/長方形 2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1" name="正方形/長方形 2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2" name="正方形/長方形 2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3" name="正方形/長方形 2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34" name="テキスト ボックス 2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35" name="直線コネクタ 2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36" name="直線コネクタ 2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37" name="テキスト ボックス 2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38" name="直線コネクタ 2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39" name="テキスト ボックス 2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40" name="直線コネクタ 2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41" name="テキスト ボックス 2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42" name="直線コネクタ 2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43" name="テキスト ボックス 2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44" name="直線コネクタ 2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45" name="テキスト ボックス 2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46" name="直線コネクタ 2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47" name="テキスト ボックス 2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249" name="直線コネクタ 248"/>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250"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251" name="直線コネクタ 250"/>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252"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253" name="直線コネクタ 252"/>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254"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255" name="フローチャート : 判断 254"/>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56" name="フローチャート : 判断 255"/>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57" name="テキスト ボックス 2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58" name="テキスト ボックス 2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59" name="テキスト ボックス 2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60" name="テキスト ボックス 2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61" name="テキスト ボックス 2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33020</xdr:rowOff>
    </xdr:from>
    <xdr:to>
      <xdr:col>31</xdr:col>
      <xdr:colOff>85725</xdr:colOff>
      <xdr:row>35</xdr:row>
      <xdr:rowOff>134620</xdr:rowOff>
    </xdr:to>
    <xdr:sp macro="" textlink="">
      <xdr:nvSpPr>
        <xdr:cNvPr id="262" name="円/楕円 261"/>
        <xdr:cNvSpPr/>
      </xdr:nvSpPr>
      <xdr:spPr>
        <a:xfrm>
          <a:off x="21272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263"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151147</xdr:rowOff>
    </xdr:from>
    <xdr:ext cx="469744" cy="259045"/>
    <xdr:sp macro="" textlink="">
      <xdr:nvSpPr>
        <xdr:cNvPr id="264" name="n_1mainValue【認定こども園・幼稚園・保育所】&#10;一人当たり面積"/>
        <xdr:cNvSpPr txBox="1"/>
      </xdr:nvSpPr>
      <xdr:spPr>
        <a:xfrm>
          <a:off x="21075727"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65" name="正方形/長方形 2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66" name="正方形/長方形 2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67" name="正方形/長方形 2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68" name="正方形/長方形 2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9" name="正方形/長方形 2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70" name="正方形/長方形 2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71" name="正方形/長方形 2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72" name="正方形/長方形 2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73" name="テキスト ボックス 2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74" name="直線コネクタ 2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75" name="テキスト ボックス 2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76" name="直線コネクタ 2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77" name="テキスト ボックス 27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78" name="直線コネクタ 2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79" name="テキスト ボックス 2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80" name="直線コネクタ 2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81" name="テキスト ボックス 2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82" name="直線コネクタ 2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83" name="テキスト ボックス 2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84" name="直線コネクタ 2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85" name="テキスト ボックス 2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86" name="直線コネクタ 2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87" name="テキスト ボックス 28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88" name="直線コネクタ 2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89" name="テキスト ボックス 2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291" name="直線コネクタ 290"/>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292"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293" name="直線コネクタ 292"/>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294"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295" name="直線コネクタ 294"/>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296"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297" name="フローチャート : 判断 296"/>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298" name="フローチャート : 判断 297"/>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99" name="テキスト ボックス 2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0" name="テキスト ボックス 2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01" name="テキスト ボックス 3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02" name="テキスト ボックス 3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03" name="テキスト ボックス 3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161472</xdr:rowOff>
    </xdr:from>
    <xdr:to>
      <xdr:col>22</xdr:col>
      <xdr:colOff>415925</xdr:colOff>
      <xdr:row>59</xdr:row>
      <xdr:rowOff>91622</xdr:rowOff>
    </xdr:to>
    <xdr:sp macro="" textlink="">
      <xdr:nvSpPr>
        <xdr:cNvPr id="304" name="円/楕円 303"/>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113773</xdr:rowOff>
    </xdr:from>
    <xdr:ext cx="405111" cy="259045"/>
    <xdr:sp macro="" textlink="">
      <xdr:nvSpPr>
        <xdr:cNvPr id="305" name="n_1aveValue【学校施設】&#10;有形固定資産減価償却率"/>
        <xdr:cNvSpPr txBox="1"/>
      </xdr:nvSpPr>
      <xdr:spPr>
        <a:xfrm>
          <a:off x="15266043"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108149</xdr:rowOff>
    </xdr:from>
    <xdr:ext cx="405111" cy="259045"/>
    <xdr:sp macro="" textlink="">
      <xdr:nvSpPr>
        <xdr:cNvPr id="306" name="n_1mainValue【学校施設】&#10;有形固定資産減価償却率"/>
        <xdr:cNvSpPr txBox="1"/>
      </xdr:nvSpPr>
      <xdr:spPr>
        <a:xfrm>
          <a:off x="15266043"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15" name="テキスト ボックス 3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6" name="直線コネクタ 3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17" name="テキスト ボックス 3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18" name="直線コネクタ 31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19" name="テキスト ボックス 31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20" name="直線コネクタ 31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21" name="テキスト ボックス 32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22" name="直線コネクタ 32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23" name="テキスト ボックス 32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24" name="直線コネクタ 32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25" name="テキスト ボックス 32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26" name="直線コネクタ 32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27" name="テキスト ボックス 32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28" name="直線コネクタ 32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29" name="テキスト ボックス 32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0" name="直線コネクタ 3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31" name="テキスト ボックス 3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119199</xdr:rowOff>
    </xdr:from>
    <xdr:to>
      <xdr:col>32</xdr:col>
      <xdr:colOff>186689</xdr:colOff>
      <xdr:row>64</xdr:row>
      <xdr:rowOff>109401</xdr:rowOff>
    </xdr:to>
    <xdr:cxnSp macro="">
      <xdr:nvCxnSpPr>
        <xdr:cNvPr id="333" name="直線コネクタ 332"/>
        <xdr:cNvCxnSpPr/>
      </xdr:nvCxnSpPr>
      <xdr:spPr>
        <a:xfrm flipV="1">
          <a:off x="22160864" y="10234749"/>
          <a:ext cx="0" cy="84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113228</xdr:rowOff>
    </xdr:from>
    <xdr:ext cx="469744" cy="259045"/>
    <xdr:sp macro="" textlink="">
      <xdr:nvSpPr>
        <xdr:cNvPr id="334" name="【学校施設】&#10;一人当たり面積最小値テキスト"/>
        <xdr:cNvSpPr txBox="1"/>
      </xdr:nvSpPr>
      <xdr:spPr>
        <a:xfrm>
          <a:off x="22250400" y="1108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64</xdr:row>
      <xdr:rowOff>109401</xdr:rowOff>
    </xdr:from>
    <xdr:to>
      <xdr:col>32</xdr:col>
      <xdr:colOff>276225</xdr:colOff>
      <xdr:row>64</xdr:row>
      <xdr:rowOff>109401</xdr:rowOff>
    </xdr:to>
    <xdr:cxnSp macro="">
      <xdr:nvCxnSpPr>
        <xdr:cNvPr id="335" name="直線コネクタ 334"/>
        <xdr:cNvCxnSpPr/>
      </xdr:nvCxnSpPr>
      <xdr:spPr>
        <a:xfrm>
          <a:off x="22072600" y="1108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65876</xdr:rowOff>
    </xdr:from>
    <xdr:ext cx="469744" cy="259045"/>
    <xdr:sp macro="" textlink="">
      <xdr:nvSpPr>
        <xdr:cNvPr id="336" name="【学校施設】&#10;一人当たり面積最大値テキスト"/>
        <xdr:cNvSpPr txBox="1"/>
      </xdr:nvSpPr>
      <xdr:spPr>
        <a:xfrm>
          <a:off x="22250400" y="100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59</xdr:row>
      <xdr:rowOff>119199</xdr:rowOff>
    </xdr:from>
    <xdr:to>
      <xdr:col>32</xdr:col>
      <xdr:colOff>276225</xdr:colOff>
      <xdr:row>59</xdr:row>
      <xdr:rowOff>119199</xdr:rowOff>
    </xdr:to>
    <xdr:cxnSp macro="">
      <xdr:nvCxnSpPr>
        <xdr:cNvPr id="337" name="直線コネクタ 336"/>
        <xdr:cNvCxnSpPr/>
      </xdr:nvCxnSpPr>
      <xdr:spPr>
        <a:xfrm>
          <a:off x="22072600" y="10234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54990</xdr:rowOff>
    </xdr:from>
    <xdr:ext cx="469744" cy="259045"/>
    <xdr:sp macro="" textlink="">
      <xdr:nvSpPr>
        <xdr:cNvPr id="338" name="【学校施設】&#10;一人当たり面積平均値テキスト"/>
        <xdr:cNvSpPr txBox="1"/>
      </xdr:nvSpPr>
      <xdr:spPr>
        <a:xfrm>
          <a:off x="22250400" y="1068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76563</xdr:rowOff>
    </xdr:from>
    <xdr:to>
      <xdr:col>32</xdr:col>
      <xdr:colOff>238125</xdr:colOff>
      <xdr:row>63</xdr:row>
      <xdr:rowOff>6713</xdr:rowOff>
    </xdr:to>
    <xdr:sp macro="" textlink="">
      <xdr:nvSpPr>
        <xdr:cNvPr id="339" name="フローチャート : 判断 338"/>
        <xdr:cNvSpPr/>
      </xdr:nvSpPr>
      <xdr:spPr>
        <a:xfrm>
          <a:off x="22110700" y="1070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1451</xdr:rowOff>
    </xdr:from>
    <xdr:to>
      <xdr:col>31</xdr:col>
      <xdr:colOff>85725</xdr:colOff>
      <xdr:row>61</xdr:row>
      <xdr:rowOff>103051</xdr:rowOff>
    </xdr:to>
    <xdr:sp macro="" textlink="">
      <xdr:nvSpPr>
        <xdr:cNvPr id="340" name="フローチャート : 判断 339"/>
        <xdr:cNvSpPr/>
      </xdr:nvSpPr>
      <xdr:spPr>
        <a:xfrm>
          <a:off x="21272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41" name="テキスト ボックス 3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42" name="テキスト ボックス 3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43" name="テキスト ボックス 3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44" name="テキスト ボックス 3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45" name="テキスト ボックス 3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34109</xdr:rowOff>
    </xdr:from>
    <xdr:to>
      <xdr:col>31</xdr:col>
      <xdr:colOff>85725</xdr:colOff>
      <xdr:row>56</xdr:row>
      <xdr:rowOff>135709</xdr:rowOff>
    </xdr:to>
    <xdr:sp macro="" textlink="">
      <xdr:nvSpPr>
        <xdr:cNvPr id="346" name="円/楕円 345"/>
        <xdr:cNvSpPr/>
      </xdr:nvSpPr>
      <xdr:spPr>
        <a:xfrm>
          <a:off x="21272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94178</xdr:rowOff>
    </xdr:from>
    <xdr:ext cx="469744" cy="259045"/>
    <xdr:sp macro="" textlink="">
      <xdr:nvSpPr>
        <xdr:cNvPr id="347" name="n_1aveValue【学校施設】&#10;一人当たり面積"/>
        <xdr:cNvSpPr txBox="1"/>
      </xdr:nvSpPr>
      <xdr:spPr>
        <a:xfrm>
          <a:off x="210757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152236</xdr:rowOff>
    </xdr:from>
    <xdr:ext cx="469744" cy="259045"/>
    <xdr:sp macro="" textlink="">
      <xdr:nvSpPr>
        <xdr:cNvPr id="348" name="n_1mainValue【学校施設】&#10;一人当たり面積"/>
        <xdr:cNvSpPr txBox="1"/>
      </xdr:nvSpPr>
      <xdr:spPr>
        <a:xfrm>
          <a:off x="21075727" y="941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49" name="正方形/長方形 3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0" name="正方形/長方形 3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1" name="正方形/長方形 3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2" name="正方形/長方形 3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3" name="正方形/長方形 3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54" name="正方形/長方形 3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55" name="正方形/長方形 3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56" name="正方形/長方形 3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65" name="正方形/長方形 3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66" name="正方形/長方形 3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67" name="正方形/長方形 3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68" name="正方形/長方形 3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69" name="正方形/長方形 3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0" name="正方形/長方形 3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1" name="正方形/長方形 3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72" name="正方形/長方形 3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73" name="テキスト ボックス 3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74" name="直線コネクタ 3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75" name="テキスト ボックス 3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76" name="直線コネクタ 3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77" name="テキスト ボックス 3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78" name="直線コネクタ 3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79" name="テキスト ボックス 3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80" name="直線コネクタ 3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81" name="テキスト ボックス 3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82" name="直線コネクタ 3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83" name="テキスト ボックス 3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84" name="直線コネクタ 3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85" name="テキスト ボックス 3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86" name="直線コネクタ 3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87" name="テキスト ボックス 3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389" name="直線コネクタ 388"/>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390"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391" name="直線コネクタ 390"/>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392"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393" name="直線コネクタ 39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394"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395" name="フローチャート : 判断 394"/>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396" name="フローチャート : 判断 395"/>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97" name="テキスト ボックス 3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98" name="テキスト ボックス 3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9" name="テキスト ボックス 3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0" name="テキスト ボックス 3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1" name="テキスト ボックス 4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120650</xdr:rowOff>
    </xdr:from>
    <xdr:to>
      <xdr:col>22</xdr:col>
      <xdr:colOff>415925</xdr:colOff>
      <xdr:row>106</xdr:row>
      <xdr:rowOff>50800</xdr:rowOff>
    </xdr:to>
    <xdr:sp macro="" textlink="">
      <xdr:nvSpPr>
        <xdr:cNvPr id="402" name="円/楕円 401"/>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34941</xdr:rowOff>
    </xdr:from>
    <xdr:ext cx="405111" cy="259045"/>
    <xdr:sp macro="" textlink="">
      <xdr:nvSpPr>
        <xdr:cNvPr id="403" name="n_1aveValue【公民館】&#10;有形固定資産減価償却率"/>
        <xdr:cNvSpPr txBox="1"/>
      </xdr:nvSpPr>
      <xdr:spPr>
        <a:xfrm>
          <a:off x="15266043"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41927</xdr:rowOff>
    </xdr:from>
    <xdr:ext cx="405111" cy="259045"/>
    <xdr:sp macro="" textlink="">
      <xdr:nvSpPr>
        <xdr:cNvPr id="404" name="n_1mainValue【公民館】&#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5" name="正方形/長方形 4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6" name="正方形/長方形 4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7" name="正方形/長方形 4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8" name="正方形/長方形 4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9" name="正方形/長方形 4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0" name="正方形/長方形 4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1" name="正方形/長方形 4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2" name="正方形/長方形 4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3" name="テキスト ボックス 4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4" name="直線コネクタ 4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15" name="直線コネクタ 4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16" name="テキスト ボックス 4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17" name="直線コネクタ 4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18" name="テキスト ボックス 4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19" name="直線コネクタ 4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20" name="テキスト ボックス 4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21" name="直線コネクタ 4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22" name="テキスト ボックス 4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23" name="直線コネクタ 4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24" name="テキスト ボックス 4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25" name="直線コネクタ 4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26" name="テキスト ボックス 4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7" name="直線コネクタ 4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8" name="テキスト ボックス 4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430" name="直線コネクタ 429"/>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31"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32" name="直線コネクタ 431"/>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33"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34" name="直線コネクタ 433"/>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16890</xdr:rowOff>
    </xdr:from>
    <xdr:ext cx="469744" cy="259045"/>
    <xdr:sp macro="" textlink="">
      <xdr:nvSpPr>
        <xdr:cNvPr id="435" name="【公民館】&#10;一人当たり面積平均値テキスト"/>
        <xdr:cNvSpPr txBox="1"/>
      </xdr:nvSpPr>
      <xdr:spPr>
        <a:xfrm>
          <a:off x="22250400" y="1819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436" name="フローチャート : 判断 435"/>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437" name="フローチャート : 判断 436"/>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38" name="テキスト ボックス 4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9" name="テキスト ボックス 4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0" name="テキスト ボックス 4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1" name="テキスト ボックス 4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2" name="テキスト ボックス 4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105411</xdr:rowOff>
    </xdr:from>
    <xdr:to>
      <xdr:col>31</xdr:col>
      <xdr:colOff>85725</xdr:colOff>
      <xdr:row>103</xdr:row>
      <xdr:rowOff>35561</xdr:rowOff>
    </xdr:to>
    <xdr:sp macro="" textlink="">
      <xdr:nvSpPr>
        <xdr:cNvPr id="443" name="円/楕円 442"/>
        <xdr:cNvSpPr/>
      </xdr:nvSpPr>
      <xdr:spPr>
        <a:xfrm>
          <a:off x="2127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10358</xdr:rowOff>
    </xdr:from>
    <xdr:ext cx="469744" cy="259045"/>
    <xdr:sp macro="" textlink="">
      <xdr:nvSpPr>
        <xdr:cNvPr id="444" name="n_1aveValue【公民館】&#10;一人当たり面積"/>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52088</xdr:rowOff>
    </xdr:from>
    <xdr:ext cx="469744" cy="259045"/>
    <xdr:sp macro="" textlink="">
      <xdr:nvSpPr>
        <xdr:cNvPr id="445" name="n_1mainValue【公民館】&#10;一人当たり面積"/>
        <xdr:cNvSpPr txBox="1"/>
      </xdr:nvSpPr>
      <xdr:spPr>
        <a:xfrm>
          <a:off x="210757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6" name="正方形/長方形 4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7" name="正方形/長方形 4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8" name="テキスト ボックス 4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300">
              <a:latin typeface="ＭＳ Ｐゴシック"/>
            </a:rPr>
            <a:t>　</a:t>
          </a:r>
          <a:r>
            <a:rPr kumimoji="1" lang="ja-JP" altLang="ja-JP" sz="1050">
              <a:solidFill>
                <a:schemeClr val="dk1"/>
              </a:solidFill>
              <a:effectLst/>
              <a:latin typeface="+mn-lt"/>
              <a:ea typeface="+mn-ea"/>
              <a:cs typeface="+mn-cs"/>
            </a:rPr>
            <a:t>類似団体と比較して特に有形固定資産減価償却率が高くなっている施設は公営住宅である。新成住宅については</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年以上、塩出山住宅については</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年以上建築から経過しており、耐用年数を超え老朽化も進んでいることから、財政状況を考慮しながら修繕等は最小限にとどめ、入居者の状況をみながら解体を検討していく。その他の住宅については、個別管理計画に基づいて計画的に修繕を行い、施設の長寿命化を図っていく。</a:t>
          </a:r>
          <a:endParaRPr lang="ja-JP" altLang="ja-JP" sz="1200">
            <a:effectLst/>
          </a:endParaRPr>
        </a:p>
        <a:p>
          <a:pPr>
            <a:lnSpc>
              <a:spcPts val="1200"/>
            </a:lnSpc>
          </a:pPr>
          <a:r>
            <a:rPr kumimoji="1" lang="ja-JP" altLang="ja-JP" sz="1050">
              <a:solidFill>
                <a:schemeClr val="dk1"/>
              </a:solidFill>
              <a:effectLst/>
              <a:latin typeface="+mn-lt"/>
              <a:ea typeface="+mn-ea"/>
              <a:cs typeface="+mn-cs"/>
            </a:rPr>
            <a:t>　認定こども園・保育所については、類似団体平均よりも</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ポイント上回っている。認定こども園に係る施設は社会福祉法人羽後町保育会へ無償貸与している施設であるが、最も古い施設で建設から</a:t>
          </a:r>
          <a:r>
            <a:rPr kumimoji="1" lang="en-US" altLang="ja-JP" sz="1050">
              <a:solidFill>
                <a:schemeClr val="dk1"/>
              </a:solidFill>
              <a:effectLst/>
              <a:latin typeface="+mn-lt"/>
              <a:ea typeface="+mn-ea"/>
              <a:cs typeface="+mn-cs"/>
            </a:rPr>
            <a:t>38</a:t>
          </a:r>
          <a:r>
            <a:rPr kumimoji="1" lang="ja-JP" altLang="ja-JP" sz="1050">
              <a:solidFill>
                <a:schemeClr val="dk1"/>
              </a:solidFill>
              <a:effectLst/>
              <a:latin typeface="+mn-lt"/>
              <a:ea typeface="+mn-ea"/>
              <a:cs typeface="+mn-cs"/>
            </a:rPr>
            <a:t>年経過していることから、個別管理計画に基づいて計画的に修繕等を実施し施設の長寿命化を図る。また、一部の施設については児童数や利用者数の推移を見定めながら、存続、集約又は廃止を検討していく。</a:t>
          </a:r>
          <a:endParaRPr lang="ja-JP" altLang="ja-JP" sz="1200">
            <a:effectLst/>
          </a:endParaRPr>
        </a:p>
        <a:p>
          <a:pPr>
            <a:lnSpc>
              <a:spcPts val="1200"/>
            </a:lnSpc>
          </a:pPr>
          <a:r>
            <a:rPr kumimoji="1" lang="ja-JP" altLang="ja-JP" sz="1050">
              <a:solidFill>
                <a:schemeClr val="dk1"/>
              </a:solidFill>
              <a:effectLst/>
              <a:latin typeface="+mn-lt"/>
              <a:ea typeface="+mn-ea"/>
              <a:cs typeface="+mn-cs"/>
            </a:rPr>
            <a:t>　学校施設については、類似団体平均よりも</a:t>
          </a:r>
          <a:r>
            <a:rPr kumimoji="1" lang="en-US" altLang="ja-JP" sz="1050">
              <a:solidFill>
                <a:schemeClr val="dk1"/>
              </a:solidFill>
              <a:effectLst/>
              <a:latin typeface="+mn-lt"/>
              <a:ea typeface="+mn-ea"/>
              <a:cs typeface="+mn-cs"/>
            </a:rPr>
            <a:t>6.2</a:t>
          </a:r>
          <a:r>
            <a:rPr kumimoji="1" lang="ja-JP" altLang="ja-JP" sz="1050">
              <a:solidFill>
                <a:schemeClr val="dk1"/>
              </a:solidFill>
              <a:effectLst/>
              <a:latin typeface="+mn-lt"/>
              <a:ea typeface="+mn-ea"/>
              <a:cs typeface="+mn-cs"/>
            </a:rPr>
            <a:t>ポイント上回っている。児童減少や最適な公共施設の配置などから、平成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年度に小学校、中学校の統廃合を行っており、小学校は</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校から</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校へ、中学校は</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校から</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校に減少したものの、小学校が</a:t>
          </a:r>
          <a:r>
            <a:rPr kumimoji="1" lang="en-US" altLang="ja-JP" sz="1050">
              <a:solidFill>
                <a:schemeClr val="dk1"/>
              </a:solidFill>
              <a:effectLst/>
              <a:latin typeface="+mn-lt"/>
              <a:ea typeface="+mn-ea"/>
              <a:cs typeface="+mn-cs"/>
            </a:rPr>
            <a:t>62</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、中学校が</a:t>
          </a:r>
          <a:r>
            <a:rPr kumimoji="1" lang="en-US" altLang="ja-JP" sz="1050">
              <a:solidFill>
                <a:schemeClr val="dk1"/>
              </a:solidFill>
              <a:effectLst/>
              <a:latin typeface="+mn-lt"/>
              <a:ea typeface="+mn-ea"/>
              <a:cs typeface="+mn-cs"/>
            </a:rPr>
            <a:t>76</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となっており、特に中学校の比率が高くなっている。今後は、個別管理計画に基づいて、補修や改修を計画的に行い施設の長寿命化を図る。廃校になった施設のうち、老朽化の著しい施設については解体・撤去を検討する。</a:t>
          </a:r>
          <a:endParaRPr lang="ja-JP" altLang="ja-JP" sz="1200">
            <a:effectLst/>
          </a:endParaRPr>
        </a:p>
        <a:p>
          <a:pPr>
            <a:lnSpc>
              <a:spcPts val="1200"/>
            </a:lnSpc>
          </a:pPr>
          <a:r>
            <a:rPr kumimoji="1" lang="ja-JP" altLang="ja-JP" sz="1050">
              <a:solidFill>
                <a:schemeClr val="dk1"/>
              </a:solidFill>
              <a:effectLst/>
              <a:latin typeface="+mn-lt"/>
              <a:ea typeface="+mn-ea"/>
              <a:cs typeface="+mn-cs"/>
            </a:rPr>
            <a:t>　公民館については、類似団体平均より</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ポイント下回っているが、耐用年数を超えた施設が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施設あることから、個別管理計画などに基づいて適切に修繕等の老朽化対策を行っていく。</a:t>
          </a:r>
          <a:endParaRPr lang="ja-JP" altLang="ja-JP" sz="1200">
            <a:effectLst/>
          </a:endParaRPr>
        </a:p>
        <a:p>
          <a:r>
            <a:rPr kumimoji="1" lang="ja-JP" altLang="ja-JP" sz="1050">
              <a:solidFill>
                <a:schemeClr val="dk1"/>
              </a:solidFill>
              <a:effectLst/>
              <a:latin typeface="+mn-lt"/>
              <a:ea typeface="+mn-ea"/>
              <a:cs typeface="+mn-cs"/>
            </a:rPr>
            <a:t>　</a:t>
          </a:r>
          <a:endParaRPr lang="ja-JP" altLang="ja-JP" sz="1200">
            <a:effectLst/>
          </a:endParaRPr>
        </a:p>
        <a:p>
          <a:endParaRPr kumimoji="1" lang="ja-JP" altLang="en-US" sz="12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15,692
15,581
230.78
8,731,600
8,330,284
353,232
5,264,752
8,104,755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24401</xdr:rowOff>
    </xdr:from>
    <xdr:ext cx="405111" cy="259045"/>
    <xdr:sp macro="" textlink="">
      <xdr:nvSpPr>
        <xdr:cNvPr id="60" name="【図書館】&#10;有形固定資産減価償却率平均値テキスト"/>
        <xdr:cNvSpPr txBox="1"/>
      </xdr:nvSpPr>
      <xdr:spPr>
        <a:xfrm>
          <a:off x="4724400" y="6539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42943</xdr:rowOff>
    </xdr:from>
    <xdr:ext cx="405111" cy="259045"/>
    <xdr:sp macro="" textlink="">
      <xdr:nvSpPr>
        <xdr:cNvPr id="63" name="n_1aveValue【図書館】&#10;有形固定資産減価償却率"/>
        <xdr:cNvSpPr txBox="1"/>
      </xdr:nvSpPr>
      <xdr:spPr>
        <a:xfrm>
          <a:off x="3582043"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77978</xdr:rowOff>
    </xdr:from>
    <xdr:to>
      <xdr:col>5</xdr:col>
      <xdr:colOff>409575</xdr:colOff>
      <xdr:row>42</xdr:row>
      <xdr:rowOff>8128</xdr:rowOff>
    </xdr:to>
    <xdr:sp macro="" textlink="">
      <xdr:nvSpPr>
        <xdr:cNvPr id="69" name="円/楕円 68"/>
        <xdr:cNvSpPr/>
      </xdr:nvSpPr>
      <xdr:spPr>
        <a:xfrm>
          <a:off x="3746500" y="7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170705</xdr:rowOff>
    </xdr:from>
    <xdr:ext cx="405111" cy="259045"/>
    <xdr:sp macro="" textlink="">
      <xdr:nvSpPr>
        <xdr:cNvPr id="70" name="n_1mainValue【図書館】&#10;有形固定資産減価償却率"/>
        <xdr:cNvSpPr txBox="1"/>
      </xdr:nvSpPr>
      <xdr:spPr>
        <a:xfrm>
          <a:off x="3582043" y="720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163286</xdr:rowOff>
    </xdr:from>
    <xdr:to>
      <xdr:col>15</xdr:col>
      <xdr:colOff>180340</xdr:colOff>
      <xdr:row>39</xdr:row>
      <xdr:rowOff>84365</xdr:rowOff>
    </xdr:to>
    <xdr:cxnSp macro="">
      <xdr:nvCxnSpPr>
        <xdr:cNvPr id="96" name="直線コネクタ 95"/>
        <xdr:cNvCxnSpPr/>
      </xdr:nvCxnSpPr>
      <xdr:spPr>
        <a:xfrm flipV="1">
          <a:off x="10476865" y="5649686"/>
          <a:ext cx="0" cy="1121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88192</xdr:rowOff>
    </xdr:from>
    <xdr:ext cx="469744" cy="259045"/>
    <xdr:sp macro="" textlink="">
      <xdr:nvSpPr>
        <xdr:cNvPr id="97" name="【図書館】&#10;一人当たり面積最小値テキスト"/>
        <xdr:cNvSpPr txBox="1"/>
      </xdr:nvSpPr>
      <xdr:spPr>
        <a:xfrm>
          <a:off x="10566400"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39</xdr:row>
      <xdr:rowOff>84365</xdr:rowOff>
    </xdr:from>
    <xdr:to>
      <xdr:col>15</xdr:col>
      <xdr:colOff>269875</xdr:colOff>
      <xdr:row>39</xdr:row>
      <xdr:rowOff>84365</xdr:rowOff>
    </xdr:to>
    <xdr:cxnSp macro="">
      <xdr:nvCxnSpPr>
        <xdr:cNvPr id="98" name="直線コネクタ 97"/>
        <xdr:cNvCxnSpPr/>
      </xdr:nvCxnSpPr>
      <xdr:spPr>
        <a:xfrm>
          <a:off x="10388600" y="677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109963</xdr:rowOff>
    </xdr:from>
    <xdr:ext cx="469744" cy="259045"/>
    <xdr:sp macro="" textlink="">
      <xdr:nvSpPr>
        <xdr:cNvPr id="99" name="【図書館】&#10;一人当たり面積最大値テキスト"/>
        <xdr:cNvSpPr txBox="1"/>
      </xdr:nvSpPr>
      <xdr:spPr>
        <a:xfrm>
          <a:off x="10566400" y="54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32</xdr:row>
      <xdr:rowOff>163286</xdr:rowOff>
    </xdr:from>
    <xdr:to>
      <xdr:col>15</xdr:col>
      <xdr:colOff>269875</xdr:colOff>
      <xdr:row>32</xdr:row>
      <xdr:rowOff>163286</xdr:rowOff>
    </xdr:to>
    <xdr:cxnSp macro="">
      <xdr:nvCxnSpPr>
        <xdr:cNvPr id="100" name="直線コネクタ 99"/>
        <xdr:cNvCxnSpPr/>
      </xdr:nvCxnSpPr>
      <xdr:spPr>
        <a:xfrm>
          <a:off x="10388600" y="564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101799</xdr:rowOff>
    </xdr:from>
    <xdr:ext cx="469744" cy="259045"/>
    <xdr:sp macro="" textlink="">
      <xdr:nvSpPr>
        <xdr:cNvPr id="101" name="【図書館】&#10;一人当たり面積平均値テキスト"/>
        <xdr:cNvSpPr txBox="1"/>
      </xdr:nvSpPr>
      <xdr:spPr>
        <a:xfrm>
          <a:off x="10566400" y="627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123372</xdr:rowOff>
    </xdr:from>
    <xdr:to>
      <xdr:col>15</xdr:col>
      <xdr:colOff>231775</xdr:colOff>
      <xdr:row>37</xdr:row>
      <xdr:rowOff>53522</xdr:rowOff>
    </xdr:to>
    <xdr:sp macro="" textlink="">
      <xdr:nvSpPr>
        <xdr:cNvPr id="102" name="フローチャート : 判断 101"/>
        <xdr:cNvSpPr/>
      </xdr:nvSpPr>
      <xdr:spPr>
        <a:xfrm>
          <a:off x="10426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74385</xdr:rowOff>
    </xdr:from>
    <xdr:to>
      <xdr:col>14</xdr:col>
      <xdr:colOff>79375</xdr:colOff>
      <xdr:row>39</xdr:row>
      <xdr:rowOff>4535</xdr:rowOff>
    </xdr:to>
    <xdr:sp macro="" textlink="">
      <xdr:nvSpPr>
        <xdr:cNvPr id="103" name="フローチャート : 判断 102"/>
        <xdr:cNvSpPr/>
      </xdr:nvSpPr>
      <xdr:spPr>
        <a:xfrm>
          <a:off x="9588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21063</xdr:rowOff>
    </xdr:from>
    <xdr:ext cx="469744" cy="259045"/>
    <xdr:sp macro="" textlink="">
      <xdr:nvSpPr>
        <xdr:cNvPr id="104" name="n_1aveValue【図書館】&#10;一人当たり面積"/>
        <xdr:cNvSpPr txBox="1"/>
      </xdr:nvSpPr>
      <xdr:spPr>
        <a:xfrm>
          <a:off x="93917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49893</xdr:rowOff>
    </xdr:from>
    <xdr:to>
      <xdr:col>14</xdr:col>
      <xdr:colOff>79375</xdr:colOff>
      <xdr:row>41</xdr:row>
      <xdr:rowOff>151493</xdr:rowOff>
    </xdr:to>
    <xdr:sp macro="" textlink="">
      <xdr:nvSpPr>
        <xdr:cNvPr id="110" name="円/楕円 109"/>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142620</xdr:rowOff>
    </xdr:from>
    <xdr:ext cx="469744" cy="259045"/>
    <xdr:sp macro="" textlink="">
      <xdr:nvSpPr>
        <xdr:cNvPr id="111" name="n_1main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3" name="直線コネクタ 12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4" name="テキスト ボックス 12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5" name="直線コネクタ 12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6" name="テキスト ボックス 12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7" name="直線コネクタ 12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8" name="テキスト ボックス 12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1" name="直線コネクタ 13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2" name="テキスト ボックス 13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5" name="直線コネクタ 13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29227</xdr:rowOff>
    </xdr:from>
    <xdr:ext cx="403059" cy="259045"/>
    <xdr:sp macro="" textlink="">
      <xdr:nvSpPr>
        <xdr:cNvPr id="136" name="テキスト ボックス 13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47625</xdr:rowOff>
    </xdr:from>
    <xdr:to>
      <xdr:col>6</xdr:col>
      <xdr:colOff>510540</xdr:colOff>
      <xdr:row>63</xdr:row>
      <xdr:rowOff>85725</xdr:rowOff>
    </xdr:to>
    <xdr:cxnSp macro="">
      <xdr:nvCxnSpPr>
        <xdr:cNvPr id="140" name="直線コネクタ 139"/>
        <xdr:cNvCxnSpPr/>
      </xdr:nvCxnSpPr>
      <xdr:spPr>
        <a:xfrm flipV="1">
          <a:off x="4634865" y="964882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89552</xdr:rowOff>
    </xdr:from>
    <xdr:ext cx="405111" cy="259045"/>
    <xdr:sp macro="" textlink="">
      <xdr:nvSpPr>
        <xdr:cNvPr id="141" name="【体育館・プール】&#10;有形固定資産減価償却率最小値テキスト"/>
        <xdr:cNvSpPr txBox="1"/>
      </xdr:nvSpPr>
      <xdr:spPr>
        <a:xfrm>
          <a:off x="47244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85725</xdr:rowOff>
    </xdr:from>
    <xdr:to>
      <xdr:col>6</xdr:col>
      <xdr:colOff>600075</xdr:colOff>
      <xdr:row>63</xdr:row>
      <xdr:rowOff>85725</xdr:rowOff>
    </xdr:to>
    <xdr:cxnSp macro="">
      <xdr:nvCxnSpPr>
        <xdr:cNvPr id="142" name="直線コネクタ 141"/>
        <xdr:cNvCxnSpPr/>
      </xdr:nvCxnSpPr>
      <xdr:spPr>
        <a:xfrm>
          <a:off x="4546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165752</xdr:rowOff>
    </xdr:from>
    <xdr:ext cx="405111" cy="259045"/>
    <xdr:sp macro="" textlink="">
      <xdr:nvSpPr>
        <xdr:cNvPr id="143" name="【体育館・プール】&#10;有形固定資産減価償却率最大値テキスト"/>
        <xdr:cNvSpPr txBox="1"/>
      </xdr:nvSpPr>
      <xdr:spPr>
        <a:xfrm>
          <a:off x="4724400" y="942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56</xdr:row>
      <xdr:rowOff>47625</xdr:rowOff>
    </xdr:from>
    <xdr:to>
      <xdr:col>6</xdr:col>
      <xdr:colOff>600075</xdr:colOff>
      <xdr:row>56</xdr:row>
      <xdr:rowOff>47625</xdr:rowOff>
    </xdr:to>
    <xdr:cxnSp macro="">
      <xdr:nvCxnSpPr>
        <xdr:cNvPr id="144" name="直線コネクタ 143"/>
        <xdr:cNvCxnSpPr/>
      </xdr:nvCxnSpPr>
      <xdr:spPr>
        <a:xfrm>
          <a:off x="4546600" y="96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32402</xdr:rowOff>
    </xdr:from>
    <xdr:ext cx="405111" cy="259045"/>
    <xdr:sp macro="" textlink="">
      <xdr:nvSpPr>
        <xdr:cNvPr id="145" name="【体育館・プール】&#10;有形固定資産減価償却率平均値テキスト"/>
        <xdr:cNvSpPr txBox="1"/>
      </xdr:nvSpPr>
      <xdr:spPr>
        <a:xfrm>
          <a:off x="4724400" y="10147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53975</xdr:rowOff>
    </xdr:from>
    <xdr:to>
      <xdr:col>6</xdr:col>
      <xdr:colOff>561975</xdr:colOff>
      <xdr:row>59</xdr:row>
      <xdr:rowOff>155575</xdr:rowOff>
    </xdr:to>
    <xdr:sp macro="" textlink="">
      <xdr:nvSpPr>
        <xdr:cNvPr id="146" name="フローチャート : 判断 145"/>
        <xdr:cNvSpPr/>
      </xdr:nvSpPr>
      <xdr:spPr>
        <a:xfrm>
          <a:off x="45847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120650</xdr:rowOff>
    </xdr:from>
    <xdr:to>
      <xdr:col>5</xdr:col>
      <xdr:colOff>409575</xdr:colOff>
      <xdr:row>64</xdr:row>
      <xdr:rowOff>50800</xdr:rowOff>
    </xdr:to>
    <xdr:sp macro="" textlink="">
      <xdr:nvSpPr>
        <xdr:cNvPr id="147" name="フローチャート : 判断 146"/>
        <xdr:cNvSpPr/>
      </xdr:nvSpPr>
      <xdr:spPr>
        <a:xfrm>
          <a:off x="3746500" y="109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41927</xdr:rowOff>
    </xdr:from>
    <xdr:ext cx="405111" cy="259045"/>
    <xdr:sp macro="" textlink="">
      <xdr:nvSpPr>
        <xdr:cNvPr id="148" name="n_1aveValue【体育館・プール】&#10;有形固定資産減価償却率"/>
        <xdr:cNvSpPr txBox="1"/>
      </xdr:nvSpPr>
      <xdr:spPr>
        <a:xfrm>
          <a:off x="3582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130175</xdr:rowOff>
    </xdr:from>
    <xdr:to>
      <xdr:col>5</xdr:col>
      <xdr:colOff>409575</xdr:colOff>
      <xdr:row>56</xdr:row>
      <xdr:rowOff>60325</xdr:rowOff>
    </xdr:to>
    <xdr:sp macro="" textlink="">
      <xdr:nvSpPr>
        <xdr:cNvPr id="154" name="円/楕円 153"/>
        <xdr:cNvSpPr/>
      </xdr:nvSpPr>
      <xdr:spPr>
        <a:xfrm>
          <a:off x="3746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76852</xdr:rowOff>
    </xdr:from>
    <xdr:ext cx="405111" cy="259045"/>
    <xdr:sp macro="" textlink="">
      <xdr:nvSpPr>
        <xdr:cNvPr id="155" name="n_1mainValue【体育館・プール】&#10;有形固定資産減価償却率"/>
        <xdr:cNvSpPr txBox="1"/>
      </xdr:nvSpPr>
      <xdr:spPr>
        <a:xfrm>
          <a:off x="3582043" y="933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2" name="直線コネクタ 181"/>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3"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84" name="直線コネクタ 183"/>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85"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86" name="直線コネクタ 185"/>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112140</xdr:rowOff>
    </xdr:from>
    <xdr:ext cx="469744" cy="259045"/>
    <xdr:sp macro="" textlink="">
      <xdr:nvSpPr>
        <xdr:cNvPr id="187" name="【体育館・プール】&#10;一人当たり面積平均値テキスト"/>
        <xdr:cNvSpPr txBox="1"/>
      </xdr:nvSpPr>
      <xdr:spPr>
        <a:xfrm>
          <a:off x="10566400" y="1057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88" name="フローチャート : 判断 187"/>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89" name="フローチャート : 判断 188"/>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104883</xdr:rowOff>
    </xdr:from>
    <xdr:ext cx="469744" cy="259045"/>
    <xdr:sp macro="" textlink="">
      <xdr:nvSpPr>
        <xdr:cNvPr id="190"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133713</xdr:rowOff>
    </xdr:from>
    <xdr:to>
      <xdr:col>14</xdr:col>
      <xdr:colOff>79375</xdr:colOff>
      <xdr:row>62</xdr:row>
      <xdr:rowOff>63863</xdr:rowOff>
    </xdr:to>
    <xdr:sp macro="" textlink="">
      <xdr:nvSpPr>
        <xdr:cNvPr id="196" name="円/楕円 195"/>
        <xdr:cNvSpPr/>
      </xdr:nvSpPr>
      <xdr:spPr>
        <a:xfrm>
          <a:off x="9588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54990</xdr:rowOff>
    </xdr:from>
    <xdr:ext cx="469744" cy="259045"/>
    <xdr:sp macro="" textlink="">
      <xdr:nvSpPr>
        <xdr:cNvPr id="197" name="n_1mainValue【体育館・プール】&#10;一人当たり面積"/>
        <xdr:cNvSpPr txBox="1"/>
      </xdr:nvSpPr>
      <xdr:spPr>
        <a:xfrm>
          <a:off x="93917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40" name="直線コネクタ 2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41" name="テキスト ボックス 2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2" name="直線コネクタ 2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3" name="テキスト ボックス 2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4" name="直線コネクタ 2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5" name="テキスト ボックス 2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6" name="直線コネクタ 2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7" name="テキスト ボックス 2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8" name="直線コネクタ 2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9" name="テキスト ボックス 2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0" name="直線コネクタ 2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51" name="テキスト ボックス 2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94161</xdr:rowOff>
    </xdr:from>
    <xdr:to>
      <xdr:col>23</xdr:col>
      <xdr:colOff>516889</xdr:colOff>
      <xdr:row>41</xdr:row>
      <xdr:rowOff>54973</xdr:rowOff>
    </xdr:to>
    <xdr:cxnSp macro="">
      <xdr:nvCxnSpPr>
        <xdr:cNvPr id="255" name="直線コネクタ 254"/>
        <xdr:cNvCxnSpPr/>
      </xdr:nvCxnSpPr>
      <xdr:spPr>
        <a:xfrm flipV="1">
          <a:off x="16318864" y="5752011"/>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58800</xdr:rowOff>
    </xdr:from>
    <xdr:ext cx="405111" cy="259045"/>
    <xdr:sp macro="" textlink="">
      <xdr:nvSpPr>
        <xdr:cNvPr id="256" name="【一般廃棄物処理施設】&#10;有形固定資産減価償却率最小値テキスト"/>
        <xdr:cNvSpPr txBox="1"/>
      </xdr:nvSpPr>
      <xdr:spPr>
        <a:xfrm>
          <a:off x="164084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41</xdr:row>
      <xdr:rowOff>54973</xdr:rowOff>
    </xdr:from>
    <xdr:to>
      <xdr:col>23</xdr:col>
      <xdr:colOff>606425</xdr:colOff>
      <xdr:row>41</xdr:row>
      <xdr:rowOff>54973</xdr:rowOff>
    </xdr:to>
    <xdr:cxnSp macro="">
      <xdr:nvCxnSpPr>
        <xdr:cNvPr id="257" name="直線コネクタ 256"/>
        <xdr:cNvCxnSpPr/>
      </xdr:nvCxnSpPr>
      <xdr:spPr>
        <a:xfrm>
          <a:off x="16230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40838</xdr:rowOff>
    </xdr:from>
    <xdr:ext cx="405111" cy="259045"/>
    <xdr:sp macro="" textlink="">
      <xdr:nvSpPr>
        <xdr:cNvPr id="258" name="【一般廃棄物処理施設】&#10;有形固定資産減価償却率最大値テキスト"/>
        <xdr:cNvSpPr txBox="1"/>
      </xdr:nvSpPr>
      <xdr:spPr>
        <a:xfrm>
          <a:off x="164084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94161</xdr:rowOff>
    </xdr:from>
    <xdr:to>
      <xdr:col>23</xdr:col>
      <xdr:colOff>606425</xdr:colOff>
      <xdr:row>33</xdr:row>
      <xdr:rowOff>94161</xdr:rowOff>
    </xdr:to>
    <xdr:cxnSp macro="">
      <xdr:nvCxnSpPr>
        <xdr:cNvPr id="259" name="直線コネクタ 258"/>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157316</xdr:rowOff>
    </xdr:from>
    <xdr:ext cx="405111" cy="259045"/>
    <xdr:sp macro="" textlink="">
      <xdr:nvSpPr>
        <xdr:cNvPr id="260" name="【一般廃棄物処理施設】&#10;有形固定資産減価償却率平均値テキスト"/>
        <xdr:cNvSpPr txBox="1"/>
      </xdr:nvSpPr>
      <xdr:spPr>
        <a:xfrm>
          <a:off x="16408400" y="615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7439</xdr:rowOff>
    </xdr:from>
    <xdr:to>
      <xdr:col>23</xdr:col>
      <xdr:colOff>568325</xdr:colOff>
      <xdr:row>36</xdr:row>
      <xdr:rowOff>109039</xdr:rowOff>
    </xdr:to>
    <xdr:sp macro="" textlink="">
      <xdr:nvSpPr>
        <xdr:cNvPr id="261" name="フローチャート : 判断 260"/>
        <xdr:cNvSpPr/>
      </xdr:nvSpPr>
      <xdr:spPr>
        <a:xfrm>
          <a:off x="16268700" y="617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49893</xdr:rowOff>
    </xdr:from>
    <xdr:to>
      <xdr:col>22</xdr:col>
      <xdr:colOff>415925</xdr:colOff>
      <xdr:row>35</xdr:row>
      <xdr:rowOff>151493</xdr:rowOff>
    </xdr:to>
    <xdr:sp macro="" textlink="">
      <xdr:nvSpPr>
        <xdr:cNvPr id="262" name="フローチャート : 判断 261"/>
        <xdr:cNvSpPr/>
      </xdr:nvSpPr>
      <xdr:spPr>
        <a:xfrm>
          <a:off x="15430500" y="605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142620</xdr:rowOff>
    </xdr:from>
    <xdr:ext cx="405111" cy="259045"/>
    <xdr:sp macro="" textlink="">
      <xdr:nvSpPr>
        <xdr:cNvPr id="263" name="n_1aveValue【一般廃棄物処理施設】&#10;有形固定資産減価償却率"/>
        <xdr:cNvSpPr txBox="1"/>
      </xdr:nvSpPr>
      <xdr:spPr>
        <a:xfrm>
          <a:off x="15266043" y="614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162560</xdr:rowOff>
    </xdr:from>
    <xdr:to>
      <xdr:col>22</xdr:col>
      <xdr:colOff>415925</xdr:colOff>
      <xdr:row>35</xdr:row>
      <xdr:rowOff>92710</xdr:rowOff>
    </xdr:to>
    <xdr:sp macro="" textlink="">
      <xdr:nvSpPr>
        <xdr:cNvPr id="269" name="円/楕円 268"/>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109237</xdr:rowOff>
    </xdr:from>
    <xdr:ext cx="405111" cy="259045"/>
    <xdr:sp macro="" textlink="">
      <xdr:nvSpPr>
        <xdr:cNvPr id="270" name="n_1mainValue【一般廃棄物処理施設】&#10;有形固定資産減価償却率"/>
        <xdr:cNvSpPr txBox="1"/>
      </xdr:nvSpPr>
      <xdr:spPr>
        <a:xfrm>
          <a:off x="15266043"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1" name="正方形/長方形 2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2" name="正方形/長方形 2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3" name="正方形/長方形 2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4" name="正方形/長方形 2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5" name="正方形/長方形 2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6" name="正方形/長方形 2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7" name="正方形/長方形 2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8" name="正方形/長方形 2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9" name="テキスト ボックス 2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0" name="直線コネクタ 2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81" name="直線コネクタ 2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82" name="テキスト ボックス 2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83" name="直線コネクタ 2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284" name="テキスト ボックス 28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85" name="直線コネクタ 2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286" name="テキスト ボックス 28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87" name="直線コネクタ 2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288" name="テキスト ボックス 28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89" name="直線コネクタ 2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290" name="テキスト ボックス 28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91" name="直線コネクタ 2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292" name="テキスト ボックス 29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3" name="直線コネクタ 2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4" name="テキスト ボックス 2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81719</xdr:rowOff>
    </xdr:from>
    <xdr:to>
      <xdr:col>32</xdr:col>
      <xdr:colOff>186689</xdr:colOff>
      <xdr:row>41</xdr:row>
      <xdr:rowOff>30045</xdr:rowOff>
    </xdr:to>
    <xdr:cxnSp macro="">
      <xdr:nvCxnSpPr>
        <xdr:cNvPr id="296" name="直線コネクタ 295"/>
        <xdr:cNvCxnSpPr/>
      </xdr:nvCxnSpPr>
      <xdr:spPr>
        <a:xfrm flipV="1">
          <a:off x="22160864" y="6596819"/>
          <a:ext cx="0" cy="462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33872</xdr:rowOff>
    </xdr:from>
    <xdr:ext cx="534377" cy="259045"/>
    <xdr:sp macro="" textlink="">
      <xdr:nvSpPr>
        <xdr:cNvPr id="297" name="【一般廃棄物処理施設】&#10;一人当たり有形固定資産（償却資産）額最小値テキスト"/>
        <xdr:cNvSpPr txBox="1"/>
      </xdr:nvSpPr>
      <xdr:spPr>
        <a:xfrm>
          <a:off x="22250400" y="70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21,490</a:t>
          </a:r>
          <a:endParaRPr kumimoji="1" lang="ja-JP" altLang="en-US" sz="1000" b="1">
            <a:latin typeface="ＭＳ Ｐゴシック"/>
          </a:endParaRPr>
        </a:p>
      </xdr:txBody>
    </xdr:sp>
    <xdr:clientData/>
  </xdr:oneCellAnchor>
  <xdr:twoCellAnchor>
    <xdr:from>
      <xdr:col>32</xdr:col>
      <xdr:colOff>98425</xdr:colOff>
      <xdr:row>41</xdr:row>
      <xdr:rowOff>30045</xdr:rowOff>
    </xdr:from>
    <xdr:to>
      <xdr:col>32</xdr:col>
      <xdr:colOff>276225</xdr:colOff>
      <xdr:row>41</xdr:row>
      <xdr:rowOff>30045</xdr:rowOff>
    </xdr:to>
    <xdr:cxnSp macro="">
      <xdr:nvCxnSpPr>
        <xdr:cNvPr id="298" name="直線コネクタ 297"/>
        <xdr:cNvCxnSpPr/>
      </xdr:nvCxnSpPr>
      <xdr:spPr>
        <a:xfrm>
          <a:off x="22072600" y="7059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28396</xdr:rowOff>
    </xdr:from>
    <xdr:ext cx="534377" cy="259045"/>
    <xdr:sp macro="" textlink="">
      <xdr:nvSpPr>
        <xdr:cNvPr id="299" name="【一般廃棄物処理施設】&#10;一人当たり有形固定資産（償却資産）額最大値テキスト"/>
        <xdr:cNvSpPr txBox="1"/>
      </xdr:nvSpPr>
      <xdr:spPr>
        <a:xfrm>
          <a:off x="22250400" y="63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63,993</a:t>
          </a:r>
          <a:endParaRPr kumimoji="1" lang="ja-JP" altLang="en-US" sz="1000" b="1">
            <a:latin typeface="ＭＳ Ｐゴシック"/>
          </a:endParaRPr>
        </a:p>
      </xdr:txBody>
    </xdr:sp>
    <xdr:clientData/>
  </xdr:oneCellAnchor>
  <xdr:twoCellAnchor>
    <xdr:from>
      <xdr:col>32</xdr:col>
      <xdr:colOff>98425</xdr:colOff>
      <xdr:row>38</xdr:row>
      <xdr:rowOff>81719</xdr:rowOff>
    </xdr:from>
    <xdr:to>
      <xdr:col>32</xdr:col>
      <xdr:colOff>276225</xdr:colOff>
      <xdr:row>38</xdr:row>
      <xdr:rowOff>81719</xdr:rowOff>
    </xdr:to>
    <xdr:cxnSp macro="">
      <xdr:nvCxnSpPr>
        <xdr:cNvPr id="300" name="直線コネクタ 299"/>
        <xdr:cNvCxnSpPr/>
      </xdr:nvCxnSpPr>
      <xdr:spPr>
        <a:xfrm>
          <a:off x="22072600" y="659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156684</xdr:rowOff>
    </xdr:from>
    <xdr:ext cx="534377" cy="259045"/>
    <xdr:sp macro="" textlink="">
      <xdr:nvSpPr>
        <xdr:cNvPr id="301" name="【一般廃棄物処理施設】&#10;一人当たり有形固定資産（償却資産）額平均値テキスト"/>
        <xdr:cNvSpPr txBox="1"/>
      </xdr:nvSpPr>
      <xdr:spPr>
        <a:xfrm>
          <a:off x="22250400" y="6843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34,708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6807</xdr:rowOff>
    </xdr:from>
    <xdr:to>
      <xdr:col>32</xdr:col>
      <xdr:colOff>238125</xdr:colOff>
      <xdr:row>40</xdr:row>
      <xdr:rowOff>108407</xdr:rowOff>
    </xdr:to>
    <xdr:sp macro="" textlink="">
      <xdr:nvSpPr>
        <xdr:cNvPr id="302" name="フローチャート : 判断 301"/>
        <xdr:cNvSpPr/>
      </xdr:nvSpPr>
      <xdr:spPr>
        <a:xfrm>
          <a:off x="22110700" y="68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170626</xdr:rowOff>
    </xdr:from>
    <xdr:to>
      <xdr:col>31</xdr:col>
      <xdr:colOff>85725</xdr:colOff>
      <xdr:row>37</xdr:row>
      <xdr:rowOff>100776</xdr:rowOff>
    </xdr:to>
    <xdr:sp macro="" textlink="">
      <xdr:nvSpPr>
        <xdr:cNvPr id="303" name="フローチャート : 判断 302"/>
        <xdr:cNvSpPr/>
      </xdr:nvSpPr>
      <xdr:spPr>
        <a:xfrm>
          <a:off x="21272500" y="634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91903</xdr:rowOff>
    </xdr:from>
    <xdr:ext cx="534377" cy="259045"/>
    <xdr:sp macro="" textlink="">
      <xdr:nvSpPr>
        <xdr:cNvPr id="304" name="n_1aveValue【一般廃棄物処理施設】&#10;一人当たり有形固定資産（償却資産）額"/>
        <xdr:cNvSpPr txBox="1"/>
      </xdr:nvSpPr>
      <xdr:spPr>
        <a:xfrm>
          <a:off x="21043411" y="64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8930</xdr:rowOff>
    </xdr:from>
    <xdr:to>
      <xdr:col>31</xdr:col>
      <xdr:colOff>85725</xdr:colOff>
      <xdr:row>33</xdr:row>
      <xdr:rowOff>110530</xdr:rowOff>
    </xdr:to>
    <xdr:sp macro="" textlink="">
      <xdr:nvSpPr>
        <xdr:cNvPr id="310" name="円/楕円 309"/>
        <xdr:cNvSpPr/>
      </xdr:nvSpPr>
      <xdr:spPr>
        <a:xfrm>
          <a:off x="21272500" y="566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127057</xdr:rowOff>
    </xdr:from>
    <xdr:ext cx="599010" cy="259045"/>
    <xdr:sp macro="" textlink="">
      <xdr:nvSpPr>
        <xdr:cNvPr id="311" name="n_1mainValue【一般廃棄物処理施設】&#10;一人当たり有形固定資産（償却資産）額"/>
        <xdr:cNvSpPr txBox="1"/>
      </xdr:nvSpPr>
      <xdr:spPr>
        <a:xfrm>
          <a:off x="21011094" y="544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9" name="正方形/長方形 3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0" name="正方形/長方形 3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1" name="正方形/長方形 3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2" name="正方形/長方形 3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3" name="正方形/長方形 3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4" name="正方形/長方形 3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5" name="正方形/長方形 3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6" name="正方形/長方形 3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7" name="正方形/長方形 3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8" name="正方形/長方形 3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9" name="正方形/長方形 3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0" name="正方形/長方形 3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1" name="正方形/長方形 3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2" name="正方形/長方形 3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3" name="正方形/長方形 3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4" name="正方形/長方形 3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5" name="正方形/長方形 3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6" name="テキスト ボックス 3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7" name="直線コネクタ 3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38" name="テキスト ボックス 3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39" name="直線コネクタ 3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40" name="テキスト ボックス 3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41" name="直線コネクタ 3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42" name="テキスト ボックス 3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43" name="直線コネクタ 3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44" name="テキスト ボックス 3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45" name="直線コネクタ 3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46" name="テキスト ボックス 3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47" name="直線コネクタ 3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48" name="テキスト ボックス 3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9" name="直線コネクタ 3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0" name="テキスト ボックス 3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352" name="直線コネクタ 351"/>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353" name="【消防施設】&#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354" name="直線コネクタ 353"/>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355" name="【消防施設】&#10;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356" name="直線コネクタ 355"/>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5732</xdr:rowOff>
    </xdr:from>
    <xdr:ext cx="405111" cy="259045"/>
    <xdr:sp macro="" textlink="">
      <xdr:nvSpPr>
        <xdr:cNvPr id="357" name="【消防施設】&#10;有形固定資産減価償却率平均値テキスト"/>
        <xdr:cNvSpPr txBox="1"/>
      </xdr:nvSpPr>
      <xdr:spPr>
        <a:xfrm>
          <a:off x="164084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358" name="フローチャート : 判断 357"/>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93980</xdr:rowOff>
    </xdr:from>
    <xdr:to>
      <xdr:col>22</xdr:col>
      <xdr:colOff>415925</xdr:colOff>
      <xdr:row>82</xdr:row>
      <xdr:rowOff>24130</xdr:rowOff>
    </xdr:to>
    <xdr:sp macro="" textlink="">
      <xdr:nvSpPr>
        <xdr:cNvPr id="359" name="フローチャート : 判断 358"/>
        <xdr:cNvSpPr/>
      </xdr:nvSpPr>
      <xdr:spPr>
        <a:xfrm>
          <a:off x="15430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15257</xdr:rowOff>
    </xdr:from>
    <xdr:ext cx="405111" cy="259045"/>
    <xdr:sp macro="" textlink="">
      <xdr:nvSpPr>
        <xdr:cNvPr id="360" name="n_1aveValue【消防施設】&#10;有形固定資産減価償却率"/>
        <xdr:cNvSpPr txBox="1"/>
      </xdr:nvSpPr>
      <xdr:spPr>
        <a:xfrm>
          <a:off x="15266043"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137795</xdr:rowOff>
    </xdr:from>
    <xdr:to>
      <xdr:col>22</xdr:col>
      <xdr:colOff>415925</xdr:colOff>
      <xdr:row>81</xdr:row>
      <xdr:rowOff>67945</xdr:rowOff>
    </xdr:to>
    <xdr:sp macro="" textlink="">
      <xdr:nvSpPr>
        <xdr:cNvPr id="366" name="円/楕円 365"/>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367" name="n_1main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8" name="正方形/長方形 3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9" name="正方形/長方形 3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0" name="正方形/長方形 3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1" name="正方形/長方形 3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2" name="正方形/長方形 3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3" name="正方形/長方形 3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4" name="正方形/長方形 3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75" name="正方形/長方形 3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6" name="テキスト ボックス 3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7" name="直線コネクタ 3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78" name="テキスト ボックス 37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379" name="直線コネクタ 3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80" name="テキスト ボックス 3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81" name="直線コネクタ 3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82" name="テキスト ボックス 3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83" name="直線コネクタ 3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84" name="テキスト ボックス 3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85" name="直線コネクタ 3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86" name="テキスト ボックス 3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87" name="直線コネクタ 3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88" name="テキスト ボックス 3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9" name="直線コネクタ 3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0" name="テキスト ボックス 3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82550</xdr:rowOff>
    </xdr:from>
    <xdr:to>
      <xdr:col>32</xdr:col>
      <xdr:colOff>186689</xdr:colOff>
      <xdr:row>86</xdr:row>
      <xdr:rowOff>127000</xdr:rowOff>
    </xdr:to>
    <xdr:cxnSp macro="">
      <xdr:nvCxnSpPr>
        <xdr:cNvPr id="392" name="直線コネクタ 391"/>
        <xdr:cNvCxnSpPr/>
      </xdr:nvCxnSpPr>
      <xdr:spPr>
        <a:xfrm flipV="1">
          <a:off x="22160864" y="136271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130827</xdr:rowOff>
    </xdr:from>
    <xdr:ext cx="469744" cy="259045"/>
    <xdr:sp macro="" textlink="">
      <xdr:nvSpPr>
        <xdr:cNvPr id="393" name="【消防施設】&#10;一人当たり面積最小値テキスト"/>
        <xdr:cNvSpPr txBox="1"/>
      </xdr:nvSpPr>
      <xdr:spPr>
        <a:xfrm>
          <a:off x="22250400"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86</xdr:row>
      <xdr:rowOff>127000</xdr:rowOff>
    </xdr:from>
    <xdr:to>
      <xdr:col>32</xdr:col>
      <xdr:colOff>276225</xdr:colOff>
      <xdr:row>86</xdr:row>
      <xdr:rowOff>127000</xdr:rowOff>
    </xdr:to>
    <xdr:cxnSp macro="">
      <xdr:nvCxnSpPr>
        <xdr:cNvPr id="394" name="直線コネクタ 393"/>
        <xdr:cNvCxnSpPr/>
      </xdr:nvCxnSpPr>
      <xdr:spPr>
        <a:xfrm>
          <a:off x="22072600" y="148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29227</xdr:rowOff>
    </xdr:from>
    <xdr:ext cx="469744" cy="259045"/>
    <xdr:sp macro="" textlink="">
      <xdr:nvSpPr>
        <xdr:cNvPr id="395" name="【消防施設】&#10;一人当たり面積最大値テキスト"/>
        <xdr:cNvSpPr txBox="1"/>
      </xdr:nvSpPr>
      <xdr:spPr>
        <a:xfrm>
          <a:off x="222504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79</xdr:row>
      <xdr:rowOff>82550</xdr:rowOff>
    </xdr:from>
    <xdr:to>
      <xdr:col>32</xdr:col>
      <xdr:colOff>276225</xdr:colOff>
      <xdr:row>79</xdr:row>
      <xdr:rowOff>82550</xdr:rowOff>
    </xdr:to>
    <xdr:cxnSp macro="">
      <xdr:nvCxnSpPr>
        <xdr:cNvPr id="396" name="直線コネクタ 395"/>
        <xdr:cNvCxnSpPr/>
      </xdr:nvCxnSpPr>
      <xdr:spPr>
        <a:xfrm>
          <a:off x="22072600" y="136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39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398" name="フローチャート : 判断 39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101600</xdr:rowOff>
    </xdr:from>
    <xdr:to>
      <xdr:col>31</xdr:col>
      <xdr:colOff>85725</xdr:colOff>
      <xdr:row>79</xdr:row>
      <xdr:rowOff>31750</xdr:rowOff>
    </xdr:to>
    <xdr:sp macro="" textlink="">
      <xdr:nvSpPr>
        <xdr:cNvPr id="399" name="フローチャート : 判断 398"/>
        <xdr:cNvSpPr/>
      </xdr:nvSpPr>
      <xdr:spPr>
        <a:xfrm>
          <a:off x="21272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48277</xdr:rowOff>
    </xdr:from>
    <xdr:ext cx="469744" cy="259045"/>
    <xdr:sp macro="" textlink="">
      <xdr:nvSpPr>
        <xdr:cNvPr id="400" name="n_1aveValue【消防施設】&#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01" name="テキスト ボックス 4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2" name="テキスト ボックス 4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3" name="テキスト ボックス 4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04" name="テキスト ボックス 4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05" name="テキスト ボックス 4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0</xdr:rowOff>
    </xdr:from>
    <xdr:to>
      <xdr:col>31</xdr:col>
      <xdr:colOff>85725</xdr:colOff>
      <xdr:row>82</xdr:row>
      <xdr:rowOff>101600</xdr:rowOff>
    </xdr:to>
    <xdr:sp macro="" textlink="">
      <xdr:nvSpPr>
        <xdr:cNvPr id="406" name="円/楕円 405"/>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92727</xdr:rowOff>
    </xdr:from>
    <xdr:ext cx="469744" cy="259045"/>
    <xdr:sp macro="" textlink="">
      <xdr:nvSpPr>
        <xdr:cNvPr id="407" name="n_1mainValue【消防施設】&#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8" name="正方形/長方形 4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9" name="正方形/長方形 4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0" name="正方形/長方形 4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1" name="正方形/長方形 4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2" name="正方形/長方形 4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3" name="正方形/長方形 4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4" name="正方形/長方形 4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15" name="正方形/長方形 4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6" name="テキスト ボックス 4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7" name="直線コネクタ 4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18" name="直線コネクタ 4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19" name="テキスト ボックス 4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0" name="直線コネクタ 4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21" name="テキスト ボックス 4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22" name="直線コネクタ 4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23" name="テキスト ボックス 4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24" name="直線コネクタ 4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25" name="テキスト ボックス 4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26" name="直線コネクタ 4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27" name="テキスト ボックス 4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8" name="直線コネクタ 4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29" name="テキスト ボックス 4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0" name="直線コネクタ 4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1" name="テキスト ボックス 4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433" name="直線コネクタ 432"/>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434"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435" name="直線コネクタ 434"/>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436"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437" name="直線コネクタ 436"/>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438"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439" name="フローチャート : 判断 438"/>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440" name="フローチャート : 判断 439"/>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11265</xdr:rowOff>
    </xdr:from>
    <xdr:ext cx="405111" cy="259045"/>
    <xdr:sp macro="" textlink="">
      <xdr:nvSpPr>
        <xdr:cNvPr id="441" name="n_1aveValue【庁舎】&#10;有形固定資産減価償却率"/>
        <xdr:cNvSpPr txBox="1"/>
      </xdr:nvSpPr>
      <xdr:spPr>
        <a:xfrm>
          <a:off x="15266043"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42" name="テキスト ボックス 4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3" name="テキスト ボックス 4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4" name="テキスト ボックス 4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5" name="テキスト ボックス 4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6" name="テキスト ボックス 4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103777</xdr:rowOff>
    </xdr:from>
    <xdr:to>
      <xdr:col>22</xdr:col>
      <xdr:colOff>415925</xdr:colOff>
      <xdr:row>104</xdr:row>
      <xdr:rowOff>33927</xdr:rowOff>
    </xdr:to>
    <xdr:sp macro="" textlink="">
      <xdr:nvSpPr>
        <xdr:cNvPr id="447" name="円/楕円 446"/>
        <xdr:cNvSpPr/>
      </xdr:nvSpPr>
      <xdr:spPr>
        <a:xfrm>
          <a:off x="15430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25054</xdr:rowOff>
    </xdr:from>
    <xdr:ext cx="405111" cy="259045"/>
    <xdr:sp macro="" textlink="">
      <xdr:nvSpPr>
        <xdr:cNvPr id="448" name="n_1mainValue【庁舎】&#10;有形固定資産減価償却率"/>
        <xdr:cNvSpPr txBox="1"/>
      </xdr:nvSpPr>
      <xdr:spPr>
        <a:xfrm>
          <a:off x="15266043"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9" name="正方形/長方形 4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0" name="正方形/長方形 4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1" name="正方形/長方形 4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2" name="正方形/長方形 4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3" name="正方形/長方形 4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4" name="正方形/長方形 4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5" name="正方形/長方形 4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56" name="正方形/長方形 4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7" name="テキスト ボックス 4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8" name="直線コネクタ 4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59" name="テキスト ボックス 45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60" name="直線コネクタ 4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61" name="テキスト ボックス 4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62" name="直線コネクタ 4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63" name="テキスト ボックス 4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64" name="直線コネクタ 4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65" name="テキスト ボックス 4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66" name="直線コネクタ 4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67" name="テキスト ボックス 4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68" name="直線コネクタ 4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69" name="テキスト ボックス 4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70" name="直線コネクタ 4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71" name="テキスト ボックス 4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2" name="直線コネクタ 4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3" name="テキスト ボックス 4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475" name="直線コネクタ 474"/>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476"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477" name="直線コネクタ 476"/>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478"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479" name="直線コネクタ 478"/>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480"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481" name="フローチャート : 判断 48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482" name="フローチャート : 判断 481"/>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100165</xdr:rowOff>
    </xdr:from>
    <xdr:ext cx="469744" cy="259045"/>
    <xdr:sp macro="" textlink="">
      <xdr:nvSpPr>
        <xdr:cNvPr id="483"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84" name="テキスト ボックス 4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85" name="テキスト ボックス 4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86" name="テキスト ボックス 4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87" name="テキスト ボックス 4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8" name="テキスト ボックス 4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126637</xdr:rowOff>
    </xdr:from>
    <xdr:to>
      <xdr:col>31</xdr:col>
      <xdr:colOff>85725</xdr:colOff>
      <xdr:row>105</xdr:row>
      <xdr:rowOff>56787</xdr:rowOff>
    </xdr:to>
    <xdr:sp macro="" textlink="">
      <xdr:nvSpPr>
        <xdr:cNvPr id="489" name="円/楕円 488"/>
        <xdr:cNvSpPr/>
      </xdr:nvSpPr>
      <xdr:spPr>
        <a:xfrm>
          <a:off x="2127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73314</xdr:rowOff>
    </xdr:from>
    <xdr:ext cx="469744" cy="259045"/>
    <xdr:sp macro="" textlink="">
      <xdr:nvSpPr>
        <xdr:cNvPr id="490" name="n_1mainValue【庁舎】&#10;一人当たり面積"/>
        <xdr:cNvSpPr txBox="1"/>
      </xdr:nvSpPr>
      <xdr:spPr>
        <a:xfrm>
          <a:off x="210757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91" name="正方形/長方形 4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2" name="正方形/長方形 4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93" name="テキスト ボックス 4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年度に建築された比較的新しい公共施設であり、類似団体平均より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一般廃棄物処理施設については、類似団体平均より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ポイント上回っている。当該施設は一部事務組合が所管しているもので、平成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ごみ処理施設が立て替えられ、今後有形固定資産減価償却率は改善する見込である。なお、旧施設はまだ取り壊されていないことから、一部事務組合及び構成市村とも協議しながら、解体を検討していく。</a:t>
          </a:r>
          <a:endParaRPr lang="ja-JP" altLang="ja-JP" sz="1400">
            <a:effectLst/>
          </a:endParaRPr>
        </a:p>
        <a:p>
          <a:r>
            <a:rPr kumimoji="1" lang="ja-JP" altLang="ja-JP" sz="1100">
              <a:solidFill>
                <a:schemeClr val="dk1"/>
              </a:solidFill>
              <a:effectLst/>
              <a:latin typeface="+mn-lt"/>
              <a:ea typeface="+mn-ea"/>
              <a:cs typeface="+mn-cs"/>
            </a:rPr>
            <a:t>　体育館については、</a:t>
          </a:r>
          <a:r>
            <a:rPr kumimoji="1" lang="en-US" altLang="ja-JP" sz="1100">
              <a:solidFill>
                <a:schemeClr val="dk1"/>
              </a:solidFill>
              <a:effectLst/>
              <a:latin typeface="+mn-lt"/>
              <a:ea typeface="+mn-ea"/>
              <a:cs typeface="+mn-cs"/>
            </a:rPr>
            <a:t>91.1%</a:t>
          </a:r>
          <a:r>
            <a:rPr kumimoji="1" lang="ja-JP" altLang="ja-JP" sz="1100">
              <a:solidFill>
                <a:schemeClr val="dk1"/>
              </a:solidFill>
              <a:effectLst/>
              <a:latin typeface="+mn-lt"/>
              <a:ea typeface="+mn-ea"/>
              <a:cs typeface="+mn-cs"/>
            </a:rPr>
            <a:t>と高く、類似団体平均より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ポイント上回っている。建設から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ことが要因であるが、町内唯一の体育館であることから、存続・機能維持を方針として、個別管理計画に基づいて、経年劣化の状況や性能低下の状況を点検・調査し、計画的な維持管理を図る。</a:t>
          </a:r>
          <a:endParaRPr lang="ja-JP" altLang="ja-JP" sz="1400">
            <a:effectLst/>
          </a:endParaRPr>
        </a:p>
        <a:p>
          <a:r>
            <a:rPr kumimoji="1" lang="ja-JP" altLang="ja-JP" sz="1100">
              <a:solidFill>
                <a:schemeClr val="dk1"/>
              </a:solidFill>
              <a:effectLst/>
              <a:latin typeface="+mn-lt"/>
              <a:ea typeface="+mn-ea"/>
              <a:cs typeface="+mn-cs"/>
            </a:rPr>
            <a:t>　消防施設については、類似団体平均より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ポイント上回っている。消防団ポンプ小屋や防火設備等の有形固定資産減価償却率が</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、一部事務組合が所管している消防庁舎・分署等が</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となっている。消防団ポンプ小屋等については、個別管理計画に基づいて、計画的な修繕や改築を行い機能維持を図って行く。</a:t>
          </a:r>
          <a:endParaRPr lang="ja-JP" altLang="ja-JP" sz="1400">
            <a:effectLst/>
          </a:endParaRPr>
        </a:p>
        <a:p>
          <a:r>
            <a:rPr kumimoji="1" lang="ja-JP" altLang="ja-JP" sz="1100">
              <a:solidFill>
                <a:schemeClr val="dk1"/>
              </a:solidFill>
              <a:effectLst/>
              <a:latin typeface="+mn-lt"/>
              <a:ea typeface="+mn-ea"/>
              <a:cs typeface="+mn-cs"/>
            </a:rPr>
            <a:t>　庁舎については、類似団体平均より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ポイント下回っているが、外壁などに劣化が見られる部分があるため、個別管理計画に基づいて、計画的に修繕を行い、機能の維持及び長寿命化を図る。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15,692
15,581
230.78
8,731,600
8,330,284
353,232
5,264,752
8,104,755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財政力指数は、類似団体平均を</a:t>
          </a:r>
          <a:r>
            <a:rPr kumimoji="1" lang="en-US" altLang="ja-JP" sz="1300">
              <a:latin typeface="ＭＳ Ｐゴシック"/>
            </a:rPr>
            <a:t>0.22</a:t>
          </a:r>
          <a:r>
            <a:rPr kumimoji="1" lang="ja-JP" altLang="en-US" sz="1300">
              <a:latin typeface="ＭＳ Ｐゴシック"/>
            </a:rPr>
            <a:t>ポイント下回っているが、前年度比で</a:t>
          </a:r>
          <a:r>
            <a:rPr kumimoji="1" lang="en-US" altLang="ja-JP" sz="1300">
              <a:latin typeface="ＭＳ Ｐゴシック"/>
            </a:rPr>
            <a:t>0.01</a:t>
          </a:r>
          <a:r>
            <a:rPr kumimoji="1" lang="ja-JP" altLang="en-US" sz="1300">
              <a:latin typeface="ＭＳ Ｐゴシック"/>
            </a:rPr>
            <a:t>ポイント増加している。これは、人口減少や高齢化のピークを迎えつつあるなかで、基幹となる地場産業がなく、町税などの自主財源に乏しいことが要因である。町では羽後町版総合戦略に基づいて、羽後町版ＤＭＯ（観光まちづくり法人）の開発やセコンド付出会い事業などの地方創生関連事業を実施し、人口減少の抑制や町内企業の育成を図っている。引き続き、第</a:t>
          </a:r>
          <a:r>
            <a:rPr kumimoji="1" lang="en-US" altLang="ja-JP" sz="1300">
              <a:latin typeface="ＭＳ Ｐゴシック"/>
            </a:rPr>
            <a:t>4</a:t>
          </a:r>
          <a:r>
            <a:rPr kumimoji="1" lang="ja-JP" altLang="en-US" sz="1300">
              <a:latin typeface="ＭＳ Ｐゴシック"/>
            </a:rPr>
            <a:t>期羽後町行政改革大綱により行政の効率化を図り財政の健全化に努めていく。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62593</xdr:rowOff>
    </xdr:from>
    <xdr:to>
      <xdr:col>7</xdr:col>
      <xdr:colOff>152400</xdr:colOff>
      <xdr:row>45</xdr:row>
      <xdr:rowOff>79828</xdr:rowOff>
    </xdr:to>
    <xdr:cxnSp macro="">
      <xdr:nvCxnSpPr>
        <xdr:cNvPr id="70" name="直線コネクタ 69"/>
        <xdr:cNvCxnSpPr/>
      </xdr:nvCxnSpPr>
      <xdr:spPr>
        <a:xfrm flipV="1">
          <a:off x="4114800" y="77778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79828</xdr:rowOff>
    </xdr:from>
    <xdr:to>
      <xdr:col>6</xdr:col>
      <xdr:colOff>0</xdr:colOff>
      <xdr:row>45</xdr:row>
      <xdr:rowOff>79828</xdr:rowOff>
    </xdr:to>
    <xdr:cxnSp macro="">
      <xdr:nvCxnSpPr>
        <xdr:cNvPr id="73" name="直線コネクタ 72"/>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79828</xdr:rowOff>
    </xdr:from>
    <xdr:to>
      <xdr:col>4</xdr:col>
      <xdr:colOff>482600</xdr:colOff>
      <xdr:row>45</xdr:row>
      <xdr:rowOff>79828</xdr:rowOff>
    </xdr:to>
    <xdr:cxnSp macro="">
      <xdr:nvCxnSpPr>
        <xdr:cNvPr id="76" name="直線コネクタ 75"/>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78" name="テキスト ボックス 77"/>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79828</xdr:rowOff>
    </xdr:from>
    <xdr:to>
      <xdr:col>3</xdr:col>
      <xdr:colOff>279400</xdr:colOff>
      <xdr:row>45</xdr:row>
      <xdr:rowOff>79828</xdr:rowOff>
    </xdr:to>
    <xdr:cxnSp macro="">
      <xdr:nvCxnSpPr>
        <xdr:cNvPr id="79" name="直線コネクタ 78"/>
        <xdr:cNvCxnSpPr/>
      </xdr:nvCxnSpPr>
      <xdr:spPr>
        <a:xfrm>
          <a:off x="1447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129722</xdr:rowOff>
    </xdr:from>
    <xdr:to>
      <xdr:col>3</xdr:col>
      <xdr:colOff>330200</xdr:colOff>
      <xdr:row>43</xdr:row>
      <xdr:rowOff>59872</xdr:rowOff>
    </xdr:to>
    <xdr:sp macro="" textlink="">
      <xdr:nvSpPr>
        <xdr:cNvPr id="80" name="フローチャート :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2" name="フローチャート : 判断 81"/>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3" name="テキスト ボックス 82"/>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11793</xdr:rowOff>
    </xdr:from>
    <xdr:to>
      <xdr:col>7</xdr:col>
      <xdr:colOff>203200</xdr:colOff>
      <xdr:row>45</xdr:row>
      <xdr:rowOff>113393</xdr:rowOff>
    </xdr:to>
    <xdr:sp macro="" textlink="">
      <xdr:nvSpPr>
        <xdr:cNvPr id="89" name="円/楕円 88"/>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79120</xdr:rowOff>
    </xdr:from>
    <xdr:ext cx="762000" cy="259045"/>
    <xdr:sp macro="" textlink="">
      <xdr:nvSpPr>
        <xdr:cNvPr id="90" name="財政力該当値テキスト"/>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29028</xdr:rowOff>
    </xdr:from>
    <xdr:to>
      <xdr:col>6</xdr:col>
      <xdr:colOff>50800</xdr:colOff>
      <xdr:row>45</xdr:row>
      <xdr:rowOff>130628</xdr:rowOff>
    </xdr:to>
    <xdr:sp macro="" textlink="">
      <xdr:nvSpPr>
        <xdr:cNvPr id="91" name="円/楕円 90"/>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115405</xdr:rowOff>
    </xdr:from>
    <xdr:ext cx="736600" cy="259045"/>
    <xdr:sp macro="" textlink="">
      <xdr:nvSpPr>
        <xdr:cNvPr id="92" name="テキスト ボックス 91"/>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29028</xdr:rowOff>
    </xdr:from>
    <xdr:to>
      <xdr:col>4</xdr:col>
      <xdr:colOff>533400</xdr:colOff>
      <xdr:row>45</xdr:row>
      <xdr:rowOff>130628</xdr:rowOff>
    </xdr:to>
    <xdr:sp macro="" textlink="">
      <xdr:nvSpPr>
        <xdr:cNvPr id="93" name="円/楕円 92"/>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115405</xdr:rowOff>
    </xdr:from>
    <xdr:ext cx="762000" cy="259045"/>
    <xdr:sp macro="" textlink="">
      <xdr:nvSpPr>
        <xdr:cNvPr id="94" name="テキスト ボックス 93"/>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29028</xdr:rowOff>
    </xdr:from>
    <xdr:to>
      <xdr:col>3</xdr:col>
      <xdr:colOff>330200</xdr:colOff>
      <xdr:row>45</xdr:row>
      <xdr:rowOff>130628</xdr:rowOff>
    </xdr:to>
    <xdr:sp macro="" textlink="">
      <xdr:nvSpPr>
        <xdr:cNvPr id="95" name="円/楕円 94"/>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115405</xdr:rowOff>
    </xdr:from>
    <xdr:ext cx="762000" cy="259045"/>
    <xdr:sp macro="" textlink="">
      <xdr:nvSpPr>
        <xdr:cNvPr id="96" name="テキスト ボックス 95"/>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29028</xdr:rowOff>
    </xdr:from>
    <xdr:to>
      <xdr:col>2</xdr:col>
      <xdr:colOff>127000</xdr:colOff>
      <xdr:row>45</xdr:row>
      <xdr:rowOff>130628</xdr:rowOff>
    </xdr:to>
    <xdr:sp macro="" textlink="">
      <xdr:nvSpPr>
        <xdr:cNvPr id="97" name="円/楕円 96"/>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115405</xdr:rowOff>
    </xdr:from>
    <xdr:ext cx="762000" cy="259045"/>
    <xdr:sp macro="" textlink="">
      <xdr:nvSpPr>
        <xdr:cNvPr id="98" name="テキスト ボックス 97"/>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200">
              <a:latin typeface="ＭＳ Ｐゴシック"/>
            </a:rPr>
            <a:t>　</a:t>
          </a:r>
          <a:r>
            <a:rPr kumimoji="1" lang="ja-JP" altLang="en-US" sz="1100">
              <a:latin typeface="ＭＳ Ｐゴシック"/>
            </a:rPr>
            <a:t>経常収支比率は、歳入における臨時財政対策債の減少等により、前年度比</a:t>
          </a:r>
          <a:r>
            <a:rPr kumimoji="1" lang="en-US" altLang="ja-JP" sz="1100">
              <a:latin typeface="ＭＳ Ｐゴシック"/>
            </a:rPr>
            <a:t>1.5</a:t>
          </a:r>
          <a:r>
            <a:rPr kumimoji="1" lang="ja-JP" altLang="en-US" sz="1100">
              <a:latin typeface="ＭＳ Ｐゴシック"/>
            </a:rPr>
            <a:t>ポイント上昇しており、類似団体平均を</a:t>
          </a:r>
          <a:r>
            <a:rPr kumimoji="1" lang="en-US" altLang="ja-JP" sz="1100">
              <a:latin typeface="ＭＳ Ｐゴシック"/>
            </a:rPr>
            <a:t>1.8</a:t>
          </a:r>
          <a:r>
            <a:rPr kumimoji="1" lang="ja-JP" altLang="en-US" sz="1100">
              <a:latin typeface="ＭＳ Ｐゴシック"/>
            </a:rPr>
            <a:t>ポイント上回っている。当町は自主財源に乏しく、普通交付税の歳入に占める割合は約</a:t>
          </a:r>
          <a:r>
            <a:rPr kumimoji="1" lang="en-US" altLang="ja-JP" sz="1100">
              <a:latin typeface="ＭＳ Ｐゴシック"/>
            </a:rPr>
            <a:t>41</a:t>
          </a:r>
          <a:r>
            <a:rPr kumimoji="1" lang="ja-JP" altLang="en-US" sz="1100">
              <a:latin typeface="ＭＳ Ｐゴシック"/>
            </a:rPr>
            <a:t>％である。人件費については、職員数の削減等により減少傾向が続いている。扶助費については、障害者給付費や児童手当などの法定された支出が多くを占めているため削減が難しい現状の上、保育会運営費等が今後の増加要因として見込まれている。公債費については、これまで地方債の発行を元金償還額以下に抑制してきたが、今後は広域市町村圏組合で実施したごみ処理施設整備事業に係る負担金等が今後の増加要因として見込まれるている。当町では、第</a:t>
          </a:r>
          <a:r>
            <a:rPr kumimoji="1" lang="en-US" altLang="ja-JP" sz="1100">
              <a:latin typeface="ＭＳ Ｐゴシック"/>
            </a:rPr>
            <a:t>5</a:t>
          </a:r>
          <a:r>
            <a:rPr kumimoji="1" lang="ja-JP" altLang="en-US" sz="1100">
              <a:latin typeface="ＭＳ Ｐゴシック"/>
            </a:rPr>
            <a:t>次羽後町総合発展計画及び第</a:t>
          </a:r>
          <a:r>
            <a:rPr kumimoji="1" lang="en-US" altLang="ja-JP" sz="1100">
              <a:latin typeface="ＭＳ Ｐゴシック"/>
            </a:rPr>
            <a:t>4</a:t>
          </a:r>
          <a:r>
            <a:rPr kumimoji="1" lang="ja-JP" altLang="en-US" sz="1100">
              <a:latin typeface="ＭＳ Ｐゴシック"/>
            </a:rPr>
            <a:t>期羽後町行政改革大綱に基づき、効率的・効果的な行政体制の整備を図り、経常的経費の削減に努めていく。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79587</xdr:rowOff>
    </xdr:to>
    <xdr:cxnSp macro="">
      <xdr:nvCxnSpPr>
        <xdr:cNvPr id="133" name="直線コネクタ 132"/>
        <xdr:cNvCxnSpPr/>
      </xdr:nvCxnSpPr>
      <xdr:spPr>
        <a:xfrm>
          <a:off x="4114800" y="1093173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71983</xdr:rowOff>
    </xdr:from>
    <xdr:ext cx="762000" cy="259045"/>
    <xdr:sp macro="" textlink="">
      <xdr:nvSpPr>
        <xdr:cNvPr id="134"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64</xdr:row>
      <xdr:rowOff>151977</xdr:rowOff>
    </xdr:to>
    <xdr:cxnSp macro="">
      <xdr:nvCxnSpPr>
        <xdr:cNvPr id="136" name="直線コネクタ 135"/>
        <xdr:cNvCxnSpPr/>
      </xdr:nvCxnSpPr>
      <xdr:spPr>
        <a:xfrm flipV="1">
          <a:off x="3225800" y="109317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38" name="テキスト ボックス 137"/>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64</xdr:row>
      <xdr:rowOff>151977</xdr:rowOff>
    </xdr:to>
    <xdr:cxnSp macro="">
      <xdr:nvCxnSpPr>
        <xdr:cNvPr id="139" name="直線コネクタ 138"/>
        <xdr:cNvCxnSpPr/>
      </xdr:nvCxnSpPr>
      <xdr:spPr>
        <a:xfrm>
          <a:off x="2336800" y="1085934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40" name="フローチャート : 判断 139"/>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1" name="テキスト ボックス 140"/>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63</xdr:row>
      <xdr:rowOff>146473</xdr:rowOff>
    </xdr:to>
    <xdr:cxnSp macro="">
      <xdr:nvCxnSpPr>
        <xdr:cNvPr id="142" name="直線コネクタ 141"/>
        <xdr:cNvCxnSpPr/>
      </xdr:nvCxnSpPr>
      <xdr:spPr>
        <a:xfrm flipV="1">
          <a:off x="1447800" y="108593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3" name="フローチャート : 判断 142"/>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4" name="テキスト ボックス 143"/>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28787</xdr:rowOff>
    </xdr:from>
    <xdr:to>
      <xdr:col>7</xdr:col>
      <xdr:colOff>203200</xdr:colOff>
      <xdr:row>64</xdr:row>
      <xdr:rowOff>130387</xdr:rowOff>
    </xdr:to>
    <xdr:sp macro="" textlink="">
      <xdr:nvSpPr>
        <xdr:cNvPr id="152" name="円/楕円 151"/>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864</xdr:rowOff>
    </xdr:from>
    <xdr:ext cx="762000" cy="259045"/>
    <xdr:sp macro="" textlink="">
      <xdr:nvSpPr>
        <xdr:cNvPr id="153"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4" name="円/楕円 153"/>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5" name="テキスト ボックス 154"/>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101177</xdr:rowOff>
    </xdr:from>
    <xdr:to>
      <xdr:col>4</xdr:col>
      <xdr:colOff>533400</xdr:colOff>
      <xdr:row>65</xdr:row>
      <xdr:rowOff>31327</xdr:rowOff>
    </xdr:to>
    <xdr:sp macro="" textlink="">
      <xdr:nvSpPr>
        <xdr:cNvPr id="156" name="円/楕円 155"/>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16104</xdr:rowOff>
    </xdr:from>
    <xdr:ext cx="762000" cy="259045"/>
    <xdr:sp macro="" textlink="">
      <xdr:nvSpPr>
        <xdr:cNvPr id="157" name="テキスト ボックス 156"/>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8" name="円/楕円 157"/>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9" name="テキスト ボックス 158"/>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95673</xdr:rowOff>
    </xdr:from>
    <xdr:to>
      <xdr:col>2</xdr:col>
      <xdr:colOff>127000</xdr:colOff>
      <xdr:row>64</xdr:row>
      <xdr:rowOff>25823</xdr:rowOff>
    </xdr:to>
    <xdr:sp macro="" textlink="">
      <xdr:nvSpPr>
        <xdr:cNvPr id="160" name="円/楕円 159"/>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10600</xdr:rowOff>
    </xdr:from>
    <xdr:ext cx="762000" cy="259045"/>
    <xdr:sp macro="" textlink="">
      <xdr:nvSpPr>
        <xdr:cNvPr id="161" name="テキスト ボックス 160"/>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[150,293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人口</a:t>
          </a:r>
          <a:r>
            <a:rPr kumimoji="1" lang="en-US" altLang="ja-JP" sz="1000">
              <a:latin typeface="ＭＳ Ｐゴシック"/>
            </a:rPr>
            <a:t>1</a:t>
          </a:r>
          <a:r>
            <a:rPr kumimoji="1" lang="ja-JP" altLang="en-US" sz="1000">
              <a:latin typeface="ＭＳ Ｐゴシック"/>
            </a:rPr>
            <a:t>人当たり人件費・物件費等決算額は、前年度比</a:t>
          </a:r>
          <a:r>
            <a:rPr kumimoji="1" lang="en-US" altLang="ja-JP" sz="1000">
              <a:latin typeface="ＭＳ Ｐゴシック"/>
            </a:rPr>
            <a:t>3,657</a:t>
          </a:r>
          <a:r>
            <a:rPr kumimoji="1" lang="ja-JP" altLang="en-US" sz="1000">
              <a:latin typeface="ＭＳ Ｐゴシック"/>
            </a:rPr>
            <a:t>円上昇しているが、類似団体平均を</a:t>
          </a:r>
          <a:r>
            <a:rPr kumimoji="1" lang="en-US" altLang="ja-JP" sz="1000">
              <a:latin typeface="ＭＳ Ｐゴシック"/>
            </a:rPr>
            <a:t>11,041</a:t>
          </a:r>
          <a:r>
            <a:rPr kumimoji="1" lang="ja-JP" altLang="en-US" sz="1000">
              <a:latin typeface="ＭＳ Ｐゴシック"/>
            </a:rPr>
            <a:t>円下回っている。人件費においては、職員数の削減や年齢構成の若返り等により減少している。物件費等においては、昨年度は降雪量が少なく、除雪費用が抑えられていたが、今年度は例年どおりの除雪費用となったこと、総合交流拠点施設備品など道の駅関連の費用や指定管理料が発生したこと、給食費の公会計化に伴う需用費の増が、増加の主な原因である。</a:t>
          </a:r>
          <a:endParaRPr kumimoji="1" lang="en-US" altLang="ja-JP" sz="1000">
            <a:latin typeface="ＭＳ Ｐゴシック"/>
          </a:endParaRPr>
        </a:p>
        <a:p>
          <a:r>
            <a:rPr kumimoji="1" lang="ja-JP" altLang="en-US" sz="1000">
              <a:latin typeface="ＭＳ Ｐゴシック"/>
            </a:rPr>
            <a:t>　今後も第</a:t>
          </a:r>
          <a:r>
            <a:rPr kumimoji="1" lang="en-US" altLang="ja-JP" sz="1000">
              <a:latin typeface="ＭＳ Ｐゴシック"/>
            </a:rPr>
            <a:t>5</a:t>
          </a:r>
          <a:r>
            <a:rPr kumimoji="1" lang="ja-JP" altLang="en-US" sz="1000">
              <a:latin typeface="ＭＳ Ｐゴシック"/>
            </a:rPr>
            <a:t>次羽後町総合発展計画に基づく計画的な定員管理の実施や管理経費の節約などを徹底し物件費等の削減に努めていく。</a:t>
          </a:r>
          <a:endParaRPr kumimoji="1" lang="en-US" altLang="ja-JP" sz="10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116875</xdr:rowOff>
    </xdr:from>
    <xdr:to>
      <xdr:col>7</xdr:col>
      <xdr:colOff>152400</xdr:colOff>
      <xdr:row>82</xdr:row>
      <xdr:rowOff>146290</xdr:rowOff>
    </xdr:to>
    <xdr:cxnSp macro="">
      <xdr:nvCxnSpPr>
        <xdr:cNvPr id="196" name="直線コネクタ 195"/>
        <xdr:cNvCxnSpPr/>
      </xdr:nvCxnSpPr>
      <xdr:spPr>
        <a:xfrm>
          <a:off x="4114800" y="14175775"/>
          <a:ext cx="838200" cy="2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116875</xdr:rowOff>
    </xdr:from>
    <xdr:to>
      <xdr:col>6</xdr:col>
      <xdr:colOff>0</xdr:colOff>
      <xdr:row>82</xdr:row>
      <xdr:rowOff>133397</xdr:rowOff>
    </xdr:to>
    <xdr:cxnSp macro="">
      <xdr:nvCxnSpPr>
        <xdr:cNvPr id="199" name="直線コネクタ 198"/>
        <xdr:cNvCxnSpPr/>
      </xdr:nvCxnSpPr>
      <xdr:spPr>
        <a:xfrm flipV="1">
          <a:off x="3225800" y="14175775"/>
          <a:ext cx="889000" cy="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201" name="テキスト ボックス 200"/>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133397</xdr:rowOff>
    </xdr:from>
    <xdr:to>
      <xdr:col>4</xdr:col>
      <xdr:colOff>482600</xdr:colOff>
      <xdr:row>82</xdr:row>
      <xdr:rowOff>143659</xdr:rowOff>
    </xdr:to>
    <xdr:cxnSp macro="">
      <xdr:nvCxnSpPr>
        <xdr:cNvPr id="202" name="直線コネクタ 201"/>
        <xdr:cNvCxnSpPr/>
      </xdr:nvCxnSpPr>
      <xdr:spPr>
        <a:xfrm flipV="1">
          <a:off x="2336800" y="14192297"/>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19535</xdr:rowOff>
    </xdr:from>
    <xdr:to>
      <xdr:col>4</xdr:col>
      <xdr:colOff>533400</xdr:colOff>
      <xdr:row>86</xdr:row>
      <xdr:rowOff>121135</xdr:rowOff>
    </xdr:to>
    <xdr:sp macro="" textlink="">
      <xdr:nvSpPr>
        <xdr:cNvPr id="203" name="フローチャート : 判断 202"/>
        <xdr:cNvSpPr/>
      </xdr:nvSpPr>
      <xdr:spPr>
        <a:xfrm>
          <a:off x="3175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105912</xdr:rowOff>
    </xdr:from>
    <xdr:ext cx="762000" cy="259045"/>
    <xdr:sp macro="" textlink="">
      <xdr:nvSpPr>
        <xdr:cNvPr id="204" name="テキスト ボックス 203"/>
        <xdr:cNvSpPr txBox="1"/>
      </xdr:nvSpPr>
      <xdr:spPr>
        <a:xfrm>
          <a:off x="2844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114052</xdr:rowOff>
    </xdr:from>
    <xdr:to>
      <xdr:col>3</xdr:col>
      <xdr:colOff>279400</xdr:colOff>
      <xdr:row>82</xdr:row>
      <xdr:rowOff>143659</xdr:rowOff>
    </xdr:to>
    <xdr:cxnSp macro="">
      <xdr:nvCxnSpPr>
        <xdr:cNvPr id="205" name="直線コネクタ 204"/>
        <xdr:cNvCxnSpPr/>
      </xdr:nvCxnSpPr>
      <xdr:spPr>
        <a:xfrm>
          <a:off x="1447800" y="14172952"/>
          <a:ext cx="8890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60375</xdr:rowOff>
    </xdr:from>
    <xdr:to>
      <xdr:col>3</xdr:col>
      <xdr:colOff>330200</xdr:colOff>
      <xdr:row>83</xdr:row>
      <xdr:rowOff>161975</xdr:rowOff>
    </xdr:to>
    <xdr:sp macro="" textlink="">
      <xdr:nvSpPr>
        <xdr:cNvPr id="206" name="フローチャート : 判断 205"/>
        <xdr:cNvSpPr/>
      </xdr:nvSpPr>
      <xdr:spPr>
        <a:xfrm>
          <a:off x="2286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146752</xdr:rowOff>
    </xdr:from>
    <xdr:ext cx="762000" cy="259045"/>
    <xdr:sp macro="" textlink="">
      <xdr:nvSpPr>
        <xdr:cNvPr id="207" name="テキスト ボックス 206"/>
        <xdr:cNvSpPr txBox="1"/>
      </xdr:nvSpPr>
      <xdr:spPr>
        <a:xfrm>
          <a:off x="1955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143002</xdr:rowOff>
    </xdr:from>
    <xdr:to>
      <xdr:col>2</xdr:col>
      <xdr:colOff>127000</xdr:colOff>
      <xdr:row>83</xdr:row>
      <xdr:rowOff>73152</xdr:rowOff>
    </xdr:to>
    <xdr:sp macro="" textlink="">
      <xdr:nvSpPr>
        <xdr:cNvPr id="208" name="フローチャート : 判断 207"/>
        <xdr:cNvSpPr/>
      </xdr:nvSpPr>
      <xdr:spPr>
        <a:xfrm>
          <a:off x="1397000" y="1420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57929</xdr:rowOff>
    </xdr:from>
    <xdr:ext cx="762000" cy="259045"/>
    <xdr:sp macro="" textlink="">
      <xdr:nvSpPr>
        <xdr:cNvPr id="209" name="テキスト ボックス 208"/>
        <xdr:cNvSpPr txBox="1"/>
      </xdr:nvSpPr>
      <xdr:spPr>
        <a:xfrm>
          <a:off x="10668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95490</xdr:rowOff>
    </xdr:from>
    <xdr:to>
      <xdr:col>7</xdr:col>
      <xdr:colOff>203200</xdr:colOff>
      <xdr:row>83</xdr:row>
      <xdr:rowOff>25640</xdr:rowOff>
    </xdr:to>
    <xdr:sp macro="" textlink="">
      <xdr:nvSpPr>
        <xdr:cNvPr id="215" name="円/楕円 214"/>
        <xdr:cNvSpPr/>
      </xdr:nvSpPr>
      <xdr:spPr>
        <a:xfrm>
          <a:off x="4902200" y="141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112017</xdr:rowOff>
    </xdr:from>
    <xdr:ext cx="762000" cy="259045"/>
    <xdr:sp macro="" textlink="">
      <xdr:nvSpPr>
        <xdr:cNvPr id="216" name="人件費・物件費等の状況該当値テキスト"/>
        <xdr:cNvSpPr txBox="1"/>
      </xdr:nvSpPr>
      <xdr:spPr>
        <a:xfrm>
          <a:off x="5041900" y="1399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150,293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66075</xdr:rowOff>
    </xdr:from>
    <xdr:to>
      <xdr:col>6</xdr:col>
      <xdr:colOff>50800</xdr:colOff>
      <xdr:row>82</xdr:row>
      <xdr:rowOff>167675</xdr:rowOff>
    </xdr:to>
    <xdr:sp macro="" textlink="">
      <xdr:nvSpPr>
        <xdr:cNvPr id="217" name="円/楕円 216"/>
        <xdr:cNvSpPr/>
      </xdr:nvSpPr>
      <xdr:spPr>
        <a:xfrm>
          <a:off x="4064000" y="141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6402</xdr:rowOff>
    </xdr:from>
    <xdr:ext cx="736600" cy="259045"/>
    <xdr:sp macro="" textlink="">
      <xdr:nvSpPr>
        <xdr:cNvPr id="218" name="テキスト ボックス 217"/>
        <xdr:cNvSpPr txBox="1"/>
      </xdr:nvSpPr>
      <xdr:spPr>
        <a:xfrm>
          <a:off x="3733800" y="138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82597</xdr:rowOff>
    </xdr:from>
    <xdr:to>
      <xdr:col>4</xdr:col>
      <xdr:colOff>533400</xdr:colOff>
      <xdr:row>83</xdr:row>
      <xdr:rowOff>12747</xdr:rowOff>
    </xdr:to>
    <xdr:sp macro="" textlink="">
      <xdr:nvSpPr>
        <xdr:cNvPr id="219" name="円/楕円 218"/>
        <xdr:cNvSpPr/>
      </xdr:nvSpPr>
      <xdr:spPr>
        <a:xfrm>
          <a:off x="3175000" y="141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22924</xdr:rowOff>
    </xdr:from>
    <xdr:ext cx="762000" cy="259045"/>
    <xdr:sp macro="" textlink="">
      <xdr:nvSpPr>
        <xdr:cNvPr id="220" name="テキスト ボックス 219"/>
        <xdr:cNvSpPr txBox="1"/>
      </xdr:nvSpPr>
      <xdr:spPr>
        <a:xfrm>
          <a:off x="2844800" y="1391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92859</xdr:rowOff>
    </xdr:from>
    <xdr:to>
      <xdr:col>3</xdr:col>
      <xdr:colOff>330200</xdr:colOff>
      <xdr:row>83</xdr:row>
      <xdr:rowOff>23009</xdr:rowOff>
    </xdr:to>
    <xdr:sp macro="" textlink="">
      <xdr:nvSpPr>
        <xdr:cNvPr id="221" name="円/楕円 220"/>
        <xdr:cNvSpPr/>
      </xdr:nvSpPr>
      <xdr:spPr>
        <a:xfrm>
          <a:off x="2286000" y="141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33186</xdr:rowOff>
    </xdr:from>
    <xdr:ext cx="762000" cy="259045"/>
    <xdr:sp macro="" textlink="">
      <xdr:nvSpPr>
        <xdr:cNvPr id="222" name="テキスト ボックス 221"/>
        <xdr:cNvSpPr txBox="1"/>
      </xdr:nvSpPr>
      <xdr:spPr>
        <a:xfrm>
          <a:off x="1955800" y="1392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63252</xdr:rowOff>
    </xdr:from>
    <xdr:to>
      <xdr:col>2</xdr:col>
      <xdr:colOff>127000</xdr:colOff>
      <xdr:row>82</xdr:row>
      <xdr:rowOff>164852</xdr:rowOff>
    </xdr:to>
    <xdr:sp macro="" textlink="">
      <xdr:nvSpPr>
        <xdr:cNvPr id="223" name="円/楕円 222"/>
        <xdr:cNvSpPr/>
      </xdr:nvSpPr>
      <xdr:spPr>
        <a:xfrm>
          <a:off x="1397000" y="141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3579</xdr:rowOff>
    </xdr:from>
    <xdr:ext cx="762000" cy="259045"/>
    <xdr:sp macro="" textlink="">
      <xdr:nvSpPr>
        <xdr:cNvPr id="224" name="テキスト ボックス 223"/>
        <xdr:cNvSpPr txBox="1"/>
      </xdr:nvSpPr>
      <xdr:spPr>
        <a:xfrm>
          <a:off x="1066800" y="1389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ラスパイレス指数は、前年度比</a:t>
          </a:r>
          <a:r>
            <a:rPr kumimoji="1" lang="en-US" altLang="ja-JP" sz="1200">
              <a:latin typeface="ＭＳ Ｐゴシック"/>
            </a:rPr>
            <a:t>1.2</a:t>
          </a:r>
          <a:r>
            <a:rPr kumimoji="1" lang="ja-JP" altLang="en-US" sz="1200">
              <a:latin typeface="ＭＳ Ｐゴシック"/>
            </a:rPr>
            <a:t>ポイント減少しており、類似団体平均を</a:t>
          </a:r>
          <a:r>
            <a:rPr kumimoji="1" lang="en-US" altLang="ja-JP" sz="1200">
              <a:latin typeface="ＭＳ Ｐゴシック"/>
            </a:rPr>
            <a:t>3.3</a:t>
          </a:r>
          <a:r>
            <a:rPr kumimoji="1" lang="ja-JP" altLang="en-US" sz="1200">
              <a:latin typeface="ＭＳ Ｐゴシック"/>
            </a:rPr>
            <a:t>ポイント下回っている。</a:t>
          </a:r>
          <a:endParaRPr kumimoji="1" lang="en-US" altLang="ja-JP" sz="1200">
            <a:latin typeface="ＭＳ Ｐゴシック"/>
          </a:endParaRPr>
        </a:p>
        <a:p>
          <a:r>
            <a:rPr kumimoji="1" lang="ja-JP" altLang="en-US" sz="1200">
              <a:latin typeface="ＭＳ Ｐゴシック"/>
            </a:rPr>
            <a:t>　当町では「給与の総合的見直し」が国より</a:t>
          </a:r>
          <a:r>
            <a:rPr kumimoji="1" lang="en-US" altLang="ja-JP" sz="1200">
              <a:latin typeface="ＭＳ Ｐゴシック"/>
            </a:rPr>
            <a:t>1</a:t>
          </a:r>
          <a:r>
            <a:rPr kumimoji="1" lang="ja-JP" altLang="en-US" sz="1200">
              <a:latin typeface="ＭＳ Ｐゴシック"/>
            </a:rPr>
            <a:t>年遅れたため、平成</a:t>
          </a:r>
          <a:r>
            <a:rPr kumimoji="1" lang="en-US" altLang="ja-JP" sz="1200">
              <a:latin typeface="ＭＳ Ｐゴシック"/>
            </a:rPr>
            <a:t>27</a:t>
          </a:r>
          <a:r>
            <a:rPr kumimoji="1" lang="ja-JP" altLang="en-US" sz="1200">
              <a:latin typeface="ＭＳ Ｐゴシック"/>
            </a:rPr>
            <a:t>年度は平成</a:t>
          </a:r>
          <a:r>
            <a:rPr kumimoji="1" lang="en-US" altLang="ja-JP" sz="1200">
              <a:latin typeface="ＭＳ Ｐゴシック"/>
            </a:rPr>
            <a:t>26</a:t>
          </a:r>
          <a:r>
            <a:rPr kumimoji="1" lang="ja-JP" altLang="en-US" sz="1200">
              <a:latin typeface="ＭＳ Ｐゴシック"/>
            </a:rPr>
            <a:t>年度比で</a:t>
          </a:r>
          <a:r>
            <a:rPr kumimoji="1" lang="en-US" altLang="ja-JP" sz="1200">
              <a:latin typeface="ＭＳ Ｐゴシック"/>
            </a:rPr>
            <a:t>2</a:t>
          </a:r>
          <a:r>
            <a:rPr kumimoji="1" lang="ja-JP" altLang="en-US" sz="1200">
              <a:latin typeface="ＭＳ Ｐゴシック"/>
            </a:rPr>
            <a:t>．</a:t>
          </a:r>
          <a:r>
            <a:rPr kumimoji="1" lang="en-US" altLang="ja-JP" sz="1200">
              <a:latin typeface="ＭＳ Ｐゴシック"/>
            </a:rPr>
            <a:t>2</a:t>
          </a:r>
          <a:r>
            <a:rPr kumimoji="1" lang="ja-JP" altLang="en-US" sz="1200">
              <a:latin typeface="ＭＳ Ｐゴシック"/>
            </a:rPr>
            <a:t>ポイント増加しものの、今年度は昇給等により現給保障の対象者が減少したため、前年比</a:t>
          </a:r>
          <a:r>
            <a:rPr kumimoji="1" lang="en-US" altLang="ja-JP" sz="1200">
              <a:latin typeface="ＭＳ Ｐゴシック"/>
            </a:rPr>
            <a:t>1</a:t>
          </a:r>
          <a:r>
            <a:rPr kumimoji="1" lang="ja-JP" altLang="en-US" sz="1200">
              <a:latin typeface="ＭＳ Ｐゴシック"/>
            </a:rPr>
            <a:t>．</a:t>
          </a:r>
          <a:r>
            <a:rPr kumimoji="1" lang="en-US" altLang="ja-JP" sz="1200">
              <a:latin typeface="ＭＳ Ｐゴシック"/>
            </a:rPr>
            <a:t>2</a:t>
          </a:r>
          <a:r>
            <a:rPr kumimoji="1" lang="ja-JP" altLang="en-US" sz="1200">
              <a:latin typeface="ＭＳ Ｐゴシック"/>
            </a:rPr>
            <a:t>ポイント減少している。平成</a:t>
          </a:r>
          <a:r>
            <a:rPr kumimoji="1" lang="en-US" altLang="ja-JP" sz="1200">
              <a:latin typeface="ＭＳ Ｐゴシック"/>
            </a:rPr>
            <a:t>29</a:t>
          </a:r>
          <a:r>
            <a:rPr kumimoji="1" lang="ja-JP" altLang="en-US" sz="1200">
              <a:latin typeface="ＭＳ Ｐゴシック"/>
            </a:rPr>
            <a:t>年度には現給保障の対象が概ね解消されるため、さらにラスパイレス指数が下がる見込みである。</a:t>
          </a:r>
          <a:endParaRPr kumimoji="1" lang="en-US" altLang="ja-JP" sz="1200">
            <a:latin typeface="ＭＳ Ｐゴシック"/>
          </a:endParaRPr>
        </a:p>
        <a:p>
          <a:r>
            <a:rPr kumimoji="1" lang="ja-JP" altLang="en-US" sz="1200">
              <a:latin typeface="ＭＳ Ｐゴシック"/>
            </a:rPr>
            <a:t>　当町のラスパイレス指数は類似団体と比較しても低くなっており、今後もこの水準を維持していく。</a:t>
          </a:r>
          <a:endParaRPr kumimoji="1" lang="en-US" altLang="ja-JP"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83</xdr:row>
      <xdr:rowOff>18445</xdr:rowOff>
    </xdr:to>
    <xdr:cxnSp macro="">
      <xdr:nvCxnSpPr>
        <xdr:cNvPr id="260" name="直線コネクタ 259"/>
        <xdr:cNvCxnSpPr/>
      </xdr:nvCxnSpPr>
      <xdr:spPr>
        <a:xfrm flipV="1">
          <a:off x="16179800" y="1411090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1"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108555</xdr:rowOff>
    </xdr:from>
    <xdr:to>
      <xdr:col>23</xdr:col>
      <xdr:colOff>406400</xdr:colOff>
      <xdr:row>83</xdr:row>
      <xdr:rowOff>18445</xdr:rowOff>
    </xdr:to>
    <xdr:cxnSp macro="">
      <xdr:nvCxnSpPr>
        <xdr:cNvPr id="263" name="直線コネクタ 262"/>
        <xdr:cNvCxnSpPr/>
      </xdr:nvCxnSpPr>
      <xdr:spPr>
        <a:xfrm>
          <a:off x="15290800" y="1399600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4" name="フローチャート : 判断 263"/>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5" name="テキスト ボックス 264"/>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81</xdr:row>
      <xdr:rowOff>143027</xdr:rowOff>
    </xdr:to>
    <xdr:cxnSp macro="">
      <xdr:nvCxnSpPr>
        <xdr:cNvPr id="266" name="直線コネクタ 265"/>
        <xdr:cNvCxnSpPr/>
      </xdr:nvCxnSpPr>
      <xdr:spPr>
        <a:xfrm flipV="1">
          <a:off x="14401800" y="139960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7" name="フローチャート :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8" name="テキスト ボックス 267"/>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143027</xdr:rowOff>
    </xdr:from>
    <xdr:to>
      <xdr:col>21</xdr:col>
      <xdr:colOff>0</xdr:colOff>
      <xdr:row>87</xdr:row>
      <xdr:rowOff>79527</xdr:rowOff>
    </xdr:to>
    <xdr:cxnSp macro="">
      <xdr:nvCxnSpPr>
        <xdr:cNvPr id="269" name="直線コネクタ 268"/>
        <xdr:cNvCxnSpPr/>
      </xdr:nvCxnSpPr>
      <xdr:spPr>
        <a:xfrm flipV="1">
          <a:off x="13512800" y="14030477"/>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70" name="フローチャート : 判断 269"/>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71" name="テキスト ボックス 270"/>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72" name="フローチャート : 判断 271"/>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3" name="テキスト ボックス 272"/>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9" name="円/楕円 278"/>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80"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81" name="円/楕円 280"/>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82" name="テキスト ボックス 281"/>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57755</xdr:rowOff>
    </xdr:from>
    <xdr:to>
      <xdr:col>22</xdr:col>
      <xdr:colOff>254000</xdr:colOff>
      <xdr:row>81</xdr:row>
      <xdr:rowOff>159355</xdr:rowOff>
    </xdr:to>
    <xdr:sp macro="" textlink="">
      <xdr:nvSpPr>
        <xdr:cNvPr id="283" name="円/楕円 282"/>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169532</xdr:rowOff>
    </xdr:from>
    <xdr:ext cx="762000" cy="259045"/>
    <xdr:sp macro="" textlink="">
      <xdr:nvSpPr>
        <xdr:cNvPr id="284" name="テキスト ボックス 283"/>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92227</xdr:rowOff>
    </xdr:from>
    <xdr:to>
      <xdr:col>21</xdr:col>
      <xdr:colOff>50800</xdr:colOff>
      <xdr:row>82</xdr:row>
      <xdr:rowOff>22377</xdr:rowOff>
    </xdr:to>
    <xdr:sp macro="" textlink="">
      <xdr:nvSpPr>
        <xdr:cNvPr id="285" name="円/楕円 284"/>
        <xdr:cNvSpPr/>
      </xdr:nvSpPr>
      <xdr:spPr>
        <a:xfrm>
          <a:off x="14351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32554</xdr:rowOff>
    </xdr:from>
    <xdr:ext cx="762000" cy="259045"/>
    <xdr:sp macro="" textlink="">
      <xdr:nvSpPr>
        <xdr:cNvPr id="286" name="テキスト ボックス 285"/>
        <xdr:cNvSpPr txBox="1"/>
      </xdr:nvSpPr>
      <xdr:spPr>
        <a:xfrm>
          <a:off x="14020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7" name="円/楕円 286"/>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8" name="テキスト ボックス 287"/>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人口千人当たり職員数は、前年度比</a:t>
          </a:r>
          <a:r>
            <a:rPr kumimoji="1" lang="en-US" altLang="ja-JP" sz="1300">
              <a:latin typeface="ＭＳ Ｐゴシック"/>
            </a:rPr>
            <a:t>0.04</a:t>
          </a:r>
          <a:r>
            <a:rPr kumimoji="1" lang="ja-JP" altLang="en-US" sz="1300">
              <a:latin typeface="ＭＳ Ｐゴシック"/>
            </a:rPr>
            <a:t>ポイント減少しており、類似団体平均を</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71</a:t>
          </a:r>
          <a:r>
            <a:rPr kumimoji="1" lang="ja-JP" altLang="en-US" sz="1300">
              <a:latin typeface="ＭＳ Ｐゴシック"/>
            </a:rPr>
            <a:t>ポイント下回っている。当町では、平成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5</a:t>
          </a:r>
          <a:r>
            <a:rPr kumimoji="1" lang="ja-JP" altLang="en-US" sz="1300">
              <a:latin typeface="ＭＳ Ｐゴシック"/>
            </a:rPr>
            <a:t>次羽後町総合発展計画において平成</a:t>
          </a:r>
          <a:r>
            <a:rPr kumimoji="1" lang="en-US" altLang="ja-JP" sz="1300">
              <a:latin typeface="ＭＳ Ｐゴシック"/>
            </a:rPr>
            <a:t>31</a:t>
          </a:r>
          <a:r>
            <a:rPr kumimoji="1" lang="ja-JP" altLang="en-US" sz="1300">
              <a:latin typeface="ＭＳ Ｐゴシック"/>
            </a:rPr>
            <a:t>年度まで職員数を</a:t>
          </a:r>
          <a:r>
            <a:rPr kumimoji="1" lang="en-US" altLang="ja-JP" sz="1300">
              <a:latin typeface="ＭＳ Ｐゴシック"/>
            </a:rPr>
            <a:t>13</a:t>
          </a:r>
          <a:r>
            <a:rPr kumimoji="1" lang="ja-JP" altLang="en-US" sz="1300">
              <a:latin typeface="ＭＳ Ｐゴシック"/>
            </a:rPr>
            <a:t>人削減することを目標としている。類似団体と比較しても少なくなっており、今後も新規採用者、退職者及び再任用職員のバランスを考慮しながら定員管理の適正化を図っていく。また、臨時的任用職員や非常勤職員が可能な業務については当該職を活用し、一般職員数の抑制を図っていく。</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55033</xdr:rowOff>
    </xdr:from>
    <xdr:to>
      <xdr:col>24</xdr:col>
      <xdr:colOff>558800</xdr:colOff>
      <xdr:row>61</xdr:row>
      <xdr:rowOff>63077</xdr:rowOff>
    </xdr:to>
    <xdr:cxnSp macro="">
      <xdr:nvCxnSpPr>
        <xdr:cNvPr id="323" name="直線コネクタ 322"/>
        <xdr:cNvCxnSpPr/>
      </xdr:nvCxnSpPr>
      <xdr:spPr>
        <a:xfrm flipV="1">
          <a:off x="16179800" y="105134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4"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20849</xdr:rowOff>
    </xdr:from>
    <xdr:to>
      <xdr:col>23</xdr:col>
      <xdr:colOff>406400</xdr:colOff>
      <xdr:row>61</xdr:row>
      <xdr:rowOff>63077</xdr:rowOff>
    </xdr:to>
    <xdr:cxnSp macro="">
      <xdr:nvCxnSpPr>
        <xdr:cNvPr id="326" name="直線コネクタ 325"/>
        <xdr:cNvCxnSpPr/>
      </xdr:nvCxnSpPr>
      <xdr:spPr>
        <a:xfrm>
          <a:off x="15290800" y="1047929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7" name="フローチャート : 判断 326"/>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8" name="テキスト ボックス 327"/>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20849</xdr:rowOff>
    </xdr:from>
    <xdr:to>
      <xdr:col>22</xdr:col>
      <xdr:colOff>203200</xdr:colOff>
      <xdr:row>61</xdr:row>
      <xdr:rowOff>22860</xdr:rowOff>
    </xdr:to>
    <xdr:cxnSp macro="">
      <xdr:nvCxnSpPr>
        <xdr:cNvPr id="329" name="直線コネクタ 328"/>
        <xdr:cNvCxnSpPr/>
      </xdr:nvCxnSpPr>
      <xdr:spPr>
        <a:xfrm flipV="1">
          <a:off x="14401800" y="1047929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163619</xdr:rowOff>
    </xdr:from>
    <xdr:to>
      <xdr:col>22</xdr:col>
      <xdr:colOff>254000</xdr:colOff>
      <xdr:row>61</xdr:row>
      <xdr:rowOff>93769</xdr:rowOff>
    </xdr:to>
    <xdr:sp macro="" textlink="">
      <xdr:nvSpPr>
        <xdr:cNvPr id="330" name="フローチャート : 判断 329"/>
        <xdr:cNvSpPr/>
      </xdr:nvSpPr>
      <xdr:spPr>
        <a:xfrm>
          <a:off x="15240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78546</xdr:rowOff>
    </xdr:from>
    <xdr:ext cx="762000" cy="259045"/>
    <xdr:sp macro="" textlink="">
      <xdr:nvSpPr>
        <xdr:cNvPr id="331" name="テキスト ボックス 330"/>
        <xdr:cNvSpPr txBox="1"/>
      </xdr:nvSpPr>
      <xdr:spPr>
        <a:xfrm>
          <a:off x="14909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34925</xdr:rowOff>
    </xdr:to>
    <xdr:cxnSp macro="">
      <xdr:nvCxnSpPr>
        <xdr:cNvPr id="332" name="直線コネクタ 331"/>
        <xdr:cNvCxnSpPr/>
      </xdr:nvCxnSpPr>
      <xdr:spPr>
        <a:xfrm flipV="1">
          <a:off x="13512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33" name="フローチャート : 判断 332"/>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34" name="テキスト ボックス 333"/>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5" name="フローチャート : 判断 334"/>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6" name="テキスト ボックス 335"/>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42" name="円/楕円 341"/>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20760</xdr:rowOff>
    </xdr:from>
    <xdr:ext cx="762000" cy="259045"/>
    <xdr:sp macro="" textlink="">
      <xdr:nvSpPr>
        <xdr:cNvPr id="343" name="定員管理の状況該当値テキスト"/>
        <xdr:cNvSpPr txBox="1"/>
      </xdr:nvSpPr>
      <xdr:spPr>
        <a:xfrm>
          <a:off x="17106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12277</xdr:rowOff>
    </xdr:from>
    <xdr:to>
      <xdr:col>23</xdr:col>
      <xdr:colOff>457200</xdr:colOff>
      <xdr:row>61</xdr:row>
      <xdr:rowOff>113877</xdr:rowOff>
    </xdr:to>
    <xdr:sp macro="" textlink="">
      <xdr:nvSpPr>
        <xdr:cNvPr id="344" name="円/楕円 343"/>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124054</xdr:rowOff>
    </xdr:from>
    <xdr:ext cx="736600" cy="259045"/>
    <xdr:sp macro="" textlink="">
      <xdr:nvSpPr>
        <xdr:cNvPr id="345" name="テキスト ボックス 344"/>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141499</xdr:rowOff>
    </xdr:from>
    <xdr:to>
      <xdr:col>22</xdr:col>
      <xdr:colOff>254000</xdr:colOff>
      <xdr:row>61</xdr:row>
      <xdr:rowOff>71649</xdr:rowOff>
    </xdr:to>
    <xdr:sp macro="" textlink="">
      <xdr:nvSpPr>
        <xdr:cNvPr id="346" name="円/楕円 345"/>
        <xdr:cNvSpPr/>
      </xdr:nvSpPr>
      <xdr:spPr>
        <a:xfrm>
          <a:off x="15240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81826</xdr:rowOff>
    </xdr:from>
    <xdr:ext cx="762000" cy="259045"/>
    <xdr:sp macro="" textlink="">
      <xdr:nvSpPr>
        <xdr:cNvPr id="347" name="テキスト ボックス 346"/>
        <xdr:cNvSpPr txBox="1"/>
      </xdr:nvSpPr>
      <xdr:spPr>
        <a:xfrm>
          <a:off x="14909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8" name="円/楕円 347"/>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9" name="テキスト ボックス 348"/>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50" name="円/楕円 349"/>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51" name="テキスト ボックス 350"/>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実質公債比率は、前年度比</a:t>
          </a:r>
          <a:r>
            <a:rPr kumimoji="1" lang="en-US" altLang="ja-JP" sz="1300">
              <a:latin typeface="ＭＳ Ｐゴシック"/>
            </a:rPr>
            <a:t>0.4</a:t>
          </a:r>
          <a:r>
            <a:rPr kumimoji="1" lang="ja-JP" altLang="en-US" sz="1300">
              <a:latin typeface="ＭＳ Ｐゴシック"/>
            </a:rPr>
            <a:t>ポイント減少しており、類似団体平均を</a:t>
          </a:r>
          <a:r>
            <a:rPr kumimoji="1" lang="en-US" altLang="ja-JP" sz="1300">
              <a:latin typeface="ＭＳ Ｐゴシック"/>
            </a:rPr>
            <a:t>0.2</a:t>
          </a:r>
          <a:r>
            <a:rPr kumimoji="1" lang="ja-JP" altLang="en-US" sz="1300">
              <a:latin typeface="ＭＳ Ｐゴシック"/>
            </a:rPr>
            <a:t>ポイント上回っている。比率は三か年の平均であることから、平成</a:t>
          </a:r>
          <a:r>
            <a:rPr kumimoji="1" lang="en-US" altLang="ja-JP" sz="1300">
              <a:latin typeface="ＭＳ Ｐゴシック"/>
            </a:rPr>
            <a:t>25</a:t>
          </a:r>
          <a:r>
            <a:rPr kumimoji="1" lang="ja-JP" altLang="en-US" sz="1300">
              <a:latin typeface="ＭＳ Ｐゴシック"/>
            </a:rPr>
            <a:t>年度と平成</a:t>
          </a:r>
          <a:r>
            <a:rPr kumimoji="1" lang="en-US" altLang="ja-JP" sz="1300">
              <a:latin typeface="ＭＳ Ｐゴシック"/>
            </a:rPr>
            <a:t>28</a:t>
          </a:r>
          <a:r>
            <a:rPr kumimoji="1" lang="ja-JP" altLang="en-US" sz="1300">
              <a:latin typeface="ＭＳ Ｐゴシック"/>
            </a:rPr>
            <a:t>年度を比較すると、標準財政規模は減少（▲</a:t>
          </a:r>
          <a:r>
            <a:rPr kumimoji="1" lang="en-US" altLang="ja-JP" sz="1300">
              <a:latin typeface="ＭＳ Ｐゴシック"/>
            </a:rPr>
            <a:t>83</a:t>
          </a:r>
          <a:r>
            <a:rPr kumimoji="1" lang="ja-JP" altLang="en-US" sz="1300">
              <a:latin typeface="ＭＳ Ｐゴシック"/>
            </a:rPr>
            <a:t>百万円）したものの、地方債の償還金額減少（▲</a:t>
          </a:r>
          <a:r>
            <a:rPr kumimoji="1" lang="en-US" altLang="ja-JP" sz="1300">
              <a:latin typeface="ＭＳ Ｐゴシック"/>
            </a:rPr>
            <a:t>48</a:t>
          </a:r>
          <a:r>
            <a:rPr kumimoji="1" lang="ja-JP" altLang="en-US" sz="1300">
              <a:latin typeface="ＭＳ Ｐゴシック"/>
            </a:rPr>
            <a:t>百万円）や災害復旧費等に係る基準財政需要額の増（＋</a:t>
          </a:r>
          <a:r>
            <a:rPr kumimoji="1" lang="en-US" altLang="ja-JP" sz="1300">
              <a:latin typeface="ＭＳ Ｐゴシック"/>
            </a:rPr>
            <a:t>7</a:t>
          </a:r>
          <a:r>
            <a:rPr kumimoji="1" lang="ja-JP" altLang="en-US" sz="1300">
              <a:latin typeface="ＭＳ Ｐゴシック"/>
            </a:rPr>
            <a:t>百万円）により、改善した。今後も地方債に大きく頼ることのない財政運営に努め、町債の発行の抑制に努めていく。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102870</xdr:rowOff>
    </xdr:to>
    <xdr:cxnSp macro="">
      <xdr:nvCxnSpPr>
        <xdr:cNvPr id="385" name="直線コネクタ 384"/>
        <xdr:cNvCxnSpPr/>
      </xdr:nvCxnSpPr>
      <xdr:spPr>
        <a:xfrm flipV="1">
          <a:off x="16179800" y="69286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6"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167217</xdr:rowOff>
    </xdr:to>
    <xdr:cxnSp macro="">
      <xdr:nvCxnSpPr>
        <xdr:cNvPr id="388" name="直線コネクタ 387"/>
        <xdr:cNvCxnSpPr/>
      </xdr:nvCxnSpPr>
      <xdr:spPr>
        <a:xfrm flipV="1">
          <a:off x="15290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9" name="フローチャート :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41</xdr:row>
      <xdr:rowOff>76200</xdr:rowOff>
    </xdr:to>
    <xdr:cxnSp macro="">
      <xdr:nvCxnSpPr>
        <xdr:cNvPr id="391" name="直線コネクタ 390"/>
        <xdr:cNvCxnSpPr/>
      </xdr:nvCxnSpPr>
      <xdr:spPr>
        <a:xfrm flipV="1">
          <a:off x="14401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2" name="フローチャート :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156633</xdr:rowOff>
    </xdr:to>
    <xdr:cxnSp macro="">
      <xdr:nvCxnSpPr>
        <xdr:cNvPr id="394" name="直線コネクタ 393"/>
        <xdr:cNvCxnSpPr/>
      </xdr:nvCxnSpPr>
      <xdr:spPr>
        <a:xfrm flipV="1">
          <a:off x="13512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5" name="フローチャート : 判断 39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6" name="テキスト ボックス 39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7" name="フローチャート : 判断 39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8" name="テキスト ボックス 39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4" name="円/楕円 403"/>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163423</xdr:rowOff>
    </xdr:from>
    <xdr:ext cx="762000" cy="259045"/>
    <xdr:sp macro="" textlink="">
      <xdr:nvSpPr>
        <xdr:cNvPr id="405"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6" name="円/楕円 40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407" name="テキスト ボックス 40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8" name="円/楕円 407"/>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31344</xdr:rowOff>
    </xdr:from>
    <xdr:ext cx="762000" cy="259045"/>
    <xdr:sp macro="" textlink="">
      <xdr:nvSpPr>
        <xdr:cNvPr id="409" name="テキスト ボックス 408"/>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10" name="円/楕円 409"/>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411" name="テキスト ボックス 410"/>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12" name="円/楕円 411"/>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20760</xdr:rowOff>
    </xdr:from>
    <xdr:ext cx="762000" cy="259045"/>
    <xdr:sp macro="" textlink="">
      <xdr:nvSpPr>
        <xdr:cNvPr id="413" name="テキスト ボックス 412"/>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将来負担比率は、前年度比</a:t>
          </a:r>
          <a:r>
            <a:rPr kumimoji="1" lang="en-US" altLang="ja-JP" sz="1300">
              <a:latin typeface="ＭＳ Ｐゴシック"/>
            </a:rPr>
            <a:t>1.3</a:t>
          </a:r>
          <a:r>
            <a:rPr kumimoji="1" lang="ja-JP" altLang="en-US" sz="1300">
              <a:latin typeface="ＭＳ Ｐゴシック"/>
            </a:rPr>
            <a:t>ポイント減少しており、類似団体平均を</a:t>
          </a:r>
          <a:r>
            <a:rPr kumimoji="1" lang="en-US" altLang="ja-JP" sz="1300">
              <a:latin typeface="ＭＳ Ｐゴシック"/>
            </a:rPr>
            <a:t>6.8</a:t>
          </a:r>
          <a:r>
            <a:rPr kumimoji="1" lang="ja-JP" altLang="en-US" sz="1300">
              <a:latin typeface="ＭＳ Ｐゴシック"/>
            </a:rPr>
            <a:t>ポイント下回っている。これは職員の退職に伴う新規採用職員の増などの年齢構成の変動による退職手当負担見込額の減少、医療機器等の病院事業に係る公営企業債の償還終了などによる公営企業の地方債残高減による公営企業債等繰入見込額の減少によるものである。引き続き町債の発行については抑制を図るなど、将来負担の縮減に努めながら、現在の水準を維持し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4" name="直線コネクタ 443"/>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5"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6" name="直線コネクタ 445"/>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7801</xdr:rowOff>
    </xdr:from>
    <xdr:to>
      <xdr:col>24</xdr:col>
      <xdr:colOff>558800</xdr:colOff>
      <xdr:row>16</xdr:row>
      <xdr:rowOff>22739</xdr:rowOff>
    </xdr:to>
    <xdr:cxnSp macro="">
      <xdr:nvCxnSpPr>
        <xdr:cNvPr id="449" name="直線コネクタ 448"/>
        <xdr:cNvCxnSpPr/>
      </xdr:nvCxnSpPr>
      <xdr:spPr>
        <a:xfrm flipV="1">
          <a:off x="16179800" y="2751001"/>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50"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1" name="フローチャート : 判断 450"/>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22739</xdr:rowOff>
    </xdr:from>
    <xdr:to>
      <xdr:col>23</xdr:col>
      <xdr:colOff>406400</xdr:colOff>
      <xdr:row>16</xdr:row>
      <xdr:rowOff>106619</xdr:rowOff>
    </xdr:to>
    <xdr:cxnSp macro="">
      <xdr:nvCxnSpPr>
        <xdr:cNvPr id="452" name="直線コネクタ 451"/>
        <xdr:cNvCxnSpPr/>
      </xdr:nvCxnSpPr>
      <xdr:spPr>
        <a:xfrm flipV="1">
          <a:off x="15290800" y="2765939"/>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3" name="フローチャート : 判断 452"/>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54" name="テキスト ボックス 453"/>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106619</xdr:rowOff>
    </xdr:from>
    <xdr:to>
      <xdr:col>22</xdr:col>
      <xdr:colOff>203200</xdr:colOff>
      <xdr:row>16</xdr:row>
      <xdr:rowOff>121557</xdr:rowOff>
    </xdr:to>
    <xdr:cxnSp macro="">
      <xdr:nvCxnSpPr>
        <xdr:cNvPr id="455" name="直線コネクタ 454"/>
        <xdr:cNvCxnSpPr/>
      </xdr:nvCxnSpPr>
      <xdr:spPr>
        <a:xfrm flipV="1">
          <a:off x="14401800" y="284981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6" name="フローチャート : 判断 455"/>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7" name="テキスト ボックス 456"/>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121557</xdr:rowOff>
    </xdr:from>
    <xdr:to>
      <xdr:col>21</xdr:col>
      <xdr:colOff>0</xdr:colOff>
      <xdr:row>18</xdr:row>
      <xdr:rowOff>2721</xdr:rowOff>
    </xdr:to>
    <xdr:cxnSp macro="">
      <xdr:nvCxnSpPr>
        <xdr:cNvPr id="458" name="直線コネクタ 457"/>
        <xdr:cNvCxnSpPr/>
      </xdr:nvCxnSpPr>
      <xdr:spPr>
        <a:xfrm flipV="1">
          <a:off x="13512800" y="286475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9" name="フローチャート : 判断 458"/>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60" name="テキスト ボックス 459"/>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61" name="フローチャート : 判断 460"/>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62" name="テキスト ボックス 461"/>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128451</xdr:rowOff>
    </xdr:from>
    <xdr:to>
      <xdr:col>24</xdr:col>
      <xdr:colOff>609600</xdr:colOff>
      <xdr:row>16</xdr:row>
      <xdr:rowOff>58601</xdr:rowOff>
    </xdr:to>
    <xdr:sp macro="" textlink="">
      <xdr:nvSpPr>
        <xdr:cNvPr id="468" name="円/楕円 467"/>
        <xdr:cNvSpPr/>
      </xdr:nvSpPr>
      <xdr:spPr>
        <a:xfrm>
          <a:off x="169672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144978</xdr:rowOff>
    </xdr:from>
    <xdr:ext cx="762000" cy="259045"/>
    <xdr:sp macro="" textlink="">
      <xdr:nvSpPr>
        <xdr:cNvPr id="469" name="将来負担の状況該当値テキスト"/>
        <xdr:cNvSpPr txBox="1"/>
      </xdr:nvSpPr>
      <xdr:spPr>
        <a:xfrm>
          <a:off x="17106900" y="254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143389</xdr:rowOff>
    </xdr:from>
    <xdr:to>
      <xdr:col>23</xdr:col>
      <xdr:colOff>457200</xdr:colOff>
      <xdr:row>16</xdr:row>
      <xdr:rowOff>73539</xdr:rowOff>
    </xdr:to>
    <xdr:sp macro="" textlink="">
      <xdr:nvSpPr>
        <xdr:cNvPr id="470" name="円/楕円 469"/>
        <xdr:cNvSpPr/>
      </xdr:nvSpPr>
      <xdr:spPr>
        <a:xfrm>
          <a:off x="16129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83716</xdr:rowOff>
    </xdr:from>
    <xdr:ext cx="736600" cy="259045"/>
    <xdr:sp macro="" textlink="">
      <xdr:nvSpPr>
        <xdr:cNvPr id="471" name="テキスト ボックス 470"/>
        <xdr:cNvSpPr txBox="1"/>
      </xdr:nvSpPr>
      <xdr:spPr>
        <a:xfrm>
          <a:off x="15798800" y="248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55819</xdr:rowOff>
    </xdr:from>
    <xdr:to>
      <xdr:col>22</xdr:col>
      <xdr:colOff>254000</xdr:colOff>
      <xdr:row>16</xdr:row>
      <xdr:rowOff>157419</xdr:rowOff>
    </xdr:to>
    <xdr:sp macro="" textlink="">
      <xdr:nvSpPr>
        <xdr:cNvPr id="472" name="円/楕円 471"/>
        <xdr:cNvSpPr/>
      </xdr:nvSpPr>
      <xdr:spPr>
        <a:xfrm>
          <a:off x="15240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142196</xdr:rowOff>
    </xdr:from>
    <xdr:ext cx="762000" cy="259045"/>
    <xdr:sp macro="" textlink="">
      <xdr:nvSpPr>
        <xdr:cNvPr id="473" name="テキスト ボックス 472"/>
        <xdr:cNvSpPr txBox="1"/>
      </xdr:nvSpPr>
      <xdr:spPr>
        <a:xfrm>
          <a:off x="14909800" y="28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70757</xdr:rowOff>
    </xdr:from>
    <xdr:to>
      <xdr:col>21</xdr:col>
      <xdr:colOff>50800</xdr:colOff>
      <xdr:row>17</xdr:row>
      <xdr:rowOff>907</xdr:rowOff>
    </xdr:to>
    <xdr:sp macro="" textlink="">
      <xdr:nvSpPr>
        <xdr:cNvPr id="474" name="円/楕円 473"/>
        <xdr:cNvSpPr/>
      </xdr:nvSpPr>
      <xdr:spPr>
        <a:xfrm>
          <a:off x="1435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157134</xdr:rowOff>
    </xdr:from>
    <xdr:ext cx="762000" cy="259045"/>
    <xdr:sp macro="" textlink="">
      <xdr:nvSpPr>
        <xdr:cNvPr id="475" name="テキスト ボックス 474"/>
        <xdr:cNvSpPr txBox="1"/>
      </xdr:nvSpPr>
      <xdr:spPr>
        <a:xfrm>
          <a:off x="14020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123371</xdr:rowOff>
    </xdr:from>
    <xdr:to>
      <xdr:col>19</xdr:col>
      <xdr:colOff>533400</xdr:colOff>
      <xdr:row>18</xdr:row>
      <xdr:rowOff>53521</xdr:rowOff>
    </xdr:to>
    <xdr:sp macro="" textlink="">
      <xdr:nvSpPr>
        <xdr:cNvPr id="476" name="円/楕円 475"/>
        <xdr:cNvSpPr/>
      </xdr:nvSpPr>
      <xdr:spPr>
        <a:xfrm>
          <a:off x="134620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38298</xdr:rowOff>
    </xdr:from>
    <xdr:ext cx="762000" cy="259045"/>
    <xdr:sp macro="" textlink="">
      <xdr:nvSpPr>
        <xdr:cNvPr id="477" name="テキスト ボックス 476"/>
        <xdr:cNvSpPr txBox="1"/>
      </xdr:nvSpPr>
      <xdr:spPr>
        <a:xfrm>
          <a:off x="13131800" y="312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15,692
15,581
230.78
8,731,600
8,330,284
353,232
5,264,752
8,104,755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人件費における経常収支比率は、前年度比</a:t>
          </a:r>
          <a:r>
            <a:rPr kumimoji="1" lang="en-US" altLang="ja-JP" sz="1300" baseline="0">
              <a:latin typeface="ＭＳ Ｐゴシック"/>
            </a:rPr>
            <a:t>0</a:t>
          </a:r>
          <a:r>
            <a:rPr kumimoji="1" lang="ja-JP" altLang="en-US" sz="1300" baseline="0">
              <a:latin typeface="ＭＳ Ｐゴシック"/>
            </a:rPr>
            <a:t>．</a:t>
          </a:r>
          <a:r>
            <a:rPr kumimoji="1" lang="en-US" altLang="ja-JP" sz="1300" baseline="0">
              <a:latin typeface="ＭＳ Ｐゴシック"/>
            </a:rPr>
            <a:t>5</a:t>
          </a:r>
          <a:r>
            <a:rPr kumimoji="1" lang="ja-JP" altLang="en-US" sz="1300" baseline="0">
              <a:latin typeface="ＭＳ Ｐゴシック"/>
            </a:rPr>
            <a:t>ポイント減少しており、類似団体平均を</a:t>
          </a:r>
          <a:r>
            <a:rPr kumimoji="1" lang="en-US" altLang="ja-JP" sz="1300" baseline="0">
              <a:latin typeface="ＭＳ Ｐゴシック"/>
            </a:rPr>
            <a:t>2</a:t>
          </a:r>
          <a:r>
            <a:rPr kumimoji="1" lang="ja-JP" altLang="en-US" sz="1300" baseline="0">
              <a:latin typeface="ＭＳ Ｐゴシック"/>
            </a:rPr>
            <a:t>ポイント下回っている。これは職員数の削減や若年職員の増等による年齢構成の変動が主な要因である。第</a:t>
          </a:r>
          <a:r>
            <a:rPr kumimoji="1" lang="en-US" altLang="ja-JP" sz="1300" baseline="0">
              <a:latin typeface="ＭＳ Ｐゴシック"/>
            </a:rPr>
            <a:t>5</a:t>
          </a:r>
          <a:r>
            <a:rPr kumimoji="1" lang="ja-JP" altLang="en-US" sz="1300" baseline="0">
              <a:latin typeface="ＭＳ Ｐゴシック"/>
            </a:rPr>
            <a:t>次羽後町総合発展計画では平成</a:t>
          </a:r>
          <a:r>
            <a:rPr kumimoji="1" lang="en-US" altLang="ja-JP" sz="1300" baseline="0">
              <a:latin typeface="ＭＳ Ｐゴシック"/>
            </a:rPr>
            <a:t>25</a:t>
          </a:r>
          <a:r>
            <a:rPr kumimoji="1" lang="ja-JP" altLang="en-US" sz="1300" baseline="0">
              <a:latin typeface="ＭＳ Ｐゴシック"/>
            </a:rPr>
            <a:t>年度の職員数から、平成</a:t>
          </a:r>
          <a:r>
            <a:rPr kumimoji="1" lang="en-US" altLang="ja-JP" sz="1300" baseline="0">
              <a:latin typeface="ＭＳ Ｐゴシック"/>
            </a:rPr>
            <a:t>31</a:t>
          </a:r>
          <a:r>
            <a:rPr kumimoji="1" lang="ja-JP" altLang="en-US" sz="1300" baseline="0">
              <a:latin typeface="ＭＳ Ｐゴシック"/>
            </a:rPr>
            <a:t>年度までに職員数を</a:t>
          </a:r>
          <a:r>
            <a:rPr kumimoji="1" lang="en-US" altLang="ja-JP" sz="1300" baseline="0">
              <a:latin typeface="ＭＳ Ｐゴシック"/>
            </a:rPr>
            <a:t>13</a:t>
          </a:r>
          <a:r>
            <a:rPr kumimoji="1" lang="ja-JP" altLang="en-US" sz="1300" baseline="0">
              <a:latin typeface="ＭＳ Ｐゴシック"/>
            </a:rPr>
            <a:t>人削減することを目標としていることから、今後も新規採用者と退職者のバランスを考慮し、人件費の抑制に努めていく。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77470</xdr:rowOff>
    </xdr:to>
    <xdr:cxnSp macro="">
      <xdr:nvCxnSpPr>
        <xdr:cNvPr id="66" name="直線コネクタ 65"/>
        <xdr:cNvCxnSpPr/>
      </xdr:nvCxnSpPr>
      <xdr:spPr>
        <a:xfrm flipV="1">
          <a:off x="3987800" y="604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130810</xdr:rowOff>
    </xdr:to>
    <xdr:cxnSp macro="">
      <xdr:nvCxnSpPr>
        <xdr:cNvPr id="69" name="直線コネクタ 68"/>
        <xdr:cNvCxnSpPr/>
      </xdr:nvCxnSpPr>
      <xdr:spPr>
        <a:xfrm flipV="1">
          <a:off x="3098800" y="607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35</xdr:row>
      <xdr:rowOff>130810</xdr:rowOff>
    </xdr:to>
    <xdr:cxnSp macro="">
      <xdr:nvCxnSpPr>
        <xdr:cNvPr id="72" name="直線コネクタ 71"/>
        <xdr:cNvCxnSpPr/>
      </xdr:nvCxnSpPr>
      <xdr:spPr>
        <a:xfrm>
          <a:off x="2209800" y="613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130810</xdr:rowOff>
    </xdr:from>
    <xdr:to>
      <xdr:col>3</xdr:col>
      <xdr:colOff>142875</xdr:colOff>
      <xdr:row>36</xdr:row>
      <xdr:rowOff>58420</xdr:rowOff>
    </xdr:to>
    <xdr:cxnSp macro="">
      <xdr:nvCxnSpPr>
        <xdr:cNvPr id="75" name="直線コネクタ 74"/>
        <xdr:cNvCxnSpPr/>
      </xdr:nvCxnSpPr>
      <xdr:spPr>
        <a:xfrm flipV="1">
          <a:off x="1320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80010</xdr:rowOff>
    </xdr:from>
    <xdr:to>
      <xdr:col>3</xdr:col>
      <xdr:colOff>193675</xdr:colOff>
      <xdr:row>36</xdr:row>
      <xdr:rowOff>10160</xdr:rowOff>
    </xdr:to>
    <xdr:sp macro="" textlink="">
      <xdr:nvSpPr>
        <xdr:cNvPr id="91" name="円/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物件費における経常収支比率は、前年度比</a:t>
          </a:r>
          <a:r>
            <a:rPr kumimoji="1" lang="en-US" altLang="ja-JP" sz="1100">
              <a:latin typeface="ＭＳ Ｐゴシック"/>
            </a:rPr>
            <a:t>0</a:t>
          </a:r>
          <a:r>
            <a:rPr kumimoji="1" lang="ja-JP" altLang="en-US" sz="1100">
              <a:latin typeface="ＭＳ Ｐゴシック"/>
            </a:rPr>
            <a:t>．</a:t>
          </a:r>
          <a:r>
            <a:rPr kumimoji="1" lang="en-US" altLang="ja-JP" sz="1100">
              <a:latin typeface="ＭＳ Ｐゴシック"/>
            </a:rPr>
            <a:t>6</a:t>
          </a:r>
          <a:r>
            <a:rPr kumimoji="1" lang="ja-JP" altLang="en-US" sz="1100">
              <a:latin typeface="ＭＳ Ｐゴシック"/>
            </a:rPr>
            <a:t>ポイント増加しており、類似団体平均を</a:t>
          </a:r>
          <a:r>
            <a:rPr kumimoji="1" lang="en-US" altLang="ja-JP" sz="1100">
              <a:latin typeface="ＭＳ Ｐゴシック"/>
            </a:rPr>
            <a:t>0.7</a:t>
          </a:r>
          <a:r>
            <a:rPr kumimoji="1" lang="ja-JP" altLang="en-US" sz="1100">
              <a:latin typeface="ＭＳ Ｐゴシック"/>
            </a:rPr>
            <a:t>ポイント上回っている。これは、商工費及び教育費が伸びていることが要因である。商工費については道の駅端縫いの郷の備品等の購入や指定管理に係るものである。教育費については、給食費の公会計に伴い、賄材料費等の需用費が増えたためである。物件費については職員数の減少に伴う臨時的任用職員等の賃金増加等により、今後も数値が高止まりする見込みであり、加えて比率の分母の構成要素である普通交付税の動向を注視しつつ、行財政改革に努め経常経費の削減を図っていく</a:t>
          </a:r>
          <a:r>
            <a:rPr kumimoji="1" lang="ja-JP" altLang="en-US" sz="1200">
              <a:latin typeface="ＭＳ Ｐゴシック"/>
            </a:rPr>
            <a:t>。</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113393</xdr:rowOff>
    </xdr:to>
    <xdr:cxnSp macro="">
      <xdr:nvCxnSpPr>
        <xdr:cNvPr id="129" name="直線コネクタ 128"/>
        <xdr:cNvCxnSpPr/>
      </xdr:nvCxnSpPr>
      <xdr:spPr>
        <a:xfrm>
          <a:off x="15671800" y="29627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69850</xdr:rowOff>
    </xdr:to>
    <xdr:cxnSp macro="">
      <xdr:nvCxnSpPr>
        <xdr:cNvPr id="132" name="直線コネクタ 131"/>
        <xdr:cNvCxnSpPr/>
      </xdr:nvCxnSpPr>
      <xdr:spPr>
        <a:xfrm flipV="1">
          <a:off x="14782800" y="2962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69850</xdr:rowOff>
    </xdr:to>
    <xdr:cxnSp macro="">
      <xdr:nvCxnSpPr>
        <xdr:cNvPr id="135" name="直線コネクタ 134"/>
        <xdr:cNvCxnSpPr/>
      </xdr:nvCxnSpPr>
      <xdr:spPr>
        <a:xfrm>
          <a:off x="13893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110671</xdr:rowOff>
    </xdr:from>
    <xdr:to>
      <xdr:col>20</xdr:col>
      <xdr:colOff>158750</xdr:colOff>
      <xdr:row>17</xdr:row>
      <xdr:rowOff>4536</xdr:rowOff>
    </xdr:to>
    <xdr:cxnSp macro="">
      <xdr:nvCxnSpPr>
        <xdr:cNvPr id="138" name="直線コネクタ 137"/>
        <xdr:cNvCxnSpPr/>
      </xdr:nvCxnSpPr>
      <xdr:spPr>
        <a:xfrm>
          <a:off x="13004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4" name="円/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6" name="円/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扶助費における経常収支比率は、前年度比</a:t>
          </a:r>
          <a:r>
            <a:rPr kumimoji="1" lang="en-US" altLang="ja-JP" sz="1200">
              <a:latin typeface="ＭＳ Ｐゴシック"/>
            </a:rPr>
            <a:t>0</a:t>
          </a:r>
          <a:r>
            <a:rPr kumimoji="1" lang="ja-JP" altLang="en-US" sz="1200">
              <a:latin typeface="ＭＳ Ｐゴシック"/>
            </a:rPr>
            <a:t>．</a:t>
          </a:r>
          <a:r>
            <a:rPr kumimoji="1" lang="en-US" altLang="ja-JP" sz="1200">
              <a:latin typeface="ＭＳ Ｐゴシック"/>
            </a:rPr>
            <a:t>2</a:t>
          </a:r>
          <a:r>
            <a:rPr kumimoji="1" lang="ja-JP" altLang="en-US" sz="1200">
              <a:latin typeface="ＭＳ Ｐゴシック"/>
            </a:rPr>
            <a:t>ポイント増加しており、類似団体平均を</a:t>
          </a:r>
          <a:r>
            <a:rPr kumimoji="1" lang="en-US" altLang="ja-JP" sz="1200">
              <a:latin typeface="ＭＳ Ｐゴシック"/>
            </a:rPr>
            <a:t>0.7</a:t>
          </a:r>
          <a:r>
            <a:rPr kumimoji="1" lang="ja-JP" altLang="en-US" sz="1200">
              <a:latin typeface="ＭＳ Ｐゴシック"/>
            </a:rPr>
            <a:t>ポイント上回っている。これは、保育会運営費、障害者医療費及び福祉医療費に係る経費は増加傾向にあることが主な要因である。</a:t>
          </a:r>
          <a:endParaRPr kumimoji="1" lang="en-US" altLang="ja-JP" sz="1200">
            <a:latin typeface="ＭＳ Ｐゴシック"/>
          </a:endParaRPr>
        </a:p>
        <a:p>
          <a:r>
            <a:rPr kumimoji="1" lang="ja-JP" altLang="en-US" sz="1200">
              <a:latin typeface="ＭＳ Ｐゴシック"/>
            </a:rPr>
            <a:t>　保育士の処遇改善や高齢化による医療費の増加など扶助費については、今後も増加する見込みがあることから、義務的経費を含めた経費全体の抑制や適切な制度運用に努めていく。</a:t>
          </a:r>
          <a:endParaRPr kumimoji="1" lang="en-US" altLang="ja-JP"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146050</xdr:rowOff>
    </xdr:to>
    <xdr:cxnSp macro="">
      <xdr:nvCxnSpPr>
        <xdr:cNvPr id="190" name="直線コネクタ 189"/>
        <xdr:cNvCxnSpPr/>
      </xdr:nvCxnSpPr>
      <xdr:spPr>
        <a:xfrm>
          <a:off x="3987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107950</xdr:rowOff>
    </xdr:to>
    <xdr:cxnSp macro="">
      <xdr:nvCxnSpPr>
        <xdr:cNvPr id="193" name="直線コネクタ 192"/>
        <xdr:cNvCxnSpPr/>
      </xdr:nvCxnSpPr>
      <xdr:spPr>
        <a:xfrm>
          <a:off x="3098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50800</xdr:rowOff>
    </xdr:to>
    <xdr:cxnSp macro="">
      <xdr:nvCxnSpPr>
        <xdr:cNvPr id="196" name="直線コネクタ 195"/>
        <xdr:cNvCxnSpPr/>
      </xdr:nvCxnSpPr>
      <xdr:spPr>
        <a:xfrm>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57</xdr:row>
      <xdr:rowOff>31750</xdr:rowOff>
    </xdr:to>
    <xdr:cxnSp macro="">
      <xdr:nvCxnSpPr>
        <xdr:cNvPr id="199" name="直線コネクタ 198"/>
        <xdr:cNvCxnSpPr/>
      </xdr:nvCxnSpPr>
      <xdr:spPr>
        <a:xfrm>
          <a:off x="1320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3" name="テキスト ボックス 202"/>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9" name="円/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11" name="円/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2" name="テキスト ボックス 211"/>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3" name="円/楕円 212"/>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4" name="テキスト ボックス 213"/>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5" name="円/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7" name="円/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8" name="テキスト ボックス 21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その他における経常収支比率は、前年度比</a:t>
          </a:r>
          <a:r>
            <a:rPr kumimoji="1" lang="en-US" altLang="ja-JP" sz="1100">
              <a:latin typeface="ＭＳ Ｐゴシック"/>
            </a:rPr>
            <a:t>0</a:t>
          </a:r>
          <a:r>
            <a:rPr kumimoji="1" lang="ja-JP" altLang="en-US" sz="1100">
              <a:latin typeface="ＭＳ Ｐゴシック"/>
            </a:rPr>
            <a:t>．</a:t>
          </a:r>
          <a:r>
            <a:rPr kumimoji="1" lang="en-US" altLang="ja-JP" sz="1100">
              <a:latin typeface="ＭＳ Ｐゴシック"/>
            </a:rPr>
            <a:t>4</a:t>
          </a:r>
          <a:r>
            <a:rPr kumimoji="1" lang="ja-JP" altLang="en-US" sz="1100">
              <a:latin typeface="ＭＳ Ｐゴシック"/>
            </a:rPr>
            <a:t>ポイント増加しており、類似団体平均を</a:t>
          </a:r>
          <a:r>
            <a:rPr kumimoji="1" lang="en-US" altLang="ja-JP" sz="1100">
              <a:latin typeface="ＭＳ Ｐゴシック"/>
            </a:rPr>
            <a:t>0.7</a:t>
          </a:r>
          <a:r>
            <a:rPr kumimoji="1" lang="ja-JP" altLang="en-US" sz="1100">
              <a:latin typeface="ＭＳ Ｐゴシック"/>
            </a:rPr>
            <a:t>ポイント上回っている。これは、平成</a:t>
          </a:r>
          <a:r>
            <a:rPr kumimoji="1" lang="en-US" altLang="ja-JP" sz="1100">
              <a:latin typeface="ＭＳ Ｐゴシック"/>
            </a:rPr>
            <a:t>27</a:t>
          </a:r>
          <a:r>
            <a:rPr kumimoji="1" lang="ja-JP" altLang="en-US" sz="1100">
              <a:latin typeface="ＭＳ Ｐゴシック"/>
            </a:rPr>
            <a:t>年度は降雪量が少なかったのに対し、平成</a:t>
          </a:r>
          <a:r>
            <a:rPr kumimoji="1" lang="en-US" altLang="ja-JP" sz="1100">
              <a:latin typeface="ＭＳ Ｐゴシック"/>
            </a:rPr>
            <a:t>28</a:t>
          </a:r>
          <a:r>
            <a:rPr kumimoji="1" lang="ja-JP" altLang="en-US" sz="1100">
              <a:latin typeface="ＭＳ Ｐゴシック"/>
            </a:rPr>
            <a:t>年度は例年並みとなったため、除排雪経費が増えたほか、公共下水道に係る特別会計への繰出金が、</a:t>
          </a:r>
          <a:r>
            <a:rPr kumimoji="1" lang="en-US" altLang="ja-JP" sz="1100">
              <a:latin typeface="ＭＳ Ｐゴシック"/>
            </a:rPr>
            <a:t>6</a:t>
          </a:r>
          <a:r>
            <a:rPr kumimoji="1" lang="ja-JP" altLang="en-US" sz="1100">
              <a:latin typeface="ＭＳ Ｐゴシック"/>
            </a:rPr>
            <a:t>百万円の増となったためである。しかし、公共下水道以外の国民健康保険、後期高齢者医療、農業集落排水及び介護保険に係る事業の特別会計への繰入金は合計すると</a:t>
          </a:r>
          <a:r>
            <a:rPr kumimoji="1" lang="en-US" altLang="ja-JP" sz="1100">
              <a:latin typeface="ＭＳ Ｐゴシック"/>
            </a:rPr>
            <a:t>18</a:t>
          </a:r>
          <a:r>
            <a:rPr kumimoji="1" lang="ja-JP" altLang="en-US" sz="1100">
              <a:latin typeface="ＭＳ Ｐゴシック"/>
            </a:rPr>
            <a:t>百万円の減となった。引き続き、特別会計への繰出金を抑制し、事業の効率化や経費の削減に努め、特別会計の安定的運営を図っていく</a:t>
          </a:r>
          <a:r>
            <a:rPr kumimoji="1" lang="ja-JP" altLang="en-US" sz="1200">
              <a:latin typeface="ＭＳ Ｐゴシック"/>
            </a:rPr>
            <a:t>。</a:t>
          </a:r>
          <a:endParaRPr kumimoji="1" lang="en-US" altLang="ja-JP"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168910</xdr:rowOff>
    </xdr:to>
    <xdr:cxnSp macro="">
      <xdr:nvCxnSpPr>
        <xdr:cNvPr id="251" name="直線コネクタ 250"/>
        <xdr:cNvCxnSpPr/>
      </xdr:nvCxnSpPr>
      <xdr:spPr>
        <a:xfrm>
          <a:off x="15671800" y="991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27940</xdr:rowOff>
    </xdr:to>
    <xdr:cxnSp macro="">
      <xdr:nvCxnSpPr>
        <xdr:cNvPr id="254" name="直線コネクタ 253"/>
        <xdr:cNvCxnSpPr/>
      </xdr:nvCxnSpPr>
      <xdr:spPr>
        <a:xfrm flipV="1">
          <a:off x="14782800" y="991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27940</xdr:rowOff>
    </xdr:to>
    <xdr:cxnSp macro="">
      <xdr:nvCxnSpPr>
        <xdr:cNvPr id="257" name="直線コネクタ 256"/>
        <xdr:cNvCxnSpPr/>
      </xdr:nvCxnSpPr>
      <xdr:spPr>
        <a:xfrm>
          <a:off x="13893800" y="991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34290</xdr:rowOff>
    </xdr:from>
    <xdr:to>
      <xdr:col>21</xdr:col>
      <xdr:colOff>412750</xdr:colOff>
      <xdr:row>57</xdr:row>
      <xdr:rowOff>135890</xdr:rowOff>
    </xdr:to>
    <xdr:sp macro="" textlink="">
      <xdr:nvSpPr>
        <xdr:cNvPr id="258" name="フローチャート :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57</xdr:row>
      <xdr:rowOff>161290</xdr:rowOff>
    </xdr:to>
    <xdr:cxnSp macro="">
      <xdr:nvCxnSpPr>
        <xdr:cNvPr id="260" name="直線コネクタ 259"/>
        <xdr:cNvCxnSpPr/>
      </xdr:nvCxnSpPr>
      <xdr:spPr>
        <a:xfrm flipV="1">
          <a:off x="13004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11430</xdr:rowOff>
    </xdr:from>
    <xdr:to>
      <xdr:col>20</xdr:col>
      <xdr:colOff>209550</xdr:colOff>
      <xdr:row>57</xdr:row>
      <xdr:rowOff>113030</xdr:rowOff>
    </xdr:to>
    <xdr:sp macro="" textlink="">
      <xdr:nvSpPr>
        <xdr:cNvPr id="261" name="フローチャート :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64" name="テキスト ボックス 26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0" name="円/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2" name="円/楕円 271"/>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3" name="テキスト ボックス 272"/>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4" name="円/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6" name="円/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8" name="円/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補助費等における経常収支比率は、前年度比</a:t>
          </a:r>
          <a:r>
            <a:rPr kumimoji="1" lang="en-US" altLang="ja-JP" sz="1100">
              <a:latin typeface="ＭＳ Ｐゴシック"/>
            </a:rPr>
            <a:t>0</a:t>
          </a:r>
          <a:r>
            <a:rPr kumimoji="1" lang="ja-JP" altLang="en-US" sz="1100">
              <a:latin typeface="ＭＳ Ｐゴシック"/>
            </a:rPr>
            <a:t>．</a:t>
          </a:r>
          <a:r>
            <a:rPr kumimoji="1" lang="en-US" altLang="ja-JP" sz="1100">
              <a:latin typeface="ＭＳ Ｐゴシック"/>
            </a:rPr>
            <a:t>9</a:t>
          </a:r>
          <a:r>
            <a:rPr kumimoji="1" lang="ja-JP" altLang="en-US" sz="1100">
              <a:latin typeface="ＭＳ Ｐゴシック"/>
            </a:rPr>
            <a:t>ポイント増加しており、類似団体平均を</a:t>
          </a:r>
          <a:r>
            <a:rPr kumimoji="1" lang="en-US" altLang="ja-JP" sz="1100">
              <a:latin typeface="ＭＳ Ｐゴシック"/>
            </a:rPr>
            <a:t>2.5</a:t>
          </a:r>
          <a:r>
            <a:rPr kumimoji="1" lang="ja-JP" altLang="en-US" sz="1100">
              <a:latin typeface="ＭＳ Ｐゴシック"/>
            </a:rPr>
            <a:t>ポイント上回っている。これは、ごみ処理施設整備事業に伴う一部事務組合への負担金や病院事業への補助金が多くの割合を占めており、負担金が増加したためである。一部事務組合負担金のごみ処理施設整備事業に係る分については平成</a:t>
          </a:r>
          <a:r>
            <a:rPr kumimoji="1" lang="en-US" altLang="ja-JP" sz="1100">
              <a:latin typeface="ＭＳ Ｐゴシック"/>
            </a:rPr>
            <a:t>28</a:t>
          </a:r>
          <a:r>
            <a:rPr kumimoji="1" lang="ja-JP" altLang="en-US" sz="1100">
              <a:latin typeface="ＭＳ Ｐゴシック"/>
            </a:rPr>
            <a:t>年度で終了したため、平成</a:t>
          </a:r>
          <a:r>
            <a:rPr kumimoji="1" lang="en-US" altLang="ja-JP" sz="1100">
              <a:latin typeface="ＭＳ Ｐゴシック"/>
            </a:rPr>
            <a:t>29</a:t>
          </a:r>
          <a:r>
            <a:rPr kumimoji="1" lang="ja-JP" altLang="en-US" sz="1100">
              <a:latin typeface="ＭＳ Ｐゴシック"/>
            </a:rPr>
            <a:t>年度には改善される見込みである。また、病院事業については、平成</a:t>
          </a:r>
          <a:r>
            <a:rPr kumimoji="1" lang="en-US" altLang="ja-JP" sz="1100">
              <a:latin typeface="ＭＳ Ｐゴシック"/>
            </a:rPr>
            <a:t>29</a:t>
          </a:r>
          <a:r>
            <a:rPr kumimoji="1" lang="ja-JP" altLang="en-US" sz="1100">
              <a:latin typeface="ＭＳ Ｐゴシック"/>
            </a:rPr>
            <a:t>年度よりコンサルタントを活用して経営改革に取り組み、一般会計からの補助金を削減するよう努めていく。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85090</xdr:rowOff>
    </xdr:from>
    <xdr:to>
      <xdr:col>24</xdr:col>
      <xdr:colOff>31750</xdr:colOff>
      <xdr:row>37</xdr:row>
      <xdr:rowOff>153670</xdr:rowOff>
    </xdr:to>
    <xdr:cxnSp macro="">
      <xdr:nvCxnSpPr>
        <xdr:cNvPr id="312" name="直線コネクタ 311"/>
        <xdr:cNvCxnSpPr/>
      </xdr:nvCxnSpPr>
      <xdr:spPr>
        <a:xfrm>
          <a:off x="15671800" y="6428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85090</xdr:rowOff>
    </xdr:to>
    <xdr:cxnSp macro="">
      <xdr:nvCxnSpPr>
        <xdr:cNvPr id="315" name="直線コネクタ 314"/>
        <xdr:cNvCxnSpPr/>
      </xdr:nvCxnSpPr>
      <xdr:spPr>
        <a:xfrm>
          <a:off x="14782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7" name="テキスト ボックス 316"/>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134620</xdr:rowOff>
    </xdr:from>
    <xdr:to>
      <xdr:col>21</xdr:col>
      <xdr:colOff>361950</xdr:colOff>
      <xdr:row>37</xdr:row>
      <xdr:rowOff>69850</xdr:rowOff>
    </xdr:to>
    <xdr:cxnSp macro="">
      <xdr:nvCxnSpPr>
        <xdr:cNvPr id="318" name="直線コネクタ 317"/>
        <xdr:cNvCxnSpPr/>
      </xdr:nvCxnSpPr>
      <xdr:spPr>
        <a:xfrm>
          <a:off x="13893800" y="6306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34290</xdr:rowOff>
    </xdr:from>
    <xdr:to>
      <xdr:col>21</xdr:col>
      <xdr:colOff>412750</xdr:colOff>
      <xdr:row>37</xdr:row>
      <xdr:rowOff>135890</xdr:rowOff>
    </xdr:to>
    <xdr:sp macro="" textlink="">
      <xdr:nvSpPr>
        <xdr:cNvPr id="319" name="フローチャート : 判断 318"/>
        <xdr:cNvSpPr/>
      </xdr:nvSpPr>
      <xdr:spPr>
        <a:xfrm>
          <a:off x="14732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120667</xdr:rowOff>
    </xdr:from>
    <xdr:ext cx="762000" cy="259045"/>
    <xdr:sp macro="" textlink="">
      <xdr:nvSpPr>
        <xdr:cNvPr id="320" name="テキスト ボックス 319"/>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134620</xdr:rowOff>
    </xdr:to>
    <xdr:cxnSp macro="">
      <xdr:nvCxnSpPr>
        <xdr:cNvPr id="321" name="直線コネクタ 320"/>
        <xdr:cNvCxnSpPr/>
      </xdr:nvCxnSpPr>
      <xdr:spPr>
        <a:xfrm>
          <a:off x="13004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22" name="フローチャート : 判断 321"/>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3" name="テキスト ボックス 32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24" name="フローチャート : 判断 323"/>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113047</xdr:rowOff>
    </xdr:from>
    <xdr:ext cx="762000" cy="259045"/>
    <xdr:sp macro="" textlink="">
      <xdr:nvSpPr>
        <xdr:cNvPr id="325" name="テキスト ボックス 324"/>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102870</xdr:rowOff>
    </xdr:from>
    <xdr:to>
      <xdr:col>24</xdr:col>
      <xdr:colOff>82550</xdr:colOff>
      <xdr:row>38</xdr:row>
      <xdr:rowOff>33020</xdr:rowOff>
    </xdr:to>
    <xdr:sp macro="" textlink="">
      <xdr:nvSpPr>
        <xdr:cNvPr id="331" name="円/楕円 330"/>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74947</xdr:rowOff>
    </xdr:from>
    <xdr:ext cx="762000" cy="259045"/>
    <xdr:sp macro="" textlink="">
      <xdr:nvSpPr>
        <xdr:cNvPr id="332" name="補助費等該当値テキスト"/>
        <xdr:cNvSpPr txBox="1"/>
      </xdr:nvSpPr>
      <xdr:spPr>
        <a:xfrm>
          <a:off x="16598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34290</xdr:rowOff>
    </xdr:from>
    <xdr:to>
      <xdr:col>22</xdr:col>
      <xdr:colOff>615950</xdr:colOff>
      <xdr:row>37</xdr:row>
      <xdr:rowOff>135890</xdr:rowOff>
    </xdr:to>
    <xdr:sp macro="" textlink="">
      <xdr:nvSpPr>
        <xdr:cNvPr id="333" name="円/楕円 332"/>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120667</xdr:rowOff>
    </xdr:from>
    <xdr:ext cx="736600" cy="259045"/>
    <xdr:sp macro="" textlink="">
      <xdr:nvSpPr>
        <xdr:cNvPr id="334" name="テキスト ボックス 333"/>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5" name="円/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6" name="テキスト ボックス 33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83820</xdr:rowOff>
    </xdr:from>
    <xdr:to>
      <xdr:col>20</xdr:col>
      <xdr:colOff>209550</xdr:colOff>
      <xdr:row>37</xdr:row>
      <xdr:rowOff>13970</xdr:rowOff>
    </xdr:to>
    <xdr:sp macro="" textlink="">
      <xdr:nvSpPr>
        <xdr:cNvPr id="337" name="円/楕円 336"/>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38" name="テキスト ボックス 337"/>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9" name="円/楕円 33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40" name="テキスト ボックス 33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公債費における経常収支比率は、前年度比</a:t>
          </a:r>
          <a:r>
            <a:rPr kumimoji="1" lang="en-US" altLang="ja-JP" sz="1100">
              <a:latin typeface="ＭＳ Ｐゴシック"/>
            </a:rPr>
            <a:t>0.1</a:t>
          </a:r>
          <a:r>
            <a:rPr kumimoji="1" lang="ja-JP" altLang="en-US" sz="1100">
              <a:latin typeface="ＭＳ Ｐゴシック"/>
            </a:rPr>
            <a:t>ポイント減少と概ね横ばいとなっており、類似団体平均を</a:t>
          </a:r>
          <a:r>
            <a:rPr kumimoji="1" lang="en-US" altLang="ja-JP" sz="1100">
              <a:latin typeface="ＭＳ Ｐゴシック"/>
            </a:rPr>
            <a:t>0.8</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　今後、平成</a:t>
          </a:r>
          <a:r>
            <a:rPr kumimoji="1" lang="en-US" altLang="ja-JP" sz="1100">
              <a:latin typeface="ＭＳ Ｐゴシック"/>
            </a:rPr>
            <a:t>32</a:t>
          </a:r>
          <a:r>
            <a:rPr kumimoji="1" lang="ja-JP" altLang="en-US" sz="1100">
              <a:latin typeface="ＭＳ Ｐゴシック"/>
            </a:rPr>
            <a:t>年度以降、広域市町村圏組合で実施したごみ処理施設整備事業に係る負担金、当町の給食センター整備事業の償還が控えており、中期的には増加する見通しであることから、新規の事業についてはその必要性を十分に検討した上で採択し、地方債を抑制し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100330</xdr:rowOff>
    </xdr:from>
    <xdr:to>
      <xdr:col>7</xdr:col>
      <xdr:colOff>15875</xdr:colOff>
      <xdr:row>77</xdr:row>
      <xdr:rowOff>107950</xdr:rowOff>
    </xdr:to>
    <xdr:cxnSp macro="">
      <xdr:nvCxnSpPr>
        <xdr:cNvPr id="373" name="直線コネクタ 372"/>
        <xdr:cNvCxnSpPr/>
      </xdr:nvCxnSpPr>
      <xdr:spPr>
        <a:xfrm flipV="1">
          <a:off x="3987800" y="1330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78</xdr:row>
      <xdr:rowOff>27939</xdr:rowOff>
    </xdr:to>
    <xdr:cxnSp macro="">
      <xdr:nvCxnSpPr>
        <xdr:cNvPr id="376" name="直線コネクタ 375"/>
        <xdr:cNvCxnSpPr/>
      </xdr:nvCxnSpPr>
      <xdr:spPr>
        <a:xfrm flipV="1">
          <a:off x="3098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27939</xdr:rowOff>
    </xdr:to>
    <xdr:cxnSp macro="">
      <xdr:nvCxnSpPr>
        <xdr:cNvPr id="379" name="直線コネクタ 378"/>
        <xdr:cNvCxnSpPr/>
      </xdr:nvCxnSpPr>
      <xdr:spPr>
        <a:xfrm>
          <a:off x="2209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80" name="フローチャート : 判断 379"/>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146066</xdr:rowOff>
    </xdr:from>
    <xdr:ext cx="762000" cy="259045"/>
    <xdr:sp macro="" textlink="">
      <xdr:nvSpPr>
        <xdr:cNvPr id="381" name="テキスト ボックス 380"/>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73661</xdr:rowOff>
    </xdr:to>
    <xdr:cxnSp macro="">
      <xdr:nvCxnSpPr>
        <xdr:cNvPr id="382" name="直線コネクタ 381"/>
        <xdr:cNvCxnSpPr/>
      </xdr:nvCxnSpPr>
      <xdr:spPr>
        <a:xfrm flipV="1">
          <a:off x="1320800" y="13362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3" name="フローチャート : 判断 382"/>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12716</xdr:rowOff>
    </xdr:from>
    <xdr:ext cx="762000" cy="259045"/>
    <xdr:sp macro="" textlink="">
      <xdr:nvSpPr>
        <xdr:cNvPr id="384" name="テキスト ボックス 383"/>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6" name="テキスト ボックス 385"/>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92" name="円/楕円 391"/>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66057</xdr:rowOff>
    </xdr:from>
    <xdr:ext cx="762000" cy="259045"/>
    <xdr:sp macro="" textlink="">
      <xdr:nvSpPr>
        <xdr:cNvPr id="393" name="公債費該当値テキスト"/>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94" name="円/楕円 393"/>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143527</xdr:rowOff>
    </xdr:from>
    <xdr:ext cx="736600" cy="259045"/>
    <xdr:sp macro="" textlink="">
      <xdr:nvSpPr>
        <xdr:cNvPr id="395" name="テキスト ボックス 394"/>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96" name="円/楕円 395"/>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97" name="テキスト ボックス 396"/>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8" name="円/楕円 39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99" name="テキスト ボックス 398"/>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400" name="円/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109238</xdr:rowOff>
    </xdr:from>
    <xdr:ext cx="762000" cy="259045"/>
    <xdr:sp macro="" textlink="">
      <xdr:nvSpPr>
        <xdr:cNvPr id="401" name="テキスト ボックス 40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公債費以外における経常収支比率は、前年度比</a:t>
          </a:r>
          <a:r>
            <a:rPr kumimoji="1" lang="en-US" altLang="ja-JP" sz="1300">
              <a:latin typeface="ＭＳ Ｐゴシック"/>
            </a:rPr>
            <a:t>1</a:t>
          </a:r>
          <a:r>
            <a:rPr kumimoji="1" lang="ja-JP" altLang="en-US" sz="1300">
              <a:latin typeface="ＭＳ Ｐゴシック"/>
            </a:rPr>
            <a:t>．</a:t>
          </a:r>
          <a:r>
            <a:rPr kumimoji="1" lang="en-US" altLang="ja-JP" sz="1300">
              <a:latin typeface="ＭＳ Ｐゴシック"/>
            </a:rPr>
            <a:t>6</a:t>
          </a:r>
          <a:r>
            <a:rPr kumimoji="1" lang="ja-JP" altLang="en-US" sz="1300">
              <a:latin typeface="ＭＳ Ｐゴシック"/>
            </a:rPr>
            <a:t>ポイント増加しており、広域市町村圏組合のごみ処理施設整備事業等という特殊事情もあったが、類似団体平均及び県平均を上回っている。これは、当町が、公立病院を有するため補助費等が高止まりする傾向にあることが要因であり、経営の改善に向けた取組を行っ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58420</xdr:rowOff>
    </xdr:to>
    <xdr:cxnSp macro="">
      <xdr:nvCxnSpPr>
        <xdr:cNvPr id="430" name="直線コネクタ 429"/>
        <xdr:cNvCxnSpPr/>
      </xdr:nvCxnSpPr>
      <xdr:spPr>
        <a:xfrm>
          <a:off x="15671800" y="13340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31"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35561</xdr:rowOff>
    </xdr:to>
    <xdr:cxnSp macro="">
      <xdr:nvCxnSpPr>
        <xdr:cNvPr id="433" name="直線コネクタ 432"/>
        <xdr:cNvCxnSpPr/>
      </xdr:nvCxnSpPr>
      <xdr:spPr>
        <a:xfrm flipV="1">
          <a:off x="14782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35" name="テキスト ボックス 434"/>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78</xdr:row>
      <xdr:rowOff>35561</xdr:rowOff>
    </xdr:to>
    <xdr:cxnSp macro="">
      <xdr:nvCxnSpPr>
        <xdr:cNvPr id="436" name="直線コネクタ 435"/>
        <xdr:cNvCxnSpPr/>
      </xdr:nvCxnSpPr>
      <xdr:spPr>
        <a:xfrm>
          <a:off x="13893800" y="132486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37" name="フローチャート : 判断 436"/>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147972</xdr:rowOff>
    </xdr:from>
    <xdr:ext cx="762000" cy="259045"/>
    <xdr:sp macro="" textlink="">
      <xdr:nvSpPr>
        <xdr:cNvPr id="438" name="テキスト ボックス 437"/>
        <xdr:cNvSpPr txBox="1"/>
      </xdr:nvSpPr>
      <xdr:spPr>
        <a:xfrm>
          <a:off x="14401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46989</xdr:rowOff>
    </xdr:to>
    <xdr:cxnSp macro="">
      <xdr:nvCxnSpPr>
        <xdr:cNvPr id="439" name="直線コネクタ 438"/>
        <xdr:cNvCxnSpPr/>
      </xdr:nvCxnSpPr>
      <xdr:spPr>
        <a:xfrm>
          <a:off x="13004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150495</xdr:rowOff>
    </xdr:from>
    <xdr:to>
      <xdr:col>20</xdr:col>
      <xdr:colOff>209550</xdr:colOff>
      <xdr:row>77</xdr:row>
      <xdr:rowOff>80645</xdr:rowOff>
    </xdr:to>
    <xdr:sp macro="" textlink="">
      <xdr:nvSpPr>
        <xdr:cNvPr id="440" name="フローチャート : 判断 439"/>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90822</xdr:rowOff>
    </xdr:from>
    <xdr:ext cx="762000" cy="259045"/>
    <xdr:sp macro="" textlink="">
      <xdr:nvSpPr>
        <xdr:cNvPr id="441" name="テキスト ボックス 440"/>
        <xdr:cNvSpPr txBox="1"/>
      </xdr:nvSpPr>
      <xdr:spPr>
        <a:xfrm>
          <a:off x="13512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42" name="フローチャート : 判断 441"/>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43" name="テキスト ボックス 442"/>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9" name="円/楕円 44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0"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51" name="円/楕円 45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2" name="テキスト ボックス 451"/>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3" name="円/楕円 452"/>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4" name="テキスト ボックス 453"/>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5" name="円/楕円 454"/>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6" name="テキスト ボックス 45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7" name="円/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8" name="テキスト ボックス 457"/>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秋田県羽後町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99154</xdr:rowOff>
    </xdr:from>
    <xdr:to>
      <xdr:col>4</xdr:col>
      <xdr:colOff>1117600</xdr:colOff>
      <xdr:row>16</xdr:row>
      <xdr:rowOff>119271</xdr:rowOff>
    </xdr:to>
    <xdr:cxnSp macro="">
      <xdr:nvCxnSpPr>
        <xdr:cNvPr id="52" name="直線コネクタ 51"/>
        <xdr:cNvCxnSpPr/>
      </xdr:nvCxnSpPr>
      <xdr:spPr bwMode="auto">
        <a:xfrm>
          <a:off x="5003800" y="2889979"/>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99154</xdr:rowOff>
    </xdr:from>
    <xdr:to>
      <xdr:col>4</xdr:col>
      <xdr:colOff>469900</xdr:colOff>
      <xdr:row>16</xdr:row>
      <xdr:rowOff>111140</xdr:rowOff>
    </xdr:to>
    <xdr:cxnSp macro="">
      <xdr:nvCxnSpPr>
        <xdr:cNvPr id="55" name="直線コネクタ 54"/>
        <xdr:cNvCxnSpPr/>
      </xdr:nvCxnSpPr>
      <xdr:spPr bwMode="auto">
        <a:xfrm flipV="1">
          <a:off x="4305300" y="2889979"/>
          <a:ext cx="698500" cy="1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111140</xdr:rowOff>
    </xdr:from>
    <xdr:to>
      <xdr:col>3</xdr:col>
      <xdr:colOff>904875</xdr:colOff>
      <xdr:row>16</xdr:row>
      <xdr:rowOff>136906</xdr:rowOff>
    </xdr:to>
    <xdr:cxnSp macro="">
      <xdr:nvCxnSpPr>
        <xdr:cNvPr id="58" name="直線コネクタ 57"/>
        <xdr:cNvCxnSpPr/>
      </xdr:nvCxnSpPr>
      <xdr:spPr bwMode="auto">
        <a:xfrm flipV="1">
          <a:off x="3606800" y="2901965"/>
          <a:ext cx="6985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17755</xdr:rowOff>
    </xdr:from>
    <xdr:to>
      <xdr:col>3</xdr:col>
      <xdr:colOff>955675</xdr:colOff>
      <xdr:row>17</xdr:row>
      <xdr:rowOff>119355</xdr:rowOff>
    </xdr:to>
    <xdr:sp macro="" textlink="">
      <xdr:nvSpPr>
        <xdr:cNvPr id="59" name="フローチャート : 判断 58"/>
        <xdr:cNvSpPr/>
      </xdr:nvSpPr>
      <xdr:spPr bwMode="auto">
        <a:xfrm>
          <a:off x="4254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104132</xdr:rowOff>
    </xdr:from>
    <xdr:ext cx="762000" cy="259045"/>
    <xdr:sp macro="" textlink="">
      <xdr:nvSpPr>
        <xdr:cNvPr id="60" name="テキスト ボックス 59"/>
        <xdr:cNvSpPr txBox="1"/>
      </xdr:nvSpPr>
      <xdr:spPr>
        <a:xfrm>
          <a:off x="39243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60456</xdr:rowOff>
    </xdr:from>
    <xdr:to>
      <xdr:col>3</xdr:col>
      <xdr:colOff>206375</xdr:colOff>
      <xdr:row>16</xdr:row>
      <xdr:rowOff>136906</xdr:rowOff>
    </xdr:to>
    <xdr:cxnSp macro="">
      <xdr:nvCxnSpPr>
        <xdr:cNvPr id="61" name="直線コネクタ 60"/>
        <xdr:cNvCxnSpPr/>
      </xdr:nvCxnSpPr>
      <xdr:spPr bwMode="auto">
        <a:xfrm>
          <a:off x="2908300" y="2851281"/>
          <a:ext cx="698500" cy="76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56208</xdr:rowOff>
    </xdr:from>
    <xdr:to>
      <xdr:col>3</xdr:col>
      <xdr:colOff>257175</xdr:colOff>
      <xdr:row>17</xdr:row>
      <xdr:rowOff>157808</xdr:rowOff>
    </xdr:to>
    <xdr:sp macro="" textlink="">
      <xdr:nvSpPr>
        <xdr:cNvPr id="62" name="フローチャート : 判断 61"/>
        <xdr:cNvSpPr/>
      </xdr:nvSpPr>
      <xdr:spPr bwMode="auto">
        <a:xfrm>
          <a:off x="35560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142585</xdr:rowOff>
    </xdr:from>
    <xdr:ext cx="762000" cy="259045"/>
    <xdr:sp macro="" textlink="">
      <xdr:nvSpPr>
        <xdr:cNvPr id="63" name="テキスト ボックス 62"/>
        <xdr:cNvSpPr txBox="1"/>
      </xdr:nvSpPr>
      <xdr:spPr>
        <a:xfrm>
          <a:off x="3225800" y="310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17183</xdr:rowOff>
    </xdr:from>
    <xdr:to>
      <xdr:col>2</xdr:col>
      <xdr:colOff>692150</xdr:colOff>
      <xdr:row>17</xdr:row>
      <xdr:rowOff>118783</xdr:rowOff>
    </xdr:to>
    <xdr:sp macro="" textlink="">
      <xdr:nvSpPr>
        <xdr:cNvPr id="64" name="フローチャート : 判断 63"/>
        <xdr:cNvSpPr/>
      </xdr:nvSpPr>
      <xdr:spPr bwMode="auto">
        <a:xfrm>
          <a:off x="28575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103560</xdr:rowOff>
    </xdr:from>
    <xdr:ext cx="762000" cy="259045"/>
    <xdr:sp macro="" textlink="">
      <xdr:nvSpPr>
        <xdr:cNvPr id="65" name="テキスト ボックス 64"/>
        <xdr:cNvSpPr txBox="1"/>
      </xdr:nvSpPr>
      <xdr:spPr>
        <a:xfrm>
          <a:off x="2527300" y="306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68471</xdr:rowOff>
    </xdr:from>
    <xdr:to>
      <xdr:col>5</xdr:col>
      <xdr:colOff>34925</xdr:colOff>
      <xdr:row>16</xdr:row>
      <xdr:rowOff>170071</xdr:rowOff>
    </xdr:to>
    <xdr:sp macro="" textlink="">
      <xdr:nvSpPr>
        <xdr:cNvPr id="71" name="円/楕円 70"/>
        <xdr:cNvSpPr/>
      </xdr:nvSpPr>
      <xdr:spPr bwMode="auto">
        <a:xfrm>
          <a:off x="5600700" y="285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84998</xdr:rowOff>
    </xdr:from>
    <xdr:ext cx="762000" cy="259045"/>
    <xdr:sp macro="" textlink="">
      <xdr:nvSpPr>
        <xdr:cNvPr id="72" name="人口1人当たり決算額の推移該当値テキスト130"/>
        <xdr:cNvSpPr txBox="1"/>
      </xdr:nvSpPr>
      <xdr:spPr>
        <a:xfrm>
          <a:off x="5740400" y="270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48354</xdr:rowOff>
    </xdr:from>
    <xdr:to>
      <xdr:col>4</xdr:col>
      <xdr:colOff>520700</xdr:colOff>
      <xdr:row>16</xdr:row>
      <xdr:rowOff>149954</xdr:rowOff>
    </xdr:to>
    <xdr:sp macro="" textlink="">
      <xdr:nvSpPr>
        <xdr:cNvPr id="73" name="円/楕円 72"/>
        <xdr:cNvSpPr/>
      </xdr:nvSpPr>
      <xdr:spPr bwMode="auto">
        <a:xfrm>
          <a:off x="4953000" y="283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160131</xdr:rowOff>
    </xdr:from>
    <xdr:ext cx="736600" cy="259045"/>
    <xdr:sp macro="" textlink="">
      <xdr:nvSpPr>
        <xdr:cNvPr id="74" name="テキスト ボックス 73"/>
        <xdr:cNvSpPr txBox="1"/>
      </xdr:nvSpPr>
      <xdr:spPr>
        <a:xfrm>
          <a:off x="4622800" y="260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60340</xdr:rowOff>
    </xdr:from>
    <xdr:to>
      <xdr:col>3</xdr:col>
      <xdr:colOff>955675</xdr:colOff>
      <xdr:row>16</xdr:row>
      <xdr:rowOff>161940</xdr:rowOff>
    </xdr:to>
    <xdr:sp macro="" textlink="">
      <xdr:nvSpPr>
        <xdr:cNvPr id="75" name="円/楕円 74"/>
        <xdr:cNvSpPr/>
      </xdr:nvSpPr>
      <xdr:spPr bwMode="auto">
        <a:xfrm>
          <a:off x="4254500" y="285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667</xdr:rowOff>
    </xdr:from>
    <xdr:ext cx="762000" cy="259045"/>
    <xdr:sp macro="" textlink="">
      <xdr:nvSpPr>
        <xdr:cNvPr id="76" name="テキスト ボックス 75"/>
        <xdr:cNvSpPr txBox="1"/>
      </xdr:nvSpPr>
      <xdr:spPr>
        <a:xfrm>
          <a:off x="3924300" y="262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86106</xdr:rowOff>
    </xdr:from>
    <xdr:to>
      <xdr:col>3</xdr:col>
      <xdr:colOff>257175</xdr:colOff>
      <xdr:row>17</xdr:row>
      <xdr:rowOff>16256</xdr:rowOff>
    </xdr:to>
    <xdr:sp macro="" textlink="">
      <xdr:nvSpPr>
        <xdr:cNvPr id="77" name="円/楕円 76"/>
        <xdr:cNvSpPr/>
      </xdr:nvSpPr>
      <xdr:spPr bwMode="auto">
        <a:xfrm>
          <a:off x="3556000" y="287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26433</xdr:rowOff>
    </xdr:from>
    <xdr:ext cx="762000" cy="259045"/>
    <xdr:sp macro="" textlink="">
      <xdr:nvSpPr>
        <xdr:cNvPr id="78" name="テキスト ボックス 77"/>
        <xdr:cNvSpPr txBox="1"/>
      </xdr:nvSpPr>
      <xdr:spPr>
        <a:xfrm>
          <a:off x="3225800" y="264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9656</xdr:rowOff>
    </xdr:from>
    <xdr:to>
      <xdr:col>2</xdr:col>
      <xdr:colOff>692150</xdr:colOff>
      <xdr:row>16</xdr:row>
      <xdr:rowOff>111256</xdr:rowOff>
    </xdr:to>
    <xdr:sp macro="" textlink="">
      <xdr:nvSpPr>
        <xdr:cNvPr id="79" name="円/楕円 78"/>
        <xdr:cNvSpPr/>
      </xdr:nvSpPr>
      <xdr:spPr bwMode="auto">
        <a:xfrm>
          <a:off x="2857500" y="280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121433</xdr:rowOff>
    </xdr:from>
    <xdr:ext cx="762000" cy="259045"/>
    <xdr:sp macro="" textlink="">
      <xdr:nvSpPr>
        <xdr:cNvPr id="80" name="テキスト ボックス 79"/>
        <xdr:cNvSpPr txBox="1"/>
      </xdr:nvSpPr>
      <xdr:spPr>
        <a:xfrm>
          <a:off x="2527300" y="256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276161</xdr:rowOff>
    </xdr:from>
    <xdr:to>
      <xdr:col>4</xdr:col>
      <xdr:colOff>1117600</xdr:colOff>
      <xdr:row>35</xdr:row>
      <xdr:rowOff>280185</xdr:rowOff>
    </xdr:to>
    <xdr:cxnSp macro="">
      <xdr:nvCxnSpPr>
        <xdr:cNvPr id="112" name="直線コネクタ 111"/>
        <xdr:cNvCxnSpPr/>
      </xdr:nvCxnSpPr>
      <xdr:spPr bwMode="auto">
        <a:xfrm flipV="1">
          <a:off x="5003800" y="6886511"/>
          <a:ext cx="647700" cy="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260939</xdr:rowOff>
    </xdr:from>
    <xdr:ext cx="762000" cy="259045"/>
    <xdr:sp macro="" textlink="">
      <xdr:nvSpPr>
        <xdr:cNvPr id="113" name="人口1人当たり決算額の推移平均値テキスト445"/>
        <xdr:cNvSpPr txBox="1"/>
      </xdr:nvSpPr>
      <xdr:spPr>
        <a:xfrm>
          <a:off x="5740400" y="68712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254673</xdr:rowOff>
    </xdr:from>
    <xdr:to>
      <xdr:col>4</xdr:col>
      <xdr:colOff>469900</xdr:colOff>
      <xdr:row>35</xdr:row>
      <xdr:rowOff>280185</xdr:rowOff>
    </xdr:to>
    <xdr:cxnSp macro="">
      <xdr:nvCxnSpPr>
        <xdr:cNvPr id="115" name="直線コネクタ 114"/>
        <xdr:cNvCxnSpPr/>
      </xdr:nvCxnSpPr>
      <xdr:spPr bwMode="auto">
        <a:xfrm>
          <a:off x="4305300" y="6865023"/>
          <a:ext cx="698500" cy="2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96831</xdr:rowOff>
    </xdr:from>
    <xdr:ext cx="736600" cy="259045"/>
    <xdr:sp macro="" textlink="">
      <xdr:nvSpPr>
        <xdr:cNvPr id="117" name="テキスト ボックス 116"/>
        <xdr:cNvSpPr txBox="1"/>
      </xdr:nvSpPr>
      <xdr:spPr>
        <a:xfrm>
          <a:off x="4622800" y="70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213433</xdr:rowOff>
    </xdr:from>
    <xdr:to>
      <xdr:col>3</xdr:col>
      <xdr:colOff>904875</xdr:colOff>
      <xdr:row>35</xdr:row>
      <xdr:rowOff>254673</xdr:rowOff>
    </xdr:to>
    <xdr:cxnSp macro="">
      <xdr:nvCxnSpPr>
        <xdr:cNvPr id="118" name="直線コネクタ 117"/>
        <xdr:cNvCxnSpPr/>
      </xdr:nvCxnSpPr>
      <xdr:spPr bwMode="auto">
        <a:xfrm>
          <a:off x="3606800" y="6823783"/>
          <a:ext cx="698500" cy="4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299793</xdr:rowOff>
    </xdr:from>
    <xdr:to>
      <xdr:col>3</xdr:col>
      <xdr:colOff>955675</xdr:colOff>
      <xdr:row>36</xdr:row>
      <xdr:rowOff>58493</xdr:rowOff>
    </xdr:to>
    <xdr:sp macro="" textlink="">
      <xdr:nvSpPr>
        <xdr:cNvPr id="119" name="フローチャート : 判断 118"/>
        <xdr:cNvSpPr/>
      </xdr:nvSpPr>
      <xdr:spPr bwMode="auto">
        <a:xfrm>
          <a:off x="4254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43270</xdr:rowOff>
    </xdr:from>
    <xdr:ext cx="762000" cy="259045"/>
    <xdr:sp macro="" textlink="">
      <xdr:nvSpPr>
        <xdr:cNvPr id="120" name="テキスト ボックス 119"/>
        <xdr:cNvSpPr txBox="1"/>
      </xdr:nvSpPr>
      <xdr:spPr>
        <a:xfrm>
          <a:off x="39243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151483</xdr:rowOff>
    </xdr:from>
    <xdr:to>
      <xdr:col>3</xdr:col>
      <xdr:colOff>206375</xdr:colOff>
      <xdr:row>35</xdr:row>
      <xdr:rowOff>213433</xdr:rowOff>
    </xdr:to>
    <xdr:cxnSp macro="">
      <xdr:nvCxnSpPr>
        <xdr:cNvPr id="121" name="直線コネクタ 120"/>
        <xdr:cNvCxnSpPr/>
      </xdr:nvCxnSpPr>
      <xdr:spPr bwMode="auto">
        <a:xfrm>
          <a:off x="2908300" y="6761833"/>
          <a:ext cx="698500" cy="61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231351</xdr:rowOff>
    </xdr:from>
    <xdr:to>
      <xdr:col>3</xdr:col>
      <xdr:colOff>257175</xdr:colOff>
      <xdr:row>35</xdr:row>
      <xdr:rowOff>332951</xdr:rowOff>
    </xdr:to>
    <xdr:sp macro="" textlink="">
      <xdr:nvSpPr>
        <xdr:cNvPr id="122" name="フローチャート : 判断 121"/>
        <xdr:cNvSpPr/>
      </xdr:nvSpPr>
      <xdr:spPr bwMode="auto">
        <a:xfrm>
          <a:off x="35560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317728</xdr:rowOff>
    </xdr:from>
    <xdr:ext cx="762000" cy="259045"/>
    <xdr:sp macro="" textlink="">
      <xdr:nvSpPr>
        <xdr:cNvPr id="123" name="テキスト ボックス 122"/>
        <xdr:cNvSpPr txBox="1"/>
      </xdr:nvSpPr>
      <xdr:spPr>
        <a:xfrm>
          <a:off x="32258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202136</xdr:rowOff>
    </xdr:from>
    <xdr:to>
      <xdr:col>2</xdr:col>
      <xdr:colOff>692150</xdr:colOff>
      <xdr:row>35</xdr:row>
      <xdr:rowOff>303736</xdr:rowOff>
    </xdr:to>
    <xdr:sp macro="" textlink="">
      <xdr:nvSpPr>
        <xdr:cNvPr id="124" name="フローチャート : 判断 123"/>
        <xdr:cNvSpPr/>
      </xdr:nvSpPr>
      <xdr:spPr bwMode="auto">
        <a:xfrm>
          <a:off x="28575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288513</xdr:rowOff>
    </xdr:from>
    <xdr:ext cx="762000" cy="259045"/>
    <xdr:sp macro="" textlink="">
      <xdr:nvSpPr>
        <xdr:cNvPr id="125" name="テキスト ボックス 124"/>
        <xdr:cNvSpPr txBox="1"/>
      </xdr:nvSpPr>
      <xdr:spPr>
        <a:xfrm>
          <a:off x="2527300" y="689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225361</xdr:rowOff>
    </xdr:from>
    <xdr:to>
      <xdr:col>5</xdr:col>
      <xdr:colOff>34925</xdr:colOff>
      <xdr:row>35</xdr:row>
      <xdr:rowOff>326961</xdr:rowOff>
    </xdr:to>
    <xdr:sp macro="" textlink="">
      <xdr:nvSpPr>
        <xdr:cNvPr id="131" name="円/楕円 130"/>
        <xdr:cNvSpPr/>
      </xdr:nvSpPr>
      <xdr:spPr bwMode="auto">
        <a:xfrm>
          <a:off x="5600700" y="6835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70438</xdr:rowOff>
    </xdr:from>
    <xdr:ext cx="762000" cy="259045"/>
    <xdr:sp macro="" textlink="">
      <xdr:nvSpPr>
        <xdr:cNvPr id="132" name="人口1人当たり決算額の推移該当値テキスト445"/>
        <xdr:cNvSpPr txBox="1"/>
      </xdr:nvSpPr>
      <xdr:spPr>
        <a:xfrm>
          <a:off x="5740400" y="66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229385</xdr:rowOff>
    </xdr:from>
    <xdr:to>
      <xdr:col>4</xdr:col>
      <xdr:colOff>520700</xdr:colOff>
      <xdr:row>35</xdr:row>
      <xdr:rowOff>330985</xdr:rowOff>
    </xdr:to>
    <xdr:sp macro="" textlink="">
      <xdr:nvSpPr>
        <xdr:cNvPr id="133" name="円/楕円 132"/>
        <xdr:cNvSpPr/>
      </xdr:nvSpPr>
      <xdr:spPr bwMode="auto">
        <a:xfrm>
          <a:off x="4953000" y="683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341162</xdr:rowOff>
    </xdr:from>
    <xdr:ext cx="736600" cy="259045"/>
    <xdr:sp macro="" textlink="">
      <xdr:nvSpPr>
        <xdr:cNvPr id="134" name="テキスト ボックス 133"/>
        <xdr:cNvSpPr txBox="1"/>
      </xdr:nvSpPr>
      <xdr:spPr>
        <a:xfrm>
          <a:off x="4622800" y="660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203873</xdr:rowOff>
    </xdr:from>
    <xdr:to>
      <xdr:col>3</xdr:col>
      <xdr:colOff>955675</xdr:colOff>
      <xdr:row>35</xdr:row>
      <xdr:rowOff>305473</xdr:rowOff>
    </xdr:to>
    <xdr:sp macro="" textlink="">
      <xdr:nvSpPr>
        <xdr:cNvPr id="135" name="円/楕円 134"/>
        <xdr:cNvSpPr/>
      </xdr:nvSpPr>
      <xdr:spPr bwMode="auto">
        <a:xfrm>
          <a:off x="4254500" y="681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315650</xdr:rowOff>
    </xdr:from>
    <xdr:ext cx="762000" cy="259045"/>
    <xdr:sp macro="" textlink="">
      <xdr:nvSpPr>
        <xdr:cNvPr id="136" name="テキスト ボックス 135"/>
        <xdr:cNvSpPr txBox="1"/>
      </xdr:nvSpPr>
      <xdr:spPr>
        <a:xfrm>
          <a:off x="3924300" y="658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162633</xdr:rowOff>
    </xdr:from>
    <xdr:to>
      <xdr:col>3</xdr:col>
      <xdr:colOff>257175</xdr:colOff>
      <xdr:row>35</xdr:row>
      <xdr:rowOff>264233</xdr:rowOff>
    </xdr:to>
    <xdr:sp macro="" textlink="">
      <xdr:nvSpPr>
        <xdr:cNvPr id="137" name="円/楕円 136"/>
        <xdr:cNvSpPr/>
      </xdr:nvSpPr>
      <xdr:spPr bwMode="auto">
        <a:xfrm>
          <a:off x="3556000" y="677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274410</xdr:rowOff>
    </xdr:from>
    <xdr:ext cx="762000" cy="259045"/>
    <xdr:sp macro="" textlink="">
      <xdr:nvSpPr>
        <xdr:cNvPr id="138" name="テキスト ボックス 137"/>
        <xdr:cNvSpPr txBox="1"/>
      </xdr:nvSpPr>
      <xdr:spPr>
        <a:xfrm>
          <a:off x="3225800" y="654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100683</xdr:rowOff>
    </xdr:from>
    <xdr:to>
      <xdr:col>2</xdr:col>
      <xdr:colOff>692150</xdr:colOff>
      <xdr:row>35</xdr:row>
      <xdr:rowOff>202283</xdr:rowOff>
    </xdr:to>
    <xdr:sp macro="" textlink="">
      <xdr:nvSpPr>
        <xdr:cNvPr id="139" name="円/楕円 138"/>
        <xdr:cNvSpPr/>
      </xdr:nvSpPr>
      <xdr:spPr bwMode="auto">
        <a:xfrm>
          <a:off x="2857500" y="6711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212460</xdr:rowOff>
    </xdr:from>
    <xdr:ext cx="762000" cy="259045"/>
    <xdr:sp macro="" textlink="">
      <xdr:nvSpPr>
        <xdr:cNvPr id="140" name="テキスト ボックス 139"/>
        <xdr:cNvSpPr txBox="1"/>
      </xdr:nvSpPr>
      <xdr:spPr>
        <a:xfrm>
          <a:off x="2527300" y="647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15,692
15,581
230.78
8,731,600
8,330,284
353,232
5,264,752
8,104,755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151016</xdr:rowOff>
    </xdr:from>
    <xdr:to>
      <xdr:col>6</xdr:col>
      <xdr:colOff>511175</xdr:colOff>
      <xdr:row>35</xdr:row>
      <xdr:rowOff>167883</xdr:rowOff>
    </xdr:to>
    <xdr:cxnSp macro="">
      <xdr:nvCxnSpPr>
        <xdr:cNvPr id="63" name="直線コネクタ 62"/>
        <xdr:cNvCxnSpPr/>
      </xdr:nvCxnSpPr>
      <xdr:spPr>
        <a:xfrm>
          <a:off x="3797300" y="6151766"/>
          <a:ext cx="8382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151016</xdr:rowOff>
    </xdr:from>
    <xdr:to>
      <xdr:col>5</xdr:col>
      <xdr:colOff>358775</xdr:colOff>
      <xdr:row>35</xdr:row>
      <xdr:rowOff>165875</xdr:rowOff>
    </xdr:to>
    <xdr:cxnSp macro="">
      <xdr:nvCxnSpPr>
        <xdr:cNvPr id="66" name="直線コネクタ 65"/>
        <xdr:cNvCxnSpPr/>
      </xdr:nvCxnSpPr>
      <xdr:spPr>
        <a:xfrm flipV="1">
          <a:off x="2908300" y="615176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165875</xdr:rowOff>
    </xdr:from>
    <xdr:to>
      <xdr:col>4</xdr:col>
      <xdr:colOff>155575</xdr:colOff>
      <xdr:row>35</xdr:row>
      <xdr:rowOff>166022</xdr:rowOff>
    </xdr:to>
    <xdr:cxnSp macro="">
      <xdr:nvCxnSpPr>
        <xdr:cNvPr id="69" name="直線コネクタ 68"/>
        <xdr:cNvCxnSpPr/>
      </xdr:nvCxnSpPr>
      <xdr:spPr>
        <a:xfrm flipV="1">
          <a:off x="2019300" y="616662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138555</xdr:rowOff>
    </xdr:from>
    <xdr:to>
      <xdr:col>4</xdr:col>
      <xdr:colOff>206375</xdr:colOff>
      <xdr:row>36</xdr:row>
      <xdr:rowOff>68705</xdr:rowOff>
    </xdr:to>
    <xdr:sp macro="" textlink="">
      <xdr:nvSpPr>
        <xdr:cNvPr id="70" name="フローチャート : 判断 69"/>
        <xdr:cNvSpPr/>
      </xdr:nvSpPr>
      <xdr:spPr>
        <a:xfrm>
          <a:off x="2857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59832</xdr:rowOff>
    </xdr:from>
    <xdr:ext cx="534377" cy="259045"/>
    <xdr:sp macro="" textlink="">
      <xdr:nvSpPr>
        <xdr:cNvPr id="71" name="テキスト ボックス 70"/>
        <xdr:cNvSpPr txBox="1"/>
      </xdr:nvSpPr>
      <xdr:spPr>
        <a:xfrm>
          <a:off x="2641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108594</xdr:rowOff>
    </xdr:from>
    <xdr:to>
      <xdr:col>2</xdr:col>
      <xdr:colOff>638175</xdr:colOff>
      <xdr:row>35</xdr:row>
      <xdr:rowOff>166022</xdr:rowOff>
    </xdr:to>
    <xdr:cxnSp macro="">
      <xdr:nvCxnSpPr>
        <xdr:cNvPr id="72" name="直線コネクタ 71"/>
        <xdr:cNvCxnSpPr/>
      </xdr:nvCxnSpPr>
      <xdr:spPr>
        <a:xfrm>
          <a:off x="1130300" y="6109344"/>
          <a:ext cx="889000" cy="5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159913</xdr:rowOff>
    </xdr:from>
    <xdr:to>
      <xdr:col>3</xdr:col>
      <xdr:colOff>3175</xdr:colOff>
      <xdr:row>36</xdr:row>
      <xdr:rowOff>90063</xdr:rowOff>
    </xdr:to>
    <xdr:sp macro="" textlink="">
      <xdr:nvSpPr>
        <xdr:cNvPr id="73" name="フローチャート : 判断 72"/>
        <xdr:cNvSpPr/>
      </xdr:nvSpPr>
      <xdr:spPr>
        <a:xfrm>
          <a:off x="1968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81190</xdr:rowOff>
    </xdr:from>
    <xdr:ext cx="534377" cy="259045"/>
    <xdr:sp macro="" textlink="">
      <xdr:nvSpPr>
        <xdr:cNvPr id="74" name="テキスト ボックス 73"/>
        <xdr:cNvSpPr txBox="1"/>
      </xdr:nvSpPr>
      <xdr:spPr>
        <a:xfrm>
          <a:off x="1752111" y="62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123500</xdr:rowOff>
    </xdr:from>
    <xdr:to>
      <xdr:col>1</xdr:col>
      <xdr:colOff>485775</xdr:colOff>
      <xdr:row>36</xdr:row>
      <xdr:rowOff>53650</xdr:rowOff>
    </xdr:to>
    <xdr:sp macro="" textlink="">
      <xdr:nvSpPr>
        <xdr:cNvPr id="75" name="フローチャート : 判断 74"/>
        <xdr:cNvSpPr/>
      </xdr:nvSpPr>
      <xdr:spPr>
        <a:xfrm>
          <a:off x="1079500" y="612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44777</xdr:rowOff>
    </xdr:from>
    <xdr:ext cx="534377" cy="259045"/>
    <xdr:sp macro="" textlink="">
      <xdr:nvSpPr>
        <xdr:cNvPr id="76" name="テキスト ボックス 75"/>
        <xdr:cNvSpPr txBox="1"/>
      </xdr:nvSpPr>
      <xdr:spPr>
        <a:xfrm>
          <a:off x="863111" y="62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117083</xdr:rowOff>
    </xdr:from>
    <xdr:to>
      <xdr:col>6</xdr:col>
      <xdr:colOff>561975</xdr:colOff>
      <xdr:row>36</xdr:row>
      <xdr:rowOff>47233</xdr:rowOff>
    </xdr:to>
    <xdr:sp macro="" textlink="">
      <xdr:nvSpPr>
        <xdr:cNvPr id="82" name="円/楕円 81"/>
        <xdr:cNvSpPr/>
      </xdr:nvSpPr>
      <xdr:spPr>
        <a:xfrm>
          <a:off x="4584700" y="611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95510</xdr:rowOff>
    </xdr:from>
    <xdr:ext cx="534377" cy="259045"/>
    <xdr:sp macro="" textlink="">
      <xdr:nvSpPr>
        <xdr:cNvPr id="83" name="人件費該当値テキスト"/>
        <xdr:cNvSpPr txBox="1"/>
      </xdr:nvSpPr>
      <xdr:spPr>
        <a:xfrm>
          <a:off x="4686300" y="609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77,774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100216</xdr:rowOff>
    </xdr:from>
    <xdr:to>
      <xdr:col>5</xdr:col>
      <xdr:colOff>409575</xdr:colOff>
      <xdr:row>36</xdr:row>
      <xdr:rowOff>30366</xdr:rowOff>
    </xdr:to>
    <xdr:sp macro="" textlink="">
      <xdr:nvSpPr>
        <xdr:cNvPr id="84" name="円/楕円 83"/>
        <xdr:cNvSpPr/>
      </xdr:nvSpPr>
      <xdr:spPr>
        <a:xfrm>
          <a:off x="3746500" y="6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46893</xdr:rowOff>
    </xdr:from>
    <xdr:ext cx="534377" cy="259045"/>
    <xdr:sp macro="" textlink="">
      <xdr:nvSpPr>
        <xdr:cNvPr id="85" name="テキスト ボックス 84"/>
        <xdr:cNvSpPr txBox="1"/>
      </xdr:nvSpPr>
      <xdr:spPr>
        <a:xfrm>
          <a:off x="3530111" y="5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115075</xdr:rowOff>
    </xdr:from>
    <xdr:to>
      <xdr:col>4</xdr:col>
      <xdr:colOff>206375</xdr:colOff>
      <xdr:row>36</xdr:row>
      <xdr:rowOff>45225</xdr:rowOff>
    </xdr:to>
    <xdr:sp macro="" textlink="">
      <xdr:nvSpPr>
        <xdr:cNvPr id="86" name="円/楕円 85"/>
        <xdr:cNvSpPr/>
      </xdr:nvSpPr>
      <xdr:spPr>
        <a:xfrm>
          <a:off x="2857500" y="6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61752</xdr:rowOff>
    </xdr:from>
    <xdr:ext cx="534377" cy="259045"/>
    <xdr:sp macro="" textlink="">
      <xdr:nvSpPr>
        <xdr:cNvPr id="87" name="テキスト ボックス 86"/>
        <xdr:cNvSpPr txBox="1"/>
      </xdr:nvSpPr>
      <xdr:spPr>
        <a:xfrm>
          <a:off x="2641111" y="58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115222</xdr:rowOff>
    </xdr:from>
    <xdr:to>
      <xdr:col>3</xdr:col>
      <xdr:colOff>3175</xdr:colOff>
      <xdr:row>36</xdr:row>
      <xdr:rowOff>45372</xdr:rowOff>
    </xdr:to>
    <xdr:sp macro="" textlink="">
      <xdr:nvSpPr>
        <xdr:cNvPr id="88" name="円/楕円 87"/>
        <xdr:cNvSpPr/>
      </xdr:nvSpPr>
      <xdr:spPr>
        <a:xfrm>
          <a:off x="1968500" y="61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61899</xdr:rowOff>
    </xdr:from>
    <xdr:ext cx="534377" cy="259045"/>
    <xdr:sp macro="" textlink="">
      <xdr:nvSpPr>
        <xdr:cNvPr id="89" name="テキスト ボックス 88"/>
        <xdr:cNvSpPr txBox="1"/>
      </xdr:nvSpPr>
      <xdr:spPr>
        <a:xfrm>
          <a:off x="1752111" y="589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57794</xdr:rowOff>
    </xdr:from>
    <xdr:to>
      <xdr:col>1</xdr:col>
      <xdr:colOff>485775</xdr:colOff>
      <xdr:row>35</xdr:row>
      <xdr:rowOff>159394</xdr:rowOff>
    </xdr:to>
    <xdr:sp macro="" textlink="">
      <xdr:nvSpPr>
        <xdr:cNvPr id="90" name="円/楕円 89"/>
        <xdr:cNvSpPr/>
      </xdr:nvSpPr>
      <xdr:spPr>
        <a:xfrm>
          <a:off x="1079500" y="60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4471</xdr:rowOff>
    </xdr:from>
    <xdr:ext cx="534377" cy="259045"/>
    <xdr:sp macro="" textlink="">
      <xdr:nvSpPr>
        <xdr:cNvPr id="91" name="テキスト ボックス 90"/>
        <xdr:cNvSpPr txBox="1"/>
      </xdr:nvSpPr>
      <xdr:spPr>
        <a:xfrm>
          <a:off x="863111" y="583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62227</xdr:rowOff>
    </xdr:from>
    <xdr:to>
      <xdr:col>6</xdr:col>
      <xdr:colOff>511175</xdr:colOff>
      <xdr:row>58</xdr:row>
      <xdr:rowOff>91427</xdr:rowOff>
    </xdr:to>
    <xdr:cxnSp macro="">
      <xdr:nvCxnSpPr>
        <xdr:cNvPr id="121" name="直線コネクタ 120"/>
        <xdr:cNvCxnSpPr/>
      </xdr:nvCxnSpPr>
      <xdr:spPr>
        <a:xfrm flipV="1">
          <a:off x="3797300" y="10006327"/>
          <a:ext cx="8382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87343</xdr:rowOff>
    </xdr:from>
    <xdr:to>
      <xdr:col>5</xdr:col>
      <xdr:colOff>358775</xdr:colOff>
      <xdr:row>58</xdr:row>
      <xdr:rowOff>91427</xdr:rowOff>
    </xdr:to>
    <xdr:cxnSp macro="">
      <xdr:nvCxnSpPr>
        <xdr:cNvPr id="124" name="直線コネクタ 123"/>
        <xdr:cNvCxnSpPr/>
      </xdr:nvCxnSpPr>
      <xdr:spPr>
        <a:xfrm>
          <a:off x="2908300" y="10031443"/>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79746</xdr:rowOff>
    </xdr:from>
    <xdr:to>
      <xdr:col>4</xdr:col>
      <xdr:colOff>155575</xdr:colOff>
      <xdr:row>58</xdr:row>
      <xdr:rowOff>87343</xdr:rowOff>
    </xdr:to>
    <xdr:cxnSp macro="">
      <xdr:nvCxnSpPr>
        <xdr:cNvPr id="127" name="直線コネクタ 126"/>
        <xdr:cNvCxnSpPr/>
      </xdr:nvCxnSpPr>
      <xdr:spPr>
        <a:xfrm>
          <a:off x="2019300" y="10023846"/>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79746</xdr:rowOff>
    </xdr:from>
    <xdr:to>
      <xdr:col>2</xdr:col>
      <xdr:colOff>638175</xdr:colOff>
      <xdr:row>58</xdr:row>
      <xdr:rowOff>133231</xdr:rowOff>
    </xdr:to>
    <xdr:cxnSp macro="">
      <xdr:nvCxnSpPr>
        <xdr:cNvPr id="130" name="直線コネクタ 129"/>
        <xdr:cNvCxnSpPr/>
      </xdr:nvCxnSpPr>
      <xdr:spPr>
        <a:xfrm flipV="1">
          <a:off x="1130300" y="10023846"/>
          <a:ext cx="889000" cy="5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11427</xdr:rowOff>
    </xdr:from>
    <xdr:to>
      <xdr:col>6</xdr:col>
      <xdr:colOff>561975</xdr:colOff>
      <xdr:row>58</xdr:row>
      <xdr:rowOff>113027</xdr:rowOff>
    </xdr:to>
    <xdr:sp macro="" textlink="">
      <xdr:nvSpPr>
        <xdr:cNvPr id="140" name="円/楕円 139"/>
        <xdr:cNvSpPr/>
      </xdr:nvSpPr>
      <xdr:spPr>
        <a:xfrm>
          <a:off x="4584700" y="99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161304</xdr:rowOff>
    </xdr:from>
    <xdr:ext cx="534377" cy="259045"/>
    <xdr:sp macro="" textlink="">
      <xdr:nvSpPr>
        <xdr:cNvPr id="141" name="物件費該当値テキスト"/>
        <xdr:cNvSpPr txBox="1"/>
      </xdr:nvSpPr>
      <xdr:spPr>
        <a:xfrm>
          <a:off x="4686300" y="99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40627</xdr:rowOff>
    </xdr:from>
    <xdr:to>
      <xdr:col>5</xdr:col>
      <xdr:colOff>409575</xdr:colOff>
      <xdr:row>58</xdr:row>
      <xdr:rowOff>142227</xdr:rowOff>
    </xdr:to>
    <xdr:sp macro="" textlink="">
      <xdr:nvSpPr>
        <xdr:cNvPr id="142" name="円/楕円 141"/>
        <xdr:cNvSpPr/>
      </xdr:nvSpPr>
      <xdr:spPr>
        <a:xfrm>
          <a:off x="3746500" y="99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133354</xdr:rowOff>
    </xdr:from>
    <xdr:ext cx="534377" cy="259045"/>
    <xdr:sp macro="" textlink="">
      <xdr:nvSpPr>
        <xdr:cNvPr id="143" name="テキスト ボックス 142"/>
        <xdr:cNvSpPr txBox="1"/>
      </xdr:nvSpPr>
      <xdr:spPr>
        <a:xfrm>
          <a:off x="3530111" y="100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36543</xdr:rowOff>
    </xdr:from>
    <xdr:to>
      <xdr:col>4</xdr:col>
      <xdr:colOff>206375</xdr:colOff>
      <xdr:row>58</xdr:row>
      <xdr:rowOff>138143</xdr:rowOff>
    </xdr:to>
    <xdr:sp macro="" textlink="">
      <xdr:nvSpPr>
        <xdr:cNvPr id="144" name="円/楕円 143"/>
        <xdr:cNvSpPr/>
      </xdr:nvSpPr>
      <xdr:spPr>
        <a:xfrm>
          <a:off x="2857500" y="99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129270</xdr:rowOff>
    </xdr:from>
    <xdr:ext cx="534377" cy="259045"/>
    <xdr:sp macro="" textlink="">
      <xdr:nvSpPr>
        <xdr:cNvPr id="145" name="テキスト ボックス 144"/>
        <xdr:cNvSpPr txBox="1"/>
      </xdr:nvSpPr>
      <xdr:spPr>
        <a:xfrm>
          <a:off x="2641111" y="100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28946</xdr:rowOff>
    </xdr:from>
    <xdr:to>
      <xdr:col>3</xdr:col>
      <xdr:colOff>3175</xdr:colOff>
      <xdr:row>58</xdr:row>
      <xdr:rowOff>130546</xdr:rowOff>
    </xdr:to>
    <xdr:sp macro="" textlink="">
      <xdr:nvSpPr>
        <xdr:cNvPr id="146" name="円/楕円 145"/>
        <xdr:cNvSpPr/>
      </xdr:nvSpPr>
      <xdr:spPr>
        <a:xfrm>
          <a:off x="1968500" y="99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121673</xdr:rowOff>
    </xdr:from>
    <xdr:ext cx="534377" cy="259045"/>
    <xdr:sp macro="" textlink="">
      <xdr:nvSpPr>
        <xdr:cNvPr id="147" name="テキスト ボックス 146"/>
        <xdr:cNvSpPr txBox="1"/>
      </xdr:nvSpPr>
      <xdr:spPr>
        <a:xfrm>
          <a:off x="1752111" y="100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82431</xdr:rowOff>
    </xdr:from>
    <xdr:to>
      <xdr:col>1</xdr:col>
      <xdr:colOff>485775</xdr:colOff>
      <xdr:row>59</xdr:row>
      <xdr:rowOff>12581</xdr:rowOff>
    </xdr:to>
    <xdr:sp macro="" textlink="">
      <xdr:nvSpPr>
        <xdr:cNvPr id="148" name="円/楕円 147"/>
        <xdr:cNvSpPr/>
      </xdr:nvSpPr>
      <xdr:spPr>
        <a:xfrm>
          <a:off x="1079500" y="10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3708</xdr:rowOff>
    </xdr:from>
    <xdr:ext cx="534377" cy="259045"/>
    <xdr:sp macro="" textlink="">
      <xdr:nvSpPr>
        <xdr:cNvPr id="149" name="テキスト ボックス 148"/>
        <xdr:cNvSpPr txBox="1"/>
      </xdr:nvSpPr>
      <xdr:spPr>
        <a:xfrm>
          <a:off x="863111" y="101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115125</xdr:rowOff>
    </xdr:from>
    <xdr:to>
      <xdr:col>6</xdr:col>
      <xdr:colOff>511175</xdr:colOff>
      <xdr:row>76</xdr:row>
      <xdr:rowOff>150292</xdr:rowOff>
    </xdr:to>
    <xdr:cxnSp macro="">
      <xdr:nvCxnSpPr>
        <xdr:cNvPr id="178" name="直線コネクタ 177"/>
        <xdr:cNvCxnSpPr/>
      </xdr:nvCxnSpPr>
      <xdr:spPr>
        <a:xfrm flipV="1">
          <a:off x="3797300" y="13145325"/>
          <a:ext cx="8382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25303</xdr:rowOff>
    </xdr:from>
    <xdr:ext cx="469744" cy="259045"/>
    <xdr:sp macro="" textlink="">
      <xdr:nvSpPr>
        <xdr:cNvPr id="179" name="維持補修費平均値テキスト"/>
        <xdr:cNvSpPr txBox="1"/>
      </xdr:nvSpPr>
      <xdr:spPr>
        <a:xfrm>
          <a:off x="4686300" y="1322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95541</xdr:rowOff>
    </xdr:from>
    <xdr:to>
      <xdr:col>5</xdr:col>
      <xdr:colOff>358775</xdr:colOff>
      <xdr:row>76</xdr:row>
      <xdr:rowOff>150292</xdr:rowOff>
    </xdr:to>
    <xdr:cxnSp macro="">
      <xdr:nvCxnSpPr>
        <xdr:cNvPr id="181" name="直線コネクタ 180"/>
        <xdr:cNvCxnSpPr/>
      </xdr:nvCxnSpPr>
      <xdr:spPr>
        <a:xfrm>
          <a:off x="2908300" y="13125741"/>
          <a:ext cx="889000" cy="5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3" name="テキスト ボックス 182"/>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83731</xdr:rowOff>
    </xdr:from>
    <xdr:to>
      <xdr:col>4</xdr:col>
      <xdr:colOff>155575</xdr:colOff>
      <xdr:row>76</xdr:row>
      <xdr:rowOff>95541</xdr:rowOff>
    </xdr:to>
    <xdr:cxnSp macro="">
      <xdr:nvCxnSpPr>
        <xdr:cNvPr id="184" name="直線コネクタ 183"/>
        <xdr:cNvCxnSpPr/>
      </xdr:nvCxnSpPr>
      <xdr:spPr>
        <a:xfrm>
          <a:off x="2019300" y="13113931"/>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113131</xdr:rowOff>
    </xdr:from>
    <xdr:to>
      <xdr:col>4</xdr:col>
      <xdr:colOff>206375</xdr:colOff>
      <xdr:row>78</xdr:row>
      <xdr:rowOff>43281</xdr:rowOff>
    </xdr:to>
    <xdr:sp macro="" textlink="">
      <xdr:nvSpPr>
        <xdr:cNvPr id="185" name="フローチャート : 判断 184"/>
        <xdr:cNvSpPr/>
      </xdr:nvSpPr>
      <xdr:spPr>
        <a:xfrm>
          <a:off x="2857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34408</xdr:rowOff>
    </xdr:from>
    <xdr:ext cx="469744" cy="259045"/>
    <xdr:sp macro="" textlink="">
      <xdr:nvSpPr>
        <xdr:cNvPr id="186" name="テキスト ボックス 185"/>
        <xdr:cNvSpPr txBox="1"/>
      </xdr:nvSpPr>
      <xdr:spPr>
        <a:xfrm>
          <a:off x="2673427"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69329</xdr:rowOff>
    </xdr:from>
    <xdr:to>
      <xdr:col>2</xdr:col>
      <xdr:colOff>638175</xdr:colOff>
      <xdr:row>76</xdr:row>
      <xdr:rowOff>83731</xdr:rowOff>
    </xdr:to>
    <xdr:cxnSp macro="">
      <xdr:nvCxnSpPr>
        <xdr:cNvPr id="187" name="直線コネクタ 186"/>
        <xdr:cNvCxnSpPr/>
      </xdr:nvCxnSpPr>
      <xdr:spPr>
        <a:xfrm>
          <a:off x="1130300" y="1309952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137516</xdr:rowOff>
    </xdr:from>
    <xdr:to>
      <xdr:col>3</xdr:col>
      <xdr:colOff>3175</xdr:colOff>
      <xdr:row>78</xdr:row>
      <xdr:rowOff>67666</xdr:rowOff>
    </xdr:to>
    <xdr:sp macro="" textlink="">
      <xdr:nvSpPr>
        <xdr:cNvPr id="188" name="フローチャート : 判断 187"/>
        <xdr:cNvSpPr/>
      </xdr:nvSpPr>
      <xdr:spPr>
        <a:xfrm>
          <a:off x="1968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58793</xdr:rowOff>
    </xdr:from>
    <xdr:ext cx="469744" cy="259045"/>
    <xdr:sp macro="" textlink="">
      <xdr:nvSpPr>
        <xdr:cNvPr id="189" name="テキスト ボックス 188"/>
        <xdr:cNvSpPr txBox="1"/>
      </xdr:nvSpPr>
      <xdr:spPr>
        <a:xfrm>
          <a:off x="1784427" y="134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125591</xdr:rowOff>
    </xdr:from>
    <xdr:to>
      <xdr:col>1</xdr:col>
      <xdr:colOff>485775</xdr:colOff>
      <xdr:row>78</xdr:row>
      <xdr:rowOff>55741</xdr:rowOff>
    </xdr:to>
    <xdr:sp macro="" textlink="">
      <xdr:nvSpPr>
        <xdr:cNvPr id="190" name="フローチャート : 判断 189"/>
        <xdr:cNvSpPr/>
      </xdr:nvSpPr>
      <xdr:spPr>
        <a:xfrm>
          <a:off x="1079500" y="133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46868</xdr:rowOff>
    </xdr:from>
    <xdr:ext cx="469744" cy="259045"/>
    <xdr:sp macro="" textlink="">
      <xdr:nvSpPr>
        <xdr:cNvPr id="191" name="テキスト ボックス 190"/>
        <xdr:cNvSpPr txBox="1"/>
      </xdr:nvSpPr>
      <xdr:spPr>
        <a:xfrm>
          <a:off x="895427" y="134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64325</xdr:rowOff>
    </xdr:from>
    <xdr:to>
      <xdr:col>6</xdr:col>
      <xdr:colOff>561975</xdr:colOff>
      <xdr:row>76</xdr:row>
      <xdr:rowOff>165925</xdr:rowOff>
    </xdr:to>
    <xdr:sp macro="" textlink="">
      <xdr:nvSpPr>
        <xdr:cNvPr id="197" name="円/楕円 196"/>
        <xdr:cNvSpPr/>
      </xdr:nvSpPr>
      <xdr:spPr>
        <a:xfrm>
          <a:off x="4584700" y="130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87203</xdr:rowOff>
    </xdr:from>
    <xdr:ext cx="534377" cy="259045"/>
    <xdr:sp macro="" textlink="">
      <xdr:nvSpPr>
        <xdr:cNvPr id="198" name="維持補修費該当値テキスト"/>
        <xdr:cNvSpPr txBox="1"/>
      </xdr:nvSpPr>
      <xdr:spPr>
        <a:xfrm>
          <a:off x="4686300" y="129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99492</xdr:rowOff>
    </xdr:from>
    <xdr:to>
      <xdr:col>5</xdr:col>
      <xdr:colOff>409575</xdr:colOff>
      <xdr:row>77</xdr:row>
      <xdr:rowOff>29642</xdr:rowOff>
    </xdr:to>
    <xdr:sp macro="" textlink="">
      <xdr:nvSpPr>
        <xdr:cNvPr id="199" name="円/楕円 198"/>
        <xdr:cNvSpPr/>
      </xdr:nvSpPr>
      <xdr:spPr>
        <a:xfrm>
          <a:off x="3746500" y="131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46169</xdr:rowOff>
    </xdr:from>
    <xdr:ext cx="534377" cy="259045"/>
    <xdr:sp macro="" textlink="">
      <xdr:nvSpPr>
        <xdr:cNvPr id="200" name="テキスト ボックス 199"/>
        <xdr:cNvSpPr txBox="1"/>
      </xdr:nvSpPr>
      <xdr:spPr>
        <a:xfrm>
          <a:off x="3530111" y="129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44741</xdr:rowOff>
    </xdr:from>
    <xdr:to>
      <xdr:col>4</xdr:col>
      <xdr:colOff>206375</xdr:colOff>
      <xdr:row>76</xdr:row>
      <xdr:rowOff>146341</xdr:rowOff>
    </xdr:to>
    <xdr:sp macro="" textlink="">
      <xdr:nvSpPr>
        <xdr:cNvPr id="201" name="円/楕円 200"/>
        <xdr:cNvSpPr/>
      </xdr:nvSpPr>
      <xdr:spPr>
        <a:xfrm>
          <a:off x="2857500" y="130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162869</xdr:rowOff>
    </xdr:from>
    <xdr:ext cx="534377" cy="259045"/>
    <xdr:sp macro="" textlink="">
      <xdr:nvSpPr>
        <xdr:cNvPr id="202" name="テキスト ボックス 201"/>
        <xdr:cNvSpPr txBox="1"/>
      </xdr:nvSpPr>
      <xdr:spPr>
        <a:xfrm>
          <a:off x="2641111" y="128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32931</xdr:rowOff>
    </xdr:from>
    <xdr:to>
      <xdr:col>3</xdr:col>
      <xdr:colOff>3175</xdr:colOff>
      <xdr:row>76</xdr:row>
      <xdr:rowOff>134531</xdr:rowOff>
    </xdr:to>
    <xdr:sp macro="" textlink="">
      <xdr:nvSpPr>
        <xdr:cNvPr id="203" name="円/楕円 202"/>
        <xdr:cNvSpPr/>
      </xdr:nvSpPr>
      <xdr:spPr>
        <a:xfrm>
          <a:off x="1968500" y="130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151058</xdr:rowOff>
    </xdr:from>
    <xdr:ext cx="534377" cy="259045"/>
    <xdr:sp macro="" textlink="">
      <xdr:nvSpPr>
        <xdr:cNvPr id="204" name="テキスト ボックス 203"/>
        <xdr:cNvSpPr txBox="1"/>
      </xdr:nvSpPr>
      <xdr:spPr>
        <a:xfrm>
          <a:off x="1752111" y="128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18529</xdr:rowOff>
    </xdr:from>
    <xdr:to>
      <xdr:col>1</xdr:col>
      <xdr:colOff>485775</xdr:colOff>
      <xdr:row>76</xdr:row>
      <xdr:rowOff>120129</xdr:rowOff>
    </xdr:to>
    <xdr:sp macro="" textlink="">
      <xdr:nvSpPr>
        <xdr:cNvPr id="205" name="円/楕円 204"/>
        <xdr:cNvSpPr/>
      </xdr:nvSpPr>
      <xdr:spPr>
        <a:xfrm>
          <a:off x="1079500" y="130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136656</xdr:rowOff>
    </xdr:from>
    <xdr:ext cx="534377" cy="259045"/>
    <xdr:sp macro="" textlink="">
      <xdr:nvSpPr>
        <xdr:cNvPr id="206" name="テキスト ボックス 205"/>
        <xdr:cNvSpPr txBox="1"/>
      </xdr:nvSpPr>
      <xdr:spPr>
        <a:xfrm>
          <a:off x="863111" y="128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15227</xdr:rowOff>
    </xdr:from>
    <xdr:to>
      <xdr:col>6</xdr:col>
      <xdr:colOff>511175</xdr:colOff>
      <xdr:row>95</xdr:row>
      <xdr:rowOff>107651</xdr:rowOff>
    </xdr:to>
    <xdr:cxnSp macro="">
      <xdr:nvCxnSpPr>
        <xdr:cNvPr id="234" name="直線コネクタ 233"/>
        <xdr:cNvCxnSpPr/>
      </xdr:nvCxnSpPr>
      <xdr:spPr>
        <a:xfrm flipV="1">
          <a:off x="3797300" y="16302977"/>
          <a:ext cx="838200" cy="9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107651</xdr:rowOff>
    </xdr:from>
    <xdr:to>
      <xdr:col>5</xdr:col>
      <xdr:colOff>358775</xdr:colOff>
      <xdr:row>96</xdr:row>
      <xdr:rowOff>4232</xdr:rowOff>
    </xdr:to>
    <xdr:cxnSp macro="">
      <xdr:nvCxnSpPr>
        <xdr:cNvPr id="237" name="直線コネクタ 236"/>
        <xdr:cNvCxnSpPr/>
      </xdr:nvCxnSpPr>
      <xdr:spPr>
        <a:xfrm flipV="1">
          <a:off x="2908300" y="16395401"/>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155315</xdr:rowOff>
    </xdr:from>
    <xdr:ext cx="534377" cy="259045"/>
    <xdr:sp macro="" textlink="">
      <xdr:nvSpPr>
        <xdr:cNvPr id="239" name="テキスト ボックス 238"/>
        <xdr:cNvSpPr txBox="1"/>
      </xdr:nvSpPr>
      <xdr:spPr>
        <a:xfrm>
          <a:off x="3530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4232</xdr:rowOff>
    </xdr:from>
    <xdr:to>
      <xdr:col>4</xdr:col>
      <xdr:colOff>155575</xdr:colOff>
      <xdr:row>96</xdr:row>
      <xdr:rowOff>120955</xdr:rowOff>
    </xdr:to>
    <xdr:cxnSp macro="">
      <xdr:nvCxnSpPr>
        <xdr:cNvPr id="240" name="直線コネクタ 239"/>
        <xdr:cNvCxnSpPr/>
      </xdr:nvCxnSpPr>
      <xdr:spPr>
        <a:xfrm flipV="1">
          <a:off x="2019300" y="16463432"/>
          <a:ext cx="889000" cy="1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26629</xdr:rowOff>
    </xdr:from>
    <xdr:to>
      <xdr:col>4</xdr:col>
      <xdr:colOff>206375</xdr:colOff>
      <xdr:row>97</xdr:row>
      <xdr:rowOff>128229</xdr:rowOff>
    </xdr:to>
    <xdr:sp macro="" textlink="">
      <xdr:nvSpPr>
        <xdr:cNvPr id="241" name="フローチャート : 判断 240"/>
        <xdr:cNvSpPr/>
      </xdr:nvSpPr>
      <xdr:spPr>
        <a:xfrm>
          <a:off x="2857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119356</xdr:rowOff>
    </xdr:from>
    <xdr:ext cx="534377" cy="259045"/>
    <xdr:sp macro="" textlink="">
      <xdr:nvSpPr>
        <xdr:cNvPr id="242" name="テキスト ボックス 241"/>
        <xdr:cNvSpPr txBox="1"/>
      </xdr:nvSpPr>
      <xdr:spPr>
        <a:xfrm>
          <a:off x="2641111" y="1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120955</xdr:rowOff>
    </xdr:from>
    <xdr:to>
      <xdr:col>2</xdr:col>
      <xdr:colOff>638175</xdr:colOff>
      <xdr:row>96</xdr:row>
      <xdr:rowOff>148456</xdr:rowOff>
    </xdr:to>
    <xdr:cxnSp macro="">
      <xdr:nvCxnSpPr>
        <xdr:cNvPr id="243" name="直線コネクタ 242"/>
        <xdr:cNvCxnSpPr/>
      </xdr:nvCxnSpPr>
      <xdr:spPr>
        <a:xfrm flipV="1">
          <a:off x="1130300" y="16580155"/>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124036</xdr:rowOff>
    </xdr:from>
    <xdr:to>
      <xdr:col>3</xdr:col>
      <xdr:colOff>3175</xdr:colOff>
      <xdr:row>98</xdr:row>
      <xdr:rowOff>54186</xdr:rowOff>
    </xdr:to>
    <xdr:sp macro="" textlink="">
      <xdr:nvSpPr>
        <xdr:cNvPr id="244" name="フローチャート : 判断 243"/>
        <xdr:cNvSpPr/>
      </xdr:nvSpPr>
      <xdr:spPr>
        <a:xfrm>
          <a:off x="1968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45313</xdr:rowOff>
    </xdr:from>
    <xdr:ext cx="534377" cy="259045"/>
    <xdr:sp macro="" textlink="">
      <xdr:nvSpPr>
        <xdr:cNvPr id="245" name="テキスト ボックス 244"/>
        <xdr:cNvSpPr txBox="1"/>
      </xdr:nvSpPr>
      <xdr:spPr>
        <a:xfrm>
          <a:off x="1752111" y="168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11908</xdr:rowOff>
    </xdr:from>
    <xdr:to>
      <xdr:col>1</xdr:col>
      <xdr:colOff>485775</xdr:colOff>
      <xdr:row>97</xdr:row>
      <xdr:rowOff>113508</xdr:rowOff>
    </xdr:to>
    <xdr:sp macro="" textlink="">
      <xdr:nvSpPr>
        <xdr:cNvPr id="246" name="フローチャート : 判断 245"/>
        <xdr:cNvSpPr/>
      </xdr:nvSpPr>
      <xdr:spPr>
        <a:xfrm>
          <a:off x="1079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104635</xdr:rowOff>
    </xdr:from>
    <xdr:ext cx="534377" cy="259045"/>
    <xdr:sp macro="" textlink="">
      <xdr:nvSpPr>
        <xdr:cNvPr id="247" name="テキスト ボックス 246"/>
        <xdr:cNvSpPr txBox="1"/>
      </xdr:nvSpPr>
      <xdr:spPr>
        <a:xfrm>
          <a:off x="863111" y="167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135877</xdr:rowOff>
    </xdr:from>
    <xdr:to>
      <xdr:col>6</xdr:col>
      <xdr:colOff>561975</xdr:colOff>
      <xdr:row>95</xdr:row>
      <xdr:rowOff>66027</xdr:rowOff>
    </xdr:to>
    <xdr:sp macro="" textlink="">
      <xdr:nvSpPr>
        <xdr:cNvPr id="253" name="円/楕円 252"/>
        <xdr:cNvSpPr/>
      </xdr:nvSpPr>
      <xdr:spPr>
        <a:xfrm>
          <a:off x="4584700" y="162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158754</xdr:rowOff>
    </xdr:from>
    <xdr:ext cx="534377" cy="259045"/>
    <xdr:sp macro="" textlink="">
      <xdr:nvSpPr>
        <xdr:cNvPr id="254" name="扶助費該当値テキスト"/>
        <xdr:cNvSpPr txBox="1"/>
      </xdr:nvSpPr>
      <xdr:spPr>
        <a:xfrm>
          <a:off x="4686300" y="161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56851</xdr:rowOff>
    </xdr:from>
    <xdr:to>
      <xdr:col>5</xdr:col>
      <xdr:colOff>409575</xdr:colOff>
      <xdr:row>95</xdr:row>
      <xdr:rowOff>158451</xdr:rowOff>
    </xdr:to>
    <xdr:sp macro="" textlink="">
      <xdr:nvSpPr>
        <xdr:cNvPr id="255" name="円/楕円 254"/>
        <xdr:cNvSpPr/>
      </xdr:nvSpPr>
      <xdr:spPr>
        <a:xfrm>
          <a:off x="3746500" y="163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3528</xdr:rowOff>
    </xdr:from>
    <xdr:ext cx="534377" cy="259045"/>
    <xdr:sp macro="" textlink="">
      <xdr:nvSpPr>
        <xdr:cNvPr id="256" name="テキスト ボックス 255"/>
        <xdr:cNvSpPr txBox="1"/>
      </xdr:nvSpPr>
      <xdr:spPr>
        <a:xfrm>
          <a:off x="3530111" y="161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124882</xdr:rowOff>
    </xdr:from>
    <xdr:to>
      <xdr:col>4</xdr:col>
      <xdr:colOff>206375</xdr:colOff>
      <xdr:row>96</xdr:row>
      <xdr:rowOff>55032</xdr:rowOff>
    </xdr:to>
    <xdr:sp macro="" textlink="">
      <xdr:nvSpPr>
        <xdr:cNvPr id="257" name="円/楕円 256"/>
        <xdr:cNvSpPr/>
      </xdr:nvSpPr>
      <xdr:spPr>
        <a:xfrm>
          <a:off x="2857500" y="164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71559</xdr:rowOff>
    </xdr:from>
    <xdr:ext cx="534377" cy="259045"/>
    <xdr:sp macro="" textlink="">
      <xdr:nvSpPr>
        <xdr:cNvPr id="258" name="テキスト ボックス 257"/>
        <xdr:cNvSpPr txBox="1"/>
      </xdr:nvSpPr>
      <xdr:spPr>
        <a:xfrm>
          <a:off x="2641111" y="1618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70155</xdr:rowOff>
    </xdr:from>
    <xdr:to>
      <xdr:col>3</xdr:col>
      <xdr:colOff>3175</xdr:colOff>
      <xdr:row>97</xdr:row>
      <xdr:rowOff>305</xdr:rowOff>
    </xdr:to>
    <xdr:sp macro="" textlink="">
      <xdr:nvSpPr>
        <xdr:cNvPr id="259" name="円/楕円 258"/>
        <xdr:cNvSpPr/>
      </xdr:nvSpPr>
      <xdr:spPr>
        <a:xfrm>
          <a:off x="1968500" y="165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16832</xdr:rowOff>
    </xdr:from>
    <xdr:ext cx="534377" cy="259045"/>
    <xdr:sp macro="" textlink="">
      <xdr:nvSpPr>
        <xdr:cNvPr id="260" name="テキスト ボックス 259"/>
        <xdr:cNvSpPr txBox="1"/>
      </xdr:nvSpPr>
      <xdr:spPr>
        <a:xfrm>
          <a:off x="1752111" y="163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97656</xdr:rowOff>
    </xdr:from>
    <xdr:to>
      <xdr:col>1</xdr:col>
      <xdr:colOff>485775</xdr:colOff>
      <xdr:row>97</xdr:row>
      <xdr:rowOff>27806</xdr:rowOff>
    </xdr:to>
    <xdr:sp macro="" textlink="">
      <xdr:nvSpPr>
        <xdr:cNvPr id="261" name="円/楕円 260"/>
        <xdr:cNvSpPr/>
      </xdr:nvSpPr>
      <xdr:spPr>
        <a:xfrm>
          <a:off x="1079500" y="165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44333</xdr:rowOff>
    </xdr:from>
    <xdr:ext cx="534377" cy="259045"/>
    <xdr:sp macro="" textlink="">
      <xdr:nvSpPr>
        <xdr:cNvPr id="262" name="テキスト ボックス 261"/>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134</xdr:rowOff>
    </xdr:from>
    <xdr:to>
      <xdr:col>15</xdr:col>
      <xdr:colOff>180975</xdr:colOff>
      <xdr:row>35</xdr:row>
      <xdr:rowOff>48151</xdr:rowOff>
    </xdr:to>
    <xdr:cxnSp macro="">
      <xdr:nvCxnSpPr>
        <xdr:cNvPr id="294" name="直線コネクタ 293"/>
        <xdr:cNvCxnSpPr/>
      </xdr:nvCxnSpPr>
      <xdr:spPr>
        <a:xfrm flipV="1">
          <a:off x="9639300" y="5657984"/>
          <a:ext cx="838200" cy="3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5"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48151</xdr:rowOff>
    </xdr:from>
    <xdr:to>
      <xdr:col>14</xdr:col>
      <xdr:colOff>28575</xdr:colOff>
      <xdr:row>35</xdr:row>
      <xdr:rowOff>105356</xdr:rowOff>
    </xdr:to>
    <xdr:cxnSp macro="">
      <xdr:nvCxnSpPr>
        <xdr:cNvPr id="297" name="直線コネクタ 296"/>
        <xdr:cNvCxnSpPr/>
      </xdr:nvCxnSpPr>
      <xdr:spPr>
        <a:xfrm flipV="1">
          <a:off x="8750300" y="6048901"/>
          <a:ext cx="8890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22293</xdr:rowOff>
    </xdr:from>
    <xdr:ext cx="534377" cy="259045"/>
    <xdr:sp macro="" textlink="">
      <xdr:nvSpPr>
        <xdr:cNvPr id="299" name="テキスト ボックス 298"/>
        <xdr:cNvSpPr txBox="1"/>
      </xdr:nvSpPr>
      <xdr:spPr>
        <a:xfrm>
          <a:off x="9372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105356</xdr:rowOff>
    </xdr:from>
    <xdr:to>
      <xdr:col>12</xdr:col>
      <xdr:colOff>511175</xdr:colOff>
      <xdr:row>37</xdr:row>
      <xdr:rowOff>624</xdr:rowOff>
    </xdr:to>
    <xdr:cxnSp macro="">
      <xdr:nvCxnSpPr>
        <xdr:cNvPr id="300" name="直線コネクタ 299"/>
        <xdr:cNvCxnSpPr/>
      </xdr:nvCxnSpPr>
      <xdr:spPr>
        <a:xfrm flipV="1">
          <a:off x="7861300" y="6106106"/>
          <a:ext cx="889000" cy="2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68032</xdr:rowOff>
    </xdr:from>
    <xdr:to>
      <xdr:col>12</xdr:col>
      <xdr:colOff>561975</xdr:colOff>
      <xdr:row>36</xdr:row>
      <xdr:rowOff>169632</xdr:rowOff>
    </xdr:to>
    <xdr:sp macro="" textlink="">
      <xdr:nvSpPr>
        <xdr:cNvPr id="301" name="フローチャート : 判断 300"/>
        <xdr:cNvSpPr/>
      </xdr:nvSpPr>
      <xdr:spPr>
        <a:xfrm>
          <a:off x="8699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160759</xdr:rowOff>
    </xdr:from>
    <xdr:ext cx="534377" cy="259045"/>
    <xdr:sp macro="" textlink="">
      <xdr:nvSpPr>
        <xdr:cNvPr id="302" name="テキスト ボックス 301"/>
        <xdr:cNvSpPr txBox="1"/>
      </xdr:nvSpPr>
      <xdr:spPr>
        <a:xfrm>
          <a:off x="8483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624</xdr:rowOff>
    </xdr:from>
    <xdr:to>
      <xdr:col>11</xdr:col>
      <xdr:colOff>307975</xdr:colOff>
      <xdr:row>37</xdr:row>
      <xdr:rowOff>46181</xdr:rowOff>
    </xdr:to>
    <xdr:cxnSp macro="">
      <xdr:nvCxnSpPr>
        <xdr:cNvPr id="303" name="直線コネクタ 302"/>
        <xdr:cNvCxnSpPr/>
      </xdr:nvCxnSpPr>
      <xdr:spPr>
        <a:xfrm flipV="1">
          <a:off x="6972300" y="6344274"/>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35375</xdr:rowOff>
    </xdr:from>
    <xdr:to>
      <xdr:col>11</xdr:col>
      <xdr:colOff>358775</xdr:colOff>
      <xdr:row>36</xdr:row>
      <xdr:rowOff>136975</xdr:rowOff>
    </xdr:to>
    <xdr:sp macro="" textlink="">
      <xdr:nvSpPr>
        <xdr:cNvPr id="304" name="フローチャート : 判断 303"/>
        <xdr:cNvSpPr/>
      </xdr:nvSpPr>
      <xdr:spPr>
        <a:xfrm>
          <a:off x="7810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153502</xdr:rowOff>
    </xdr:from>
    <xdr:ext cx="534377" cy="259045"/>
    <xdr:sp macro="" textlink="">
      <xdr:nvSpPr>
        <xdr:cNvPr id="305" name="テキスト ボックス 304"/>
        <xdr:cNvSpPr txBox="1"/>
      </xdr:nvSpPr>
      <xdr:spPr>
        <a:xfrm>
          <a:off x="7594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166025</xdr:rowOff>
    </xdr:from>
    <xdr:to>
      <xdr:col>10</xdr:col>
      <xdr:colOff>155575</xdr:colOff>
      <xdr:row>37</xdr:row>
      <xdr:rowOff>96175</xdr:rowOff>
    </xdr:to>
    <xdr:sp macro="" textlink="">
      <xdr:nvSpPr>
        <xdr:cNvPr id="306" name="フローチャート : 判断 305"/>
        <xdr:cNvSpPr/>
      </xdr:nvSpPr>
      <xdr:spPr>
        <a:xfrm>
          <a:off x="6921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112702</xdr:rowOff>
    </xdr:from>
    <xdr:ext cx="534377" cy="259045"/>
    <xdr:sp macro="" textlink="">
      <xdr:nvSpPr>
        <xdr:cNvPr id="307" name="テキスト ボックス 306"/>
        <xdr:cNvSpPr txBox="1"/>
      </xdr:nvSpPr>
      <xdr:spPr>
        <a:xfrm>
          <a:off x="6705111" y="61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120784</xdr:rowOff>
    </xdr:from>
    <xdr:to>
      <xdr:col>15</xdr:col>
      <xdr:colOff>231775</xdr:colOff>
      <xdr:row>33</xdr:row>
      <xdr:rowOff>50934</xdr:rowOff>
    </xdr:to>
    <xdr:sp macro="" textlink="">
      <xdr:nvSpPr>
        <xdr:cNvPr id="313" name="円/楕円 312"/>
        <xdr:cNvSpPr/>
      </xdr:nvSpPr>
      <xdr:spPr>
        <a:xfrm>
          <a:off x="10426700" y="56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143661</xdr:rowOff>
    </xdr:from>
    <xdr:ext cx="599010" cy="259045"/>
    <xdr:sp macro="" textlink="">
      <xdr:nvSpPr>
        <xdr:cNvPr id="314" name="補助費等該当値テキスト"/>
        <xdr:cNvSpPr txBox="1"/>
      </xdr:nvSpPr>
      <xdr:spPr>
        <a:xfrm>
          <a:off x="10528300" y="545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133,571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168801</xdr:rowOff>
    </xdr:from>
    <xdr:to>
      <xdr:col>14</xdr:col>
      <xdr:colOff>79375</xdr:colOff>
      <xdr:row>35</xdr:row>
      <xdr:rowOff>98951</xdr:rowOff>
    </xdr:to>
    <xdr:sp macro="" textlink="">
      <xdr:nvSpPr>
        <xdr:cNvPr id="315" name="円/楕円 314"/>
        <xdr:cNvSpPr/>
      </xdr:nvSpPr>
      <xdr:spPr>
        <a:xfrm>
          <a:off x="9588500" y="5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115478</xdr:rowOff>
    </xdr:from>
    <xdr:ext cx="534377" cy="259045"/>
    <xdr:sp macro="" textlink="">
      <xdr:nvSpPr>
        <xdr:cNvPr id="316" name="テキスト ボックス 315"/>
        <xdr:cNvSpPr txBox="1"/>
      </xdr:nvSpPr>
      <xdr:spPr>
        <a:xfrm>
          <a:off x="9372111" y="57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54556</xdr:rowOff>
    </xdr:from>
    <xdr:to>
      <xdr:col>12</xdr:col>
      <xdr:colOff>561975</xdr:colOff>
      <xdr:row>35</xdr:row>
      <xdr:rowOff>156156</xdr:rowOff>
    </xdr:to>
    <xdr:sp macro="" textlink="">
      <xdr:nvSpPr>
        <xdr:cNvPr id="317" name="円/楕円 316"/>
        <xdr:cNvSpPr/>
      </xdr:nvSpPr>
      <xdr:spPr>
        <a:xfrm>
          <a:off x="8699500" y="60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1233</xdr:rowOff>
    </xdr:from>
    <xdr:ext cx="534377" cy="259045"/>
    <xdr:sp macro="" textlink="">
      <xdr:nvSpPr>
        <xdr:cNvPr id="318" name="テキスト ボックス 317"/>
        <xdr:cNvSpPr txBox="1"/>
      </xdr:nvSpPr>
      <xdr:spPr>
        <a:xfrm>
          <a:off x="8483111" y="58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121274</xdr:rowOff>
    </xdr:from>
    <xdr:to>
      <xdr:col>11</xdr:col>
      <xdr:colOff>358775</xdr:colOff>
      <xdr:row>37</xdr:row>
      <xdr:rowOff>51424</xdr:rowOff>
    </xdr:to>
    <xdr:sp macro="" textlink="">
      <xdr:nvSpPr>
        <xdr:cNvPr id="319" name="円/楕円 318"/>
        <xdr:cNvSpPr/>
      </xdr:nvSpPr>
      <xdr:spPr>
        <a:xfrm>
          <a:off x="7810500" y="62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42551</xdr:rowOff>
    </xdr:from>
    <xdr:ext cx="534377" cy="259045"/>
    <xdr:sp macro="" textlink="">
      <xdr:nvSpPr>
        <xdr:cNvPr id="320" name="テキスト ボックス 319"/>
        <xdr:cNvSpPr txBox="1"/>
      </xdr:nvSpPr>
      <xdr:spPr>
        <a:xfrm>
          <a:off x="7594111" y="63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166831</xdr:rowOff>
    </xdr:from>
    <xdr:to>
      <xdr:col>10</xdr:col>
      <xdr:colOff>155575</xdr:colOff>
      <xdr:row>37</xdr:row>
      <xdr:rowOff>96981</xdr:rowOff>
    </xdr:to>
    <xdr:sp macro="" textlink="">
      <xdr:nvSpPr>
        <xdr:cNvPr id="321" name="円/楕円 320"/>
        <xdr:cNvSpPr/>
      </xdr:nvSpPr>
      <xdr:spPr>
        <a:xfrm>
          <a:off x="6921500" y="63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88108</xdr:rowOff>
    </xdr:from>
    <xdr:ext cx="534377" cy="259045"/>
    <xdr:sp macro="" textlink="">
      <xdr:nvSpPr>
        <xdr:cNvPr id="322" name="テキスト ボックス 321"/>
        <xdr:cNvSpPr txBox="1"/>
      </xdr:nvSpPr>
      <xdr:spPr>
        <a:xfrm>
          <a:off x="6705111" y="64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7810</xdr:rowOff>
    </xdr:from>
    <xdr:to>
      <xdr:col>15</xdr:col>
      <xdr:colOff>180975</xdr:colOff>
      <xdr:row>59</xdr:row>
      <xdr:rowOff>46017</xdr:rowOff>
    </xdr:to>
    <xdr:cxnSp macro="">
      <xdr:nvCxnSpPr>
        <xdr:cNvPr id="353" name="直線コネクタ 352"/>
        <xdr:cNvCxnSpPr/>
      </xdr:nvCxnSpPr>
      <xdr:spPr>
        <a:xfrm>
          <a:off x="9639300" y="10123360"/>
          <a:ext cx="8382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7810</xdr:rowOff>
    </xdr:from>
    <xdr:to>
      <xdr:col>14</xdr:col>
      <xdr:colOff>28575</xdr:colOff>
      <xdr:row>59</xdr:row>
      <xdr:rowOff>21097</xdr:rowOff>
    </xdr:to>
    <xdr:cxnSp macro="">
      <xdr:nvCxnSpPr>
        <xdr:cNvPr id="356" name="直線コネクタ 355"/>
        <xdr:cNvCxnSpPr/>
      </xdr:nvCxnSpPr>
      <xdr:spPr>
        <a:xfrm flipV="1">
          <a:off x="8750300" y="10123360"/>
          <a:ext cx="8890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8" name="テキスト ボックス 357"/>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21097</xdr:rowOff>
    </xdr:from>
    <xdr:to>
      <xdr:col>12</xdr:col>
      <xdr:colOff>511175</xdr:colOff>
      <xdr:row>59</xdr:row>
      <xdr:rowOff>32470</xdr:rowOff>
    </xdr:to>
    <xdr:cxnSp macro="">
      <xdr:nvCxnSpPr>
        <xdr:cNvPr id="359" name="直線コネクタ 358"/>
        <xdr:cNvCxnSpPr/>
      </xdr:nvCxnSpPr>
      <xdr:spPr>
        <a:xfrm flipV="1">
          <a:off x="7861300" y="10136647"/>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124223</xdr:rowOff>
    </xdr:from>
    <xdr:to>
      <xdr:col>12</xdr:col>
      <xdr:colOff>561975</xdr:colOff>
      <xdr:row>59</xdr:row>
      <xdr:rowOff>54373</xdr:rowOff>
    </xdr:to>
    <xdr:sp macro="" textlink="">
      <xdr:nvSpPr>
        <xdr:cNvPr id="360" name="フローチャート : 判断 359"/>
        <xdr:cNvSpPr/>
      </xdr:nvSpPr>
      <xdr:spPr>
        <a:xfrm>
          <a:off x="8699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70900</xdr:rowOff>
    </xdr:from>
    <xdr:ext cx="534377" cy="259045"/>
    <xdr:sp macro="" textlink="">
      <xdr:nvSpPr>
        <xdr:cNvPr id="361" name="テキスト ボックス 360"/>
        <xdr:cNvSpPr txBox="1"/>
      </xdr:nvSpPr>
      <xdr:spPr>
        <a:xfrm>
          <a:off x="8483111"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32470</xdr:rowOff>
    </xdr:from>
    <xdr:to>
      <xdr:col>11</xdr:col>
      <xdr:colOff>307975</xdr:colOff>
      <xdr:row>59</xdr:row>
      <xdr:rowOff>41761</xdr:rowOff>
    </xdr:to>
    <xdr:cxnSp macro="">
      <xdr:nvCxnSpPr>
        <xdr:cNvPr id="362" name="直線コネクタ 361"/>
        <xdr:cNvCxnSpPr/>
      </xdr:nvCxnSpPr>
      <xdr:spPr>
        <a:xfrm flipV="1">
          <a:off x="6972300" y="10148020"/>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130277</xdr:rowOff>
    </xdr:from>
    <xdr:to>
      <xdr:col>11</xdr:col>
      <xdr:colOff>358775</xdr:colOff>
      <xdr:row>59</xdr:row>
      <xdr:rowOff>60427</xdr:rowOff>
    </xdr:to>
    <xdr:sp macro="" textlink="">
      <xdr:nvSpPr>
        <xdr:cNvPr id="363" name="フローチャート : 判断 362"/>
        <xdr:cNvSpPr/>
      </xdr:nvSpPr>
      <xdr:spPr>
        <a:xfrm>
          <a:off x="7810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76954</xdr:rowOff>
    </xdr:from>
    <xdr:ext cx="534377" cy="259045"/>
    <xdr:sp macro="" textlink="">
      <xdr:nvSpPr>
        <xdr:cNvPr id="364" name="テキスト ボックス 363"/>
        <xdr:cNvSpPr txBox="1"/>
      </xdr:nvSpPr>
      <xdr:spPr>
        <a:xfrm>
          <a:off x="7594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142695</xdr:rowOff>
    </xdr:from>
    <xdr:to>
      <xdr:col>10</xdr:col>
      <xdr:colOff>155575</xdr:colOff>
      <xdr:row>59</xdr:row>
      <xdr:rowOff>72845</xdr:rowOff>
    </xdr:to>
    <xdr:sp macro="" textlink="">
      <xdr:nvSpPr>
        <xdr:cNvPr id="365" name="フローチャート : 判断 364"/>
        <xdr:cNvSpPr/>
      </xdr:nvSpPr>
      <xdr:spPr>
        <a:xfrm>
          <a:off x="6921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89372</xdr:rowOff>
    </xdr:from>
    <xdr:ext cx="534377" cy="259045"/>
    <xdr:sp macro="" textlink="">
      <xdr:nvSpPr>
        <xdr:cNvPr id="366" name="テキスト ボックス 365"/>
        <xdr:cNvSpPr txBox="1"/>
      </xdr:nvSpPr>
      <xdr:spPr>
        <a:xfrm>
          <a:off x="6705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166667</xdr:rowOff>
    </xdr:from>
    <xdr:to>
      <xdr:col>15</xdr:col>
      <xdr:colOff>231775</xdr:colOff>
      <xdr:row>59</xdr:row>
      <xdr:rowOff>96817</xdr:rowOff>
    </xdr:to>
    <xdr:sp macro="" textlink="">
      <xdr:nvSpPr>
        <xdr:cNvPr id="372" name="円/楕円 371"/>
        <xdr:cNvSpPr/>
      </xdr:nvSpPr>
      <xdr:spPr>
        <a:xfrm>
          <a:off x="10426700" y="101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81594</xdr:rowOff>
    </xdr:from>
    <xdr:ext cx="534377" cy="259045"/>
    <xdr:sp macro="" textlink="">
      <xdr:nvSpPr>
        <xdr:cNvPr id="373" name="普通建設事業費該当値テキスト"/>
        <xdr:cNvSpPr txBox="1"/>
      </xdr:nvSpPr>
      <xdr:spPr>
        <a:xfrm>
          <a:off x="10528300" y="100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128460</xdr:rowOff>
    </xdr:from>
    <xdr:to>
      <xdr:col>14</xdr:col>
      <xdr:colOff>79375</xdr:colOff>
      <xdr:row>59</xdr:row>
      <xdr:rowOff>58610</xdr:rowOff>
    </xdr:to>
    <xdr:sp macro="" textlink="">
      <xdr:nvSpPr>
        <xdr:cNvPr id="374" name="円/楕円 373"/>
        <xdr:cNvSpPr/>
      </xdr:nvSpPr>
      <xdr:spPr>
        <a:xfrm>
          <a:off x="9588500" y="100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75137</xdr:rowOff>
    </xdr:from>
    <xdr:ext cx="534377" cy="259045"/>
    <xdr:sp macro="" textlink="">
      <xdr:nvSpPr>
        <xdr:cNvPr id="375" name="テキスト ボックス 374"/>
        <xdr:cNvSpPr txBox="1"/>
      </xdr:nvSpPr>
      <xdr:spPr>
        <a:xfrm>
          <a:off x="9372111" y="98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141747</xdr:rowOff>
    </xdr:from>
    <xdr:to>
      <xdr:col>12</xdr:col>
      <xdr:colOff>561975</xdr:colOff>
      <xdr:row>59</xdr:row>
      <xdr:rowOff>71897</xdr:rowOff>
    </xdr:to>
    <xdr:sp macro="" textlink="">
      <xdr:nvSpPr>
        <xdr:cNvPr id="376" name="円/楕円 375"/>
        <xdr:cNvSpPr/>
      </xdr:nvSpPr>
      <xdr:spPr>
        <a:xfrm>
          <a:off x="8699500" y="100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63024</xdr:rowOff>
    </xdr:from>
    <xdr:ext cx="534377" cy="259045"/>
    <xdr:sp macro="" textlink="">
      <xdr:nvSpPr>
        <xdr:cNvPr id="377" name="テキスト ボックス 376"/>
        <xdr:cNvSpPr txBox="1"/>
      </xdr:nvSpPr>
      <xdr:spPr>
        <a:xfrm>
          <a:off x="8483111" y="101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153120</xdr:rowOff>
    </xdr:from>
    <xdr:to>
      <xdr:col>11</xdr:col>
      <xdr:colOff>358775</xdr:colOff>
      <xdr:row>59</xdr:row>
      <xdr:rowOff>83270</xdr:rowOff>
    </xdr:to>
    <xdr:sp macro="" textlink="">
      <xdr:nvSpPr>
        <xdr:cNvPr id="378" name="円/楕円 377"/>
        <xdr:cNvSpPr/>
      </xdr:nvSpPr>
      <xdr:spPr>
        <a:xfrm>
          <a:off x="7810500" y="100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74397</xdr:rowOff>
    </xdr:from>
    <xdr:ext cx="534377" cy="259045"/>
    <xdr:sp macro="" textlink="">
      <xdr:nvSpPr>
        <xdr:cNvPr id="379" name="テキスト ボックス 378"/>
        <xdr:cNvSpPr txBox="1"/>
      </xdr:nvSpPr>
      <xdr:spPr>
        <a:xfrm>
          <a:off x="7594111" y="101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162411</xdr:rowOff>
    </xdr:from>
    <xdr:to>
      <xdr:col>10</xdr:col>
      <xdr:colOff>155575</xdr:colOff>
      <xdr:row>59</xdr:row>
      <xdr:rowOff>92561</xdr:rowOff>
    </xdr:to>
    <xdr:sp macro="" textlink="">
      <xdr:nvSpPr>
        <xdr:cNvPr id="380" name="円/楕円 379"/>
        <xdr:cNvSpPr/>
      </xdr:nvSpPr>
      <xdr:spPr>
        <a:xfrm>
          <a:off x="6921500" y="101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83688</xdr:rowOff>
    </xdr:from>
    <xdr:ext cx="534377" cy="259045"/>
    <xdr:sp macro="" textlink="">
      <xdr:nvSpPr>
        <xdr:cNvPr id="381" name="テキスト ボックス 380"/>
        <xdr:cNvSpPr txBox="1"/>
      </xdr:nvSpPr>
      <xdr:spPr>
        <a:xfrm>
          <a:off x="6705111" y="101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14709</xdr:rowOff>
    </xdr:from>
    <xdr:to>
      <xdr:col>15</xdr:col>
      <xdr:colOff>180975</xdr:colOff>
      <xdr:row>79</xdr:row>
      <xdr:rowOff>54625</xdr:rowOff>
    </xdr:to>
    <xdr:cxnSp macro="">
      <xdr:nvCxnSpPr>
        <xdr:cNvPr id="412" name="直線コネクタ 411"/>
        <xdr:cNvCxnSpPr/>
      </xdr:nvCxnSpPr>
      <xdr:spPr>
        <a:xfrm>
          <a:off x="9639300" y="13559259"/>
          <a:ext cx="838200" cy="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14709</xdr:rowOff>
    </xdr:from>
    <xdr:to>
      <xdr:col>14</xdr:col>
      <xdr:colOff>28575</xdr:colOff>
      <xdr:row>79</xdr:row>
      <xdr:rowOff>58910</xdr:rowOff>
    </xdr:to>
    <xdr:cxnSp macro="">
      <xdr:nvCxnSpPr>
        <xdr:cNvPr id="415" name="直線コネクタ 414"/>
        <xdr:cNvCxnSpPr/>
      </xdr:nvCxnSpPr>
      <xdr:spPr>
        <a:xfrm flipV="1">
          <a:off x="8750300" y="13559259"/>
          <a:ext cx="889000" cy="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17" name="テキスト ボックス 416"/>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149312</xdr:rowOff>
    </xdr:from>
    <xdr:to>
      <xdr:col>12</xdr:col>
      <xdr:colOff>561975</xdr:colOff>
      <xdr:row>79</xdr:row>
      <xdr:rowOff>79462</xdr:rowOff>
    </xdr:to>
    <xdr:sp macro="" textlink="">
      <xdr:nvSpPr>
        <xdr:cNvPr id="418" name="フローチャート : 判断 417"/>
        <xdr:cNvSpPr/>
      </xdr:nvSpPr>
      <xdr:spPr>
        <a:xfrm>
          <a:off x="8699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95989</xdr:rowOff>
    </xdr:from>
    <xdr:ext cx="534377" cy="259045"/>
    <xdr:sp macro="" textlink="">
      <xdr:nvSpPr>
        <xdr:cNvPr id="419" name="テキスト ボックス 418"/>
        <xdr:cNvSpPr txBox="1"/>
      </xdr:nvSpPr>
      <xdr:spPr>
        <a:xfrm>
          <a:off x="8483111" y="132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3825</xdr:rowOff>
    </xdr:from>
    <xdr:to>
      <xdr:col>15</xdr:col>
      <xdr:colOff>231775</xdr:colOff>
      <xdr:row>79</xdr:row>
      <xdr:rowOff>105425</xdr:rowOff>
    </xdr:to>
    <xdr:sp macro="" textlink="">
      <xdr:nvSpPr>
        <xdr:cNvPr id="425" name="円/楕円 424"/>
        <xdr:cNvSpPr/>
      </xdr:nvSpPr>
      <xdr:spPr>
        <a:xfrm>
          <a:off x="10426700" y="135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98232</xdr:rowOff>
    </xdr:from>
    <xdr:ext cx="534377" cy="259045"/>
    <xdr:sp macro="" textlink="">
      <xdr:nvSpPr>
        <xdr:cNvPr id="426" name="普通建設事業費 （ うち新規整備　）該当値テキスト"/>
        <xdr:cNvSpPr txBox="1"/>
      </xdr:nvSpPr>
      <xdr:spPr>
        <a:xfrm>
          <a:off x="10528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135359</xdr:rowOff>
    </xdr:from>
    <xdr:to>
      <xdr:col>14</xdr:col>
      <xdr:colOff>79375</xdr:colOff>
      <xdr:row>79</xdr:row>
      <xdr:rowOff>65509</xdr:rowOff>
    </xdr:to>
    <xdr:sp macro="" textlink="">
      <xdr:nvSpPr>
        <xdr:cNvPr id="427" name="円/楕円 426"/>
        <xdr:cNvSpPr/>
      </xdr:nvSpPr>
      <xdr:spPr>
        <a:xfrm>
          <a:off x="9588500" y="135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82036</xdr:rowOff>
    </xdr:from>
    <xdr:ext cx="534377" cy="259045"/>
    <xdr:sp macro="" textlink="">
      <xdr:nvSpPr>
        <xdr:cNvPr id="428" name="テキスト ボックス 427"/>
        <xdr:cNvSpPr txBox="1"/>
      </xdr:nvSpPr>
      <xdr:spPr>
        <a:xfrm>
          <a:off x="9372111" y="132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8110</xdr:rowOff>
    </xdr:from>
    <xdr:to>
      <xdr:col>12</xdr:col>
      <xdr:colOff>561975</xdr:colOff>
      <xdr:row>79</xdr:row>
      <xdr:rowOff>109710</xdr:rowOff>
    </xdr:to>
    <xdr:sp macro="" textlink="">
      <xdr:nvSpPr>
        <xdr:cNvPr id="429" name="円/楕円 428"/>
        <xdr:cNvSpPr/>
      </xdr:nvSpPr>
      <xdr:spPr>
        <a:xfrm>
          <a:off x="8699500" y="135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100837</xdr:rowOff>
    </xdr:from>
    <xdr:ext cx="534377" cy="259045"/>
    <xdr:sp macro="" textlink="">
      <xdr:nvSpPr>
        <xdr:cNvPr id="430" name="テキスト ボックス 429"/>
        <xdr:cNvSpPr txBox="1"/>
      </xdr:nvSpPr>
      <xdr:spPr>
        <a:xfrm>
          <a:off x="8483111" y="136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3169</xdr:rowOff>
    </xdr:from>
    <xdr:to>
      <xdr:col>15</xdr:col>
      <xdr:colOff>180975</xdr:colOff>
      <xdr:row>97</xdr:row>
      <xdr:rowOff>169151</xdr:rowOff>
    </xdr:to>
    <xdr:cxnSp macro="">
      <xdr:nvCxnSpPr>
        <xdr:cNvPr id="459" name="直線コネクタ 458"/>
        <xdr:cNvCxnSpPr/>
      </xdr:nvCxnSpPr>
      <xdr:spPr>
        <a:xfrm>
          <a:off x="9639300" y="16633819"/>
          <a:ext cx="838200" cy="16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3169</xdr:rowOff>
    </xdr:from>
    <xdr:to>
      <xdr:col>14</xdr:col>
      <xdr:colOff>28575</xdr:colOff>
      <xdr:row>97</xdr:row>
      <xdr:rowOff>68968</xdr:rowOff>
    </xdr:to>
    <xdr:cxnSp macro="">
      <xdr:nvCxnSpPr>
        <xdr:cNvPr id="462" name="直線コネクタ 461"/>
        <xdr:cNvCxnSpPr/>
      </xdr:nvCxnSpPr>
      <xdr:spPr>
        <a:xfrm flipV="1">
          <a:off x="8750300" y="16633819"/>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117742</xdr:rowOff>
    </xdr:from>
    <xdr:to>
      <xdr:col>12</xdr:col>
      <xdr:colOff>561975</xdr:colOff>
      <xdr:row>96</xdr:row>
      <xdr:rowOff>47892</xdr:rowOff>
    </xdr:to>
    <xdr:sp macro="" textlink="">
      <xdr:nvSpPr>
        <xdr:cNvPr id="465" name="フローチャート : 判断 464"/>
        <xdr:cNvSpPr/>
      </xdr:nvSpPr>
      <xdr:spPr>
        <a:xfrm>
          <a:off x="8699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64419</xdr:rowOff>
    </xdr:from>
    <xdr:ext cx="534377" cy="259045"/>
    <xdr:sp macro="" textlink="">
      <xdr:nvSpPr>
        <xdr:cNvPr id="466" name="テキスト ボックス 465"/>
        <xdr:cNvSpPr txBox="1"/>
      </xdr:nvSpPr>
      <xdr:spPr>
        <a:xfrm>
          <a:off x="8483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118351</xdr:rowOff>
    </xdr:from>
    <xdr:to>
      <xdr:col>15</xdr:col>
      <xdr:colOff>231775</xdr:colOff>
      <xdr:row>98</xdr:row>
      <xdr:rowOff>48501</xdr:rowOff>
    </xdr:to>
    <xdr:sp macro="" textlink="">
      <xdr:nvSpPr>
        <xdr:cNvPr id="472" name="円/楕円 471"/>
        <xdr:cNvSpPr/>
      </xdr:nvSpPr>
      <xdr:spPr>
        <a:xfrm>
          <a:off x="10426700" y="167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96778</xdr:rowOff>
    </xdr:from>
    <xdr:ext cx="534377" cy="259045"/>
    <xdr:sp macro="" textlink="">
      <xdr:nvSpPr>
        <xdr:cNvPr id="473" name="普通建設事業費 （ うち更新整備　）該当値テキスト"/>
        <xdr:cNvSpPr txBox="1"/>
      </xdr:nvSpPr>
      <xdr:spPr>
        <a:xfrm>
          <a:off x="10528300" y="167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123819</xdr:rowOff>
    </xdr:from>
    <xdr:to>
      <xdr:col>14</xdr:col>
      <xdr:colOff>79375</xdr:colOff>
      <xdr:row>97</xdr:row>
      <xdr:rowOff>53969</xdr:rowOff>
    </xdr:to>
    <xdr:sp macro="" textlink="">
      <xdr:nvSpPr>
        <xdr:cNvPr id="474" name="円/楕円 473"/>
        <xdr:cNvSpPr/>
      </xdr:nvSpPr>
      <xdr:spPr>
        <a:xfrm>
          <a:off x="9588500" y="165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45096</xdr:rowOff>
    </xdr:from>
    <xdr:ext cx="534377" cy="259045"/>
    <xdr:sp macro="" textlink="">
      <xdr:nvSpPr>
        <xdr:cNvPr id="475" name="テキスト ボックス 474"/>
        <xdr:cNvSpPr txBox="1"/>
      </xdr:nvSpPr>
      <xdr:spPr>
        <a:xfrm>
          <a:off x="9372111" y="166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18168</xdr:rowOff>
    </xdr:from>
    <xdr:to>
      <xdr:col>12</xdr:col>
      <xdr:colOff>561975</xdr:colOff>
      <xdr:row>97</xdr:row>
      <xdr:rowOff>119768</xdr:rowOff>
    </xdr:to>
    <xdr:sp macro="" textlink="">
      <xdr:nvSpPr>
        <xdr:cNvPr id="476" name="円/楕円 475"/>
        <xdr:cNvSpPr/>
      </xdr:nvSpPr>
      <xdr:spPr>
        <a:xfrm>
          <a:off x="8699500" y="166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110895</xdr:rowOff>
    </xdr:from>
    <xdr:ext cx="534377" cy="259045"/>
    <xdr:sp macro="" textlink="">
      <xdr:nvSpPr>
        <xdr:cNvPr id="477" name="テキスト ボックス 476"/>
        <xdr:cNvSpPr txBox="1"/>
      </xdr:nvSpPr>
      <xdr:spPr>
        <a:xfrm>
          <a:off x="8483111" y="167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8" name="直線コネクタ 50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98171</xdr:rowOff>
    </xdr:from>
    <xdr:to>
      <xdr:col>22</xdr:col>
      <xdr:colOff>365125</xdr:colOff>
      <xdr:row>39</xdr:row>
      <xdr:rowOff>98878</xdr:rowOff>
    </xdr:to>
    <xdr:cxnSp macro="">
      <xdr:nvCxnSpPr>
        <xdr:cNvPr id="511" name="直線コネクタ 510"/>
        <xdr:cNvCxnSpPr/>
      </xdr:nvCxnSpPr>
      <xdr:spPr>
        <a:xfrm>
          <a:off x="14592300" y="6784721"/>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84400</xdr:rowOff>
    </xdr:from>
    <xdr:to>
      <xdr:col>21</xdr:col>
      <xdr:colOff>161925</xdr:colOff>
      <xdr:row>39</xdr:row>
      <xdr:rowOff>98171</xdr:rowOff>
    </xdr:to>
    <xdr:cxnSp macro="">
      <xdr:nvCxnSpPr>
        <xdr:cNvPr id="514" name="直線コネクタ 513"/>
        <xdr:cNvCxnSpPr/>
      </xdr:nvCxnSpPr>
      <xdr:spPr>
        <a:xfrm>
          <a:off x="13703300" y="6770950"/>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149327</xdr:rowOff>
    </xdr:from>
    <xdr:to>
      <xdr:col>21</xdr:col>
      <xdr:colOff>212725</xdr:colOff>
      <xdr:row>39</xdr:row>
      <xdr:rowOff>79477</xdr:rowOff>
    </xdr:to>
    <xdr:sp macro="" textlink="">
      <xdr:nvSpPr>
        <xdr:cNvPr id="515" name="フローチャート : 判断 514"/>
        <xdr:cNvSpPr/>
      </xdr:nvSpPr>
      <xdr:spPr>
        <a:xfrm>
          <a:off x="14541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96004</xdr:rowOff>
    </xdr:from>
    <xdr:ext cx="469744" cy="259045"/>
    <xdr:sp macro="" textlink="">
      <xdr:nvSpPr>
        <xdr:cNvPr id="516" name="テキスト ボックス 515"/>
        <xdr:cNvSpPr txBox="1"/>
      </xdr:nvSpPr>
      <xdr:spPr>
        <a:xfrm>
          <a:off x="14357427"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84400</xdr:rowOff>
    </xdr:from>
    <xdr:to>
      <xdr:col>19</xdr:col>
      <xdr:colOff>644525</xdr:colOff>
      <xdr:row>39</xdr:row>
      <xdr:rowOff>85304</xdr:rowOff>
    </xdr:to>
    <xdr:cxnSp macro="">
      <xdr:nvCxnSpPr>
        <xdr:cNvPr id="517" name="直線コネクタ 516"/>
        <xdr:cNvCxnSpPr/>
      </xdr:nvCxnSpPr>
      <xdr:spPr>
        <a:xfrm flipV="1">
          <a:off x="12814300" y="677095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149468</xdr:rowOff>
    </xdr:from>
    <xdr:to>
      <xdr:col>20</xdr:col>
      <xdr:colOff>9525</xdr:colOff>
      <xdr:row>39</xdr:row>
      <xdr:rowOff>79618</xdr:rowOff>
    </xdr:to>
    <xdr:sp macro="" textlink="">
      <xdr:nvSpPr>
        <xdr:cNvPr id="518" name="フローチャート : 判断 517"/>
        <xdr:cNvSpPr/>
      </xdr:nvSpPr>
      <xdr:spPr>
        <a:xfrm>
          <a:off x="13652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96145</xdr:rowOff>
    </xdr:from>
    <xdr:ext cx="469744" cy="259045"/>
    <xdr:sp macro="" textlink="">
      <xdr:nvSpPr>
        <xdr:cNvPr id="519" name="テキスト ボックス 518"/>
        <xdr:cNvSpPr txBox="1"/>
      </xdr:nvSpPr>
      <xdr:spPr>
        <a:xfrm>
          <a:off x="13468427"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93788</xdr:rowOff>
    </xdr:from>
    <xdr:to>
      <xdr:col>18</xdr:col>
      <xdr:colOff>492125</xdr:colOff>
      <xdr:row>38</xdr:row>
      <xdr:rowOff>23938</xdr:rowOff>
    </xdr:to>
    <xdr:sp macro="" textlink="">
      <xdr:nvSpPr>
        <xdr:cNvPr id="520" name="フローチャート : 判断 519"/>
        <xdr:cNvSpPr/>
      </xdr:nvSpPr>
      <xdr:spPr>
        <a:xfrm>
          <a:off x="12763500" y="64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40465</xdr:rowOff>
    </xdr:from>
    <xdr:ext cx="534377" cy="259045"/>
    <xdr:sp macro="" textlink="">
      <xdr:nvSpPr>
        <xdr:cNvPr id="521" name="テキスト ボックス 520"/>
        <xdr:cNvSpPr txBox="1"/>
      </xdr:nvSpPr>
      <xdr:spPr>
        <a:xfrm>
          <a:off x="12547111" y="62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7" name="円/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9" name="円/楕円 52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30" name="テキスト ボックス 529"/>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47371</xdr:rowOff>
    </xdr:from>
    <xdr:to>
      <xdr:col>21</xdr:col>
      <xdr:colOff>212725</xdr:colOff>
      <xdr:row>39</xdr:row>
      <xdr:rowOff>148971</xdr:rowOff>
    </xdr:to>
    <xdr:sp macro="" textlink="">
      <xdr:nvSpPr>
        <xdr:cNvPr id="531" name="円/楕円 530"/>
        <xdr:cNvSpPr/>
      </xdr:nvSpPr>
      <xdr:spPr>
        <a:xfrm>
          <a:off x="14541500" y="67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140098</xdr:rowOff>
    </xdr:from>
    <xdr:ext cx="313932" cy="259045"/>
    <xdr:sp macro="" textlink="">
      <xdr:nvSpPr>
        <xdr:cNvPr id="532" name="テキスト ボックス 531"/>
        <xdr:cNvSpPr txBox="1"/>
      </xdr:nvSpPr>
      <xdr:spPr>
        <a:xfrm>
          <a:off x="14435333" y="6826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33600</xdr:rowOff>
    </xdr:from>
    <xdr:to>
      <xdr:col>20</xdr:col>
      <xdr:colOff>9525</xdr:colOff>
      <xdr:row>39</xdr:row>
      <xdr:rowOff>135200</xdr:rowOff>
    </xdr:to>
    <xdr:sp macro="" textlink="">
      <xdr:nvSpPr>
        <xdr:cNvPr id="533" name="円/楕円 532"/>
        <xdr:cNvSpPr/>
      </xdr:nvSpPr>
      <xdr:spPr>
        <a:xfrm>
          <a:off x="13652500" y="67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126327</xdr:rowOff>
    </xdr:from>
    <xdr:ext cx="469744" cy="259045"/>
    <xdr:sp macro="" textlink="">
      <xdr:nvSpPr>
        <xdr:cNvPr id="534" name="テキスト ボックス 533"/>
        <xdr:cNvSpPr txBox="1"/>
      </xdr:nvSpPr>
      <xdr:spPr>
        <a:xfrm>
          <a:off x="13468427" y="68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34504</xdr:rowOff>
    </xdr:from>
    <xdr:to>
      <xdr:col>18</xdr:col>
      <xdr:colOff>492125</xdr:colOff>
      <xdr:row>39</xdr:row>
      <xdr:rowOff>136104</xdr:rowOff>
    </xdr:to>
    <xdr:sp macro="" textlink="">
      <xdr:nvSpPr>
        <xdr:cNvPr id="535" name="円/楕円 534"/>
        <xdr:cNvSpPr/>
      </xdr:nvSpPr>
      <xdr:spPr>
        <a:xfrm>
          <a:off x="12763500" y="67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127231</xdr:rowOff>
    </xdr:from>
    <xdr:ext cx="469744" cy="259045"/>
    <xdr:sp macro="" textlink="">
      <xdr:nvSpPr>
        <xdr:cNvPr id="536" name="テキスト ボックス 535"/>
        <xdr:cNvSpPr txBox="1"/>
      </xdr:nvSpPr>
      <xdr:spPr>
        <a:xfrm>
          <a:off x="12579427" y="681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102667</xdr:rowOff>
    </xdr:from>
    <xdr:to>
      <xdr:col>23</xdr:col>
      <xdr:colOff>517525</xdr:colOff>
      <xdr:row>77</xdr:row>
      <xdr:rowOff>107392</xdr:rowOff>
    </xdr:to>
    <xdr:cxnSp macro="">
      <xdr:nvCxnSpPr>
        <xdr:cNvPr id="615" name="直線コネクタ 614"/>
        <xdr:cNvCxnSpPr/>
      </xdr:nvCxnSpPr>
      <xdr:spPr>
        <a:xfrm flipV="1">
          <a:off x="15481300" y="13304317"/>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80239</xdr:rowOff>
    </xdr:from>
    <xdr:to>
      <xdr:col>22</xdr:col>
      <xdr:colOff>365125</xdr:colOff>
      <xdr:row>77</xdr:row>
      <xdr:rowOff>107392</xdr:rowOff>
    </xdr:to>
    <xdr:cxnSp macro="">
      <xdr:nvCxnSpPr>
        <xdr:cNvPr id="618" name="直線コネクタ 617"/>
        <xdr:cNvCxnSpPr/>
      </xdr:nvCxnSpPr>
      <xdr:spPr>
        <a:xfrm>
          <a:off x="14592300" y="13281889"/>
          <a:ext cx="889000" cy="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154715</xdr:rowOff>
    </xdr:from>
    <xdr:ext cx="534377" cy="259045"/>
    <xdr:sp macro="" textlink="">
      <xdr:nvSpPr>
        <xdr:cNvPr id="620" name="テキスト ボックス 619"/>
        <xdr:cNvSpPr txBox="1"/>
      </xdr:nvSpPr>
      <xdr:spPr>
        <a:xfrm>
          <a:off x="15214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80239</xdr:rowOff>
    </xdr:from>
    <xdr:to>
      <xdr:col>21</xdr:col>
      <xdr:colOff>161925</xdr:colOff>
      <xdr:row>77</xdr:row>
      <xdr:rowOff>106108</xdr:rowOff>
    </xdr:to>
    <xdr:cxnSp macro="">
      <xdr:nvCxnSpPr>
        <xdr:cNvPr id="621" name="直線コネクタ 620"/>
        <xdr:cNvCxnSpPr/>
      </xdr:nvCxnSpPr>
      <xdr:spPr>
        <a:xfrm flipV="1">
          <a:off x="13703300" y="13281889"/>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96329</xdr:rowOff>
    </xdr:from>
    <xdr:to>
      <xdr:col>21</xdr:col>
      <xdr:colOff>212725</xdr:colOff>
      <xdr:row>78</xdr:row>
      <xdr:rowOff>26479</xdr:rowOff>
    </xdr:to>
    <xdr:sp macro="" textlink="">
      <xdr:nvSpPr>
        <xdr:cNvPr id="622" name="フローチャート : 判断 621"/>
        <xdr:cNvSpPr/>
      </xdr:nvSpPr>
      <xdr:spPr>
        <a:xfrm>
          <a:off x="14541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17606</xdr:rowOff>
    </xdr:from>
    <xdr:ext cx="534377" cy="259045"/>
    <xdr:sp macro="" textlink="">
      <xdr:nvSpPr>
        <xdr:cNvPr id="623" name="テキスト ボックス 622"/>
        <xdr:cNvSpPr txBox="1"/>
      </xdr:nvSpPr>
      <xdr:spPr>
        <a:xfrm>
          <a:off x="14325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57086</xdr:rowOff>
    </xdr:from>
    <xdr:to>
      <xdr:col>19</xdr:col>
      <xdr:colOff>644525</xdr:colOff>
      <xdr:row>77</xdr:row>
      <xdr:rowOff>106108</xdr:rowOff>
    </xdr:to>
    <xdr:cxnSp macro="">
      <xdr:nvCxnSpPr>
        <xdr:cNvPr id="624" name="直線コネクタ 623"/>
        <xdr:cNvCxnSpPr/>
      </xdr:nvCxnSpPr>
      <xdr:spPr>
        <a:xfrm>
          <a:off x="12814300" y="13258736"/>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74473</xdr:rowOff>
    </xdr:from>
    <xdr:to>
      <xdr:col>20</xdr:col>
      <xdr:colOff>9525</xdr:colOff>
      <xdr:row>78</xdr:row>
      <xdr:rowOff>4623</xdr:rowOff>
    </xdr:to>
    <xdr:sp macro="" textlink="">
      <xdr:nvSpPr>
        <xdr:cNvPr id="625" name="フローチャート : 判断 624"/>
        <xdr:cNvSpPr/>
      </xdr:nvSpPr>
      <xdr:spPr>
        <a:xfrm>
          <a:off x="13652500" y="132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167200</xdr:rowOff>
    </xdr:from>
    <xdr:ext cx="534377" cy="259045"/>
    <xdr:sp macro="" textlink="">
      <xdr:nvSpPr>
        <xdr:cNvPr id="626" name="テキスト ボックス 625"/>
        <xdr:cNvSpPr txBox="1"/>
      </xdr:nvSpPr>
      <xdr:spPr>
        <a:xfrm>
          <a:off x="13436111" y="133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61240</xdr:rowOff>
    </xdr:from>
    <xdr:to>
      <xdr:col>18</xdr:col>
      <xdr:colOff>492125</xdr:colOff>
      <xdr:row>77</xdr:row>
      <xdr:rowOff>162840</xdr:rowOff>
    </xdr:to>
    <xdr:sp macro="" textlink="">
      <xdr:nvSpPr>
        <xdr:cNvPr id="627" name="フローチャート : 判断 626"/>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153967</xdr:rowOff>
    </xdr:from>
    <xdr:ext cx="534377" cy="259045"/>
    <xdr:sp macro="" textlink="">
      <xdr:nvSpPr>
        <xdr:cNvPr id="628" name="テキスト ボックス 627"/>
        <xdr:cNvSpPr txBox="1"/>
      </xdr:nvSpPr>
      <xdr:spPr>
        <a:xfrm>
          <a:off x="12547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51867</xdr:rowOff>
    </xdr:from>
    <xdr:to>
      <xdr:col>23</xdr:col>
      <xdr:colOff>568325</xdr:colOff>
      <xdr:row>77</xdr:row>
      <xdr:rowOff>153467</xdr:rowOff>
    </xdr:to>
    <xdr:sp macro="" textlink="">
      <xdr:nvSpPr>
        <xdr:cNvPr id="634" name="円/楕円 633"/>
        <xdr:cNvSpPr/>
      </xdr:nvSpPr>
      <xdr:spPr>
        <a:xfrm>
          <a:off x="16268700" y="132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30294</xdr:rowOff>
    </xdr:from>
    <xdr:ext cx="534377" cy="259045"/>
    <xdr:sp macro="" textlink="">
      <xdr:nvSpPr>
        <xdr:cNvPr id="635" name="公債費該当値テキスト"/>
        <xdr:cNvSpPr txBox="1"/>
      </xdr:nvSpPr>
      <xdr:spPr>
        <a:xfrm>
          <a:off x="16370300" y="132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52,416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56592</xdr:rowOff>
    </xdr:from>
    <xdr:to>
      <xdr:col>22</xdr:col>
      <xdr:colOff>415925</xdr:colOff>
      <xdr:row>77</xdr:row>
      <xdr:rowOff>158192</xdr:rowOff>
    </xdr:to>
    <xdr:sp macro="" textlink="">
      <xdr:nvSpPr>
        <xdr:cNvPr id="636" name="円/楕円 635"/>
        <xdr:cNvSpPr/>
      </xdr:nvSpPr>
      <xdr:spPr>
        <a:xfrm>
          <a:off x="15430500" y="132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3269</xdr:rowOff>
    </xdr:from>
    <xdr:ext cx="534377" cy="259045"/>
    <xdr:sp macro="" textlink="">
      <xdr:nvSpPr>
        <xdr:cNvPr id="637" name="テキスト ボックス 636"/>
        <xdr:cNvSpPr txBox="1"/>
      </xdr:nvSpPr>
      <xdr:spPr>
        <a:xfrm>
          <a:off x="15214111" y="130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29439</xdr:rowOff>
    </xdr:from>
    <xdr:to>
      <xdr:col>21</xdr:col>
      <xdr:colOff>212725</xdr:colOff>
      <xdr:row>77</xdr:row>
      <xdr:rowOff>131039</xdr:rowOff>
    </xdr:to>
    <xdr:sp macro="" textlink="">
      <xdr:nvSpPr>
        <xdr:cNvPr id="638" name="円/楕円 637"/>
        <xdr:cNvSpPr/>
      </xdr:nvSpPr>
      <xdr:spPr>
        <a:xfrm>
          <a:off x="14541500" y="132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147566</xdr:rowOff>
    </xdr:from>
    <xdr:ext cx="534377" cy="259045"/>
    <xdr:sp macro="" textlink="">
      <xdr:nvSpPr>
        <xdr:cNvPr id="639" name="テキスト ボックス 638"/>
        <xdr:cNvSpPr txBox="1"/>
      </xdr:nvSpPr>
      <xdr:spPr>
        <a:xfrm>
          <a:off x="14325111" y="130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55308</xdr:rowOff>
    </xdr:from>
    <xdr:to>
      <xdr:col>20</xdr:col>
      <xdr:colOff>9525</xdr:colOff>
      <xdr:row>77</xdr:row>
      <xdr:rowOff>156908</xdr:rowOff>
    </xdr:to>
    <xdr:sp macro="" textlink="">
      <xdr:nvSpPr>
        <xdr:cNvPr id="640" name="円/楕円 639"/>
        <xdr:cNvSpPr/>
      </xdr:nvSpPr>
      <xdr:spPr>
        <a:xfrm>
          <a:off x="13652500" y="132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1985</xdr:rowOff>
    </xdr:from>
    <xdr:ext cx="534377" cy="259045"/>
    <xdr:sp macro="" textlink="">
      <xdr:nvSpPr>
        <xdr:cNvPr id="641" name="テキスト ボックス 640"/>
        <xdr:cNvSpPr txBox="1"/>
      </xdr:nvSpPr>
      <xdr:spPr>
        <a:xfrm>
          <a:off x="13436111" y="130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6286</xdr:rowOff>
    </xdr:from>
    <xdr:to>
      <xdr:col>18</xdr:col>
      <xdr:colOff>492125</xdr:colOff>
      <xdr:row>77</xdr:row>
      <xdr:rowOff>107886</xdr:rowOff>
    </xdr:to>
    <xdr:sp macro="" textlink="">
      <xdr:nvSpPr>
        <xdr:cNvPr id="642" name="円/楕円 641"/>
        <xdr:cNvSpPr/>
      </xdr:nvSpPr>
      <xdr:spPr>
        <a:xfrm>
          <a:off x="12763500" y="132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124413</xdr:rowOff>
    </xdr:from>
    <xdr:ext cx="534377" cy="259045"/>
    <xdr:sp macro="" textlink="">
      <xdr:nvSpPr>
        <xdr:cNvPr id="643" name="テキスト ボックス 642"/>
        <xdr:cNvSpPr txBox="1"/>
      </xdr:nvSpPr>
      <xdr:spPr>
        <a:xfrm>
          <a:off x="12547111" y="129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28215</xdr:rowOff>
    </xdr:from>
    <xdr:to>
      <xdr:col>23</xdr:col>
      <xdr:colOff>517525</xdr:colOff>
      <xdr:row>99</xdr:row>
      <xdr:rowOff>35556</xdr:rowOff>
    </xdr:to>
    <xdr:cxnSp macro="">
      <xdr:nvCxnSpPr>
        <xdr:cNvPr id="672" name="直線コネクタ 671"/>
        <xdr:cNvCxnSpPr/>
      </xdr:nvCxnSpPr>
      <xdr:spPr>
        <a:xfrm>
          <a:off x="15481300" y="17001765"/>
          <a:ext cx="8382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28215</xdr:rowOff>
    </xdr:from>
    <xdr:to>
      <xdr:col>22</xdr:col>
      <xdr:colOff>365125</xdr:colOff>
      <xdr:row>99</xdr:row>
      <xdr:rowOff>30561</xdr:rowOff>
    </xdr:to>
    <xdr:cxnSp macro="">
      <xdr:nvCxnSpPr>
        <xdr:cNvPr id="675" name="直線コネクタ 674"/>
        <xdr:cNvCxnSpPr/>
      </xdr:nvCxnSpPr>
      <xdr:spPr>
        <a:xfrm flipV="1">
          <a:off x="14592300" y="17001765"/>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9434</xdr:rowOff>
    </xdr:from>
    <xdr:to>
      <xdr:col>21</xdr:col>
      <xdr:colOff>161925</xdr:colOff>
      <xdr:row>99</xdr:row>
      <xdr:rowOff>30561</xdr:rowOff>
    </xdr:to>
    <xdr:cxnSp macro="">
      <xdr:nvCxnSpPr>
        <xdr:cNvPr id="678" name="直線コネクタ 677"/>
        <xdr:cNvCxnSpPr/>
      </xdr:nvCxnSpPr>
      <xdr:spPr>
        <a:xfrm>
          <a:off x="13703300" y="16982984"/>
          <a:ext cx="8890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126310</xdr:rowOff>
    </xdr:from>
    <xdr:to>
      <xdr:col>21</xdr:col>
      <xdr:colOff>212725</xdr:colOff>
      <xdr:row>99</xdr:row>
      <xdr:rowOff>56460</xdr:rowOff>
    </xdr:to>
    <xdr:sp macro="" textlink="">
      <xdr:nvSpPr>
        <xdr:cNvPr id="679" name="フローチャート : 判断 678"/>
        <xdr:cNvSpPr/>
      </xdr:nvSpPr>
      <xdr:spPr>
        <a:xfrm>
          <a:off x="14541500" y="169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72987</xdr:rowOff>
    </xdr:from>
    <xdr:ext cx="534377" cy="259045"/>
    <xdr:sp macro="" textlink="">
      <xdr:nvSpPr>
        <xdr:cNvPr id="680" name="テキスト ボックス 679"/>
        <xdr:cNvSpPr txBox="1"/>
      </xdr:nvSpPr>
      <xdr:spPr>
        <a:xfrm>
          <a:off x="14325111" y="167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9434</xdr:rowOff>
    </xdr:from>
    <xdr:to>
      <xdr:col>19</xdr:col>
      <xdr:colOff>644525</xdr:colOff>
      <xdr:row>99</xdr:row>
      <xdr:rowOff>28902</xdr:rowOff>
    </xdr:to>
    <xdr:cxnSp macro="">
      <xdr:nvCxnSpPr>
        <xdr:cNvPr id="681" name="直線コネクタ 680"/>
        <xdr:cNvCxnSpPr/>
      </xdr:nvCxnSpPr>
      <xdr:spPr>
        <a:xfrm flipV="1">
          <a:off x="12814300" y="16982984"/>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121149</xdr:rowOff>
    </xdr:from>
    <xdr:to>
      <xdr:col>20</xdr:col>
      <xdr:colOff>9525</xdr:colOff>
      <xdr:row>99</xdr:row>
      <xdr:rowOff>51299</xdr:rowOff>
    </xdr:to>
    <xdr:sp macro="" textlink="">
      <xdr:nvSpPr>
        <xdr:cNvPr id="682" name="フローチャート : 判断 681"/>
        <xdr:cNvSpPr/>
      </xdr:nvSpPr>
      <xdr:spPr>
        <a:xfrm>
          <a:off x="13652500" y="1692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67826</xdr:rowOff>
    </xdr:from>
    <xdr:ext cx="534377" cy="259045"/>
    <xdr:sp macro="" textlink="">
      <xdr:nvSpPr>
        <xdr:cNvPr id="683" name="テキスト ボックス 682"/>
        <xdr:cNvSpPr txBox="1"/>
      </xdr:nvSpPr>
      <xdr:spPr>
        <a:xfrm>
          <a:off x="13436111" y="166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164477</xdr:rowOff>
    </xdr:from>
    <xdr:to>
      <xdr:col>18</xdr:col>
      <xdr:colOff>492125</xdr:colOff>
      <xdr:row>97</xdr:row>
      <xdr:rowOff>94627</xdr:rowOff>
    </xdr:to>
    <xdr:sp macro="" textlink="">
      <xdr:nvSpPr>
        <xdr:cNvPr id="684" name="フローチャート : 判断 683"/>
        <xdr:cNvSpPr/>
      </xdr:nvSpPr>
      <xdr:spPr>
        <a:xfrm>
          <a:off x="12763500" y="1662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111154</xdr:rowOff>
    </xdr:from>
    <xdr:ext cx="599010" cy="259045"/>
    <xdr:sp macro="" textlink="">
      <xdr:nvSpPr>
        <xdr:cNvPr id="685" name="テキスト ボックス 684"/>
        <xdr:cNvSpPr txBox="1"/>
      </xdr:nvSpPr>
      <xdr:spPr>
        <a:xfrm>
          <a:off x="12514794" y="163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156206</xdr:rowOff>
    </xdr:from>
    <xdr:to>
      <xdr:col>23</xdr:col>
      <xdr:colOff>568325</xdr:colOff>
      <xdr:row>99</xdr:row>
      <xdr:rowOff>86356</xdr:rowOff>
    </xdr:to>
    <xdr:sp macro="" textlink="">
      <xdr:nvSpPr>
        <xdr:cNvPr id="691" name="円/楕円 690"/>
        <xdr:cNvSpPr/>
      </xdr:nvSpPr>
      <xdr:spPr>
        <a:xfrm>
          <a:off x="16268700" y="169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71133</xdr:rowOff>
    </xdr:from>
    <xdr:ext cx="469744" cy="259045"/>
    <xdr:sp macro="" textlink="">
      <xdr:nvSpPr>
        <xdr:cNvPr id="692" name="積立金該当値テキスト"/>
        <xdr:cNvSpPr txBox="1"/>
      </xdr:nvSpPr>
      <xdr:spPr>
        <a:xfrm>
          <a:off x="16370300" y="168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148865</xdr:rowOff>
    </xdr:from>
    <xdr:to>
      <xdr:col>22</xdr:col>
      <xdr:colOff>415925</xdr:colOff>
      <xdr:row>99</xdr:row>
      <xdr:rowOff>79015</xdr:rowOff>
    </xdr:to>
    <xdr:sp macro="" textlink="">
      <xdr:nvSpPr>
        <xdr:cNvPr id="693" name="円/楕円 692"/>
        <xdr:cNvSpPr/>
      </xdr:nvSpPr>
      <xdr:spPr>
        <a:xfrm>
          <a:off x="15430500" y="16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70142</xdr:rowOff>
    </xdr:from>
    <xdr:ext cx="469744" cy="259045"/>
    <xdr:sp macro="" textlink="">
      <xdr:nvSpPr>
        <xdr:cNvPr id="694" name="テキスト ボックス 693"/>
        <xdr:cNvSpPr txBox="1"/>
      </xdr:nvSpPr>
      <xdr:spPr>
        <a:xfrm>
          <a:off x="15246427" y="170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151211</xdr:rowOff>
    </xdr:from>
    <xdr:to>
      <xdr:col>21</xdr:col>
      <xdr:colOff>212725</xdr:colOff>
      <xdr:row>99</xdr:row>
      <xdr:rowOff>81361</xdr:rowOff>
    </xdr:to>
    <xdr:sp macro="" textlink="">
      <xdr:nvSpPr>
        <xdr:cNvPr id="695" name="円/楕円 694"/>
        <xdr:cNvSpPr/>
      </xdr:nvSpPr>
      <xdr:spPr>
        <a:xfrm>
          <a:off x="14541500" y="1695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72488</xdr:rowOff>
    </xdr:from>
    <xdr:ext cx="469744" cy="259045"/>
    <xdr:sp macro="" textlink="">
      <xdr:nvSpPr>
        <xdr:cNvPr id="696" name="テキスト ボックス 695"/>
        <xdr:cNvSpPr txBox="1"/>
      </xdr:nvSpPr>
      <xdr:spPr>
        <a:xfrm>
          <a:off x="14357427" y="170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130084</xdr:rowOff>
    </xdr:from>
    <xdr:to>
      <xdr:col>20</xdr:col>
      <xdr:colOff>9525</xdr:colOff>
      <xdr:row>99</xdr:row>
      <xdr:rowOff>60234</xdr:rowOff>
    </xdr:to>
    <xdr:sp macro="" textlink="">
      <xdr:nvSpPr>
        <xdr:cNvPr id="697" name="円/楕円 696"/>
        <xdr:cNvSpPr/>
      </xdr:nvSpPr>
      <xdr:spPr>
        <a:xfrm>
          <a:off x="13652500" y="169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51361</xdr:rowOff>
    </xdr:from>
    <xdr:ext cx="534377" cy="259045"/>
    <xdr:sp macro="" textlink="">
      <xdr:nvSpPr>
        <xdr:cNvPr id="698" name="テキスト ボックス 697"/>
        <xdr:cNvSpPr txBox="1"/>
      </xdr:nvSpPr>
      <xdr:spPr>
        <a:xfrm>
          <a:off x="13436111" y="170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149552</xdr:rowOff>
    </xdr:from>
    <xdr:to>
      <xdr:col>18</xdr:col>
      <xdr:colOff>492125</xdr:colOff>
      <xdr:row>99</xdr:row>
      <xdr:rowOff>79702</xdr:rowOff>
    </xdr:to>
    <xdr:sp macro="" textlink="">
      <xdr:nvSpPr>
        <xdr:cNvPr id="699" name="円/楕円 698"/>
        <xdr:cNvSpPr/>
      </xdr:nvSpPr>
      <xdr:spPr>
        <a:xfrm>
          <a:off x="12763500" y="169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70829</xdr:rowOff>
    </xdr:from>
    <xdr:ext cx="469744" cy="259045"/>
    <xdr:sp macro="" textlink="">
      <xdr:nvSpPr>
        <xdr:cNvPr id="700" name="テキスト ボックス 699"/>
        <xdr:cNvSpPr txBox="1"/>
      </xdr:nvSpPr>
      <xdr:spPr>
        <a:xfrm>
          <a:off x="12579427" y="1704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11113</xdr:rowOff>
    </xdr:from>
    <xdr:to>
      <xdr:col>32</xdr:col>
      <xdr:colOff>187325</xdr:colOff>
      <xdr:row>38</xdr:row>
      <xdr:rowOff>25400</xdr:rowOff>
    </xdr:to>
    <xdr:cxnSp macro="">
      <xdr:nvCxnSpPr>
        <xdr:cNvPr id="725" name="直線コネクタ 724"/>
        <xdr:cNvCxnSpPr/>
      </xdr:nvCxnSpPr>
      <xdr:spPr>
        <a:xfrm>
          <a:off x="21323300" y="65262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11113</xdr:rowOff>
    </xdr:from>
    <xdr:to>
      <xdr:col>31</xdr:col>
      <xdr:colOff>34925</xdr:colOff>
      <xdr:row>38</xdr:row>
      <xdr:rowOff>25400</xdr:rowOff>
    </xdr:to>
    <xdr:cxnSp macro="">
      <xdr:nvCxnSpPr>
        <xdr:cNvPr id="728" name="直線コネクタ 727"/>
        <xdr:cNvCxnSpPr/>
      </xdr:nvCxnSpPr>
      <xdr:spPr>
        <a:xfrm flipV="1">
          <a:off x="20434300" y="65262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0" name="テキスト ボックス 729"/>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57810</xdr:rowOff>
    </xdr:from>
    <xdr:to>
      <xdr:col>29</xdr:col>
      <xdr:colOff>568325</xdr:colOff>
      <xdr:row>37</xdr:row>
      <xdr:rowOff>159410</xdr:rowOff>
    </xdr:to>
    <xdr:sp macro="" textlink="">
      <xdr:nvSpPr>
        <xdr:cNvPr id="732" name="フローチャート : 判断 731"/>
        <xdr:cNvSpPr/>
      </xdr:nvSpPr>
      <xdr:spPr>
        <a:xfrm>
          <a:off x="20383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4487</xdr:rowOff>
    </xdr:from>
    <xdr:ext cx="469744" cy="259045"/>
    <xdr:sp macro="" textlink="">
      <xdr:nvSpPr>
        <xdr:cNvPr id="733" name="テキスト ボックス 732"/>
        <xdr:cNvSpPr txBox="1"/>
      </xdr:nvSpPr>
      <xdr:spPr>
        <a:xfrm>
          <a:off x="20199427"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62497</xdr:rowOff>
    </xdr:from>
    <xdr:to>
      <xdr:col>28</xdr:col>
      <xdr:colOff>365125</xdr:colOff>
      <xdr:row>37</xdr:row>
      <xdr:rowOff>164097</xdr:rowOff>
    </xdr:to>
    <xdr:sp macro="" textlink="">
      <xdr:nvSpPr>
        <xdr:cNvPr id="735" name="フローチャート : 判断 734"/>
        <xdr:cNvSpPr/>
      </xdr:nvSpPr>
      <xdr:spPr>
        <a:xfrm>
          <a:off x="19494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9174</xdr:rowOff>
    </xdr:from>
    <xdr:ext cx="469744" cy="259045"/>
    <xdr:sp macro="" textlink="">
      <xdr:nvSpPr>
        <xdr:cNvPr id="736" name="テキスト ボックス 735"/>
        <xdr:cNvSpPr txBox="1"/>
      </xdr:nvSpPr>
      <xdr:spPr>
        <a:xfrm>
          <a:off x="19310427"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47638</xdr:rowOff>
    </xdr:from>
    <xdr:to>
      <xdr:col>27</xdr:col>
      <xdr:colOff>161925</xdr:colOff>
      <xdr:row>37</xdr:row>
      <xdr:rowOff>149238</xdr:rowOff>
    </xdr:to>
    <xdr:sp macro="" textlink="">
      <xdr:nvSpPr>
        <xdr:cNvPr id="737" name="フローチャート : 判断 736"/>
        <xdr:cNvSpPr/>
      </xdr:nvSpPr>
      <xdr:spPr>
        <a:xfrm>
          <a:off x="18605500" y="639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165765</xdr:rowOff>
    </xdr:from>
    <xdr:ext cx="469744" cy="259045"/>
    <xdr:sp macro="" textlink="">
      <xdr:nvSpPr>
        <xdr:cNvPr id="738" name="テキスト ボックス 737"/>
        <xdr:cNvSpPr txBox="1"/>
      </xdr:nvSpPr>
      <xdr:spPr>
        <a:xfrm>
          <a:off x="18421427" y="61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131763</xdr:rowOff>
    </xdr:from>
    <xdr:to>
      <xdr:col>31</xdr:col>
      <xdr:colOff>85725</xdr:colOff>
      <xdr:row>38</xdr:row>
      <xdr:rowOff>61913</xdr:rowOff>
    </xdr:to>
    <xdr:sp macro="" textlink="">
      <xdr:nvSpPr>
        <xdr:cNvPr id="746" name="円/楕円 745"/>
        <xdr:cNvSpPr/>
      </xdr:nvSpPr>
      <xdr:spPr>
        <a:xfrm>
          <a:off x="21272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53040</xdr:rowOff>
    </xdr:from>
    <xdr:ext cx="378565" cy="259045"/>
    <xdr:sp macro="" textlink="">
      <xdr:nvSpPr>
        <xdr:cNvPr id="747" name="テキスト ボックス 746"/>
        <xdr:cNvSpPr txBox="1"/>
      </xdr:nvSpPr>
      <xdr:spPr>
        <a:xfrm>
          <a:off x="21134017" y="65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49" name="テキスト ボックス 748"/>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3" name="テキスト ボックス 75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4" name="直線コネクタ 78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5"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7" name="直線コネクタ 78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8" name="フローチャート : 判断 787"/>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89" name="テキスト ボックス 788"/>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92347</xdr:rowOff>
    </xdr:from>
    <xdr:to>
      <xdr:col>29</xdr:col>
      <xdr:colOff>517525</xdr:colOff>
      <xdr:row>59</xdr:row>
      <xdr:rowOff>98878</xdr:rowOff>
    </xdr:to>
    <xdr:cxnSp macro="">
      <xdr:nvCxnSpPr>
        <xdr:cNvPr id="790" name="直線コネクタ 789"/>
        <xdr:cNvCxnSpPr/>
      </xdr:nvCxnSpPr>
      <xdr:spPr>
        <a:xfrm>
          <a:off x="19545300" y="10207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169128</xdr:rowOff>
    </xdr:from>
    <xdr:to>
      <xdr:col>29</xdr:col>
      <xdr:colOff>568325</xdr:colOff>
      <xdr:row>56</xdr:row>
      <xdr:rowOff>99278</xdr:rowOff>
    </xdr:to>
    <xdr:sp macro="" textlink="">
      <xdr:nvSpPr>
        <xdr:cNvPr id="791" name="フローチャート : 判断 790"/>
        <xdr:cNvSpPr/>
      </xdr:nvSpPr>
      <xdr:spPr>
        <a:xfrm>
          <a:off x="20383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115805</xdr:rowOff>
    </xdr:from>
    <xdr:ext cx="469744" cy="259045"/>
    <xdr:sp macro="" textlink="">
      <xdr:nvSpPr>
        <xdr:cNvPr id="792" name="テキスト ボックス 791"/>
        <xdr:cNvSpPr txBox="1"/>
      </xdr:nvSpPr>
      <xdr:spPr>
        <a:xfrm>
          <a:off x="20199427"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81135</xdr:rowOff>
    </xdr:from>
    <xdr:to>
      <xdr:col>28</xdr:col>
      <xdr:colOff>314325</xdr:colOff>
      <xdr:row>59</xdr:row>
      <xdr:rowOff>92347</xdr:rowOff>
    </xdr:to>
    <xdr:cxnSp macro="">
      <xdr:nvCxnSpPr>
        <xdr:cNvPr id="793" name="直線コネクタ 792"/>
        <xdr:cNvCxnSpPr/>
      </xdr:nvCxnSpPr>
      <xdr:spPr>
        <a:xfrm>
          <a:off x="18656300" y="10196685"/>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131681</xdr:rowOff>
    </xdr:from>
    <xdr:to>
      <xdr:col>28</xdr:col>
      <xdr:colOff>365125</xdr:colOff>
      <xdr:row>56</xdr:row>
      <xdr:rowOff>61831</xdr:rowOff>
    </xdr:to>
    <xdr:sp macro="" textlink="">
      <xdr:nvSpPr>
        <xdr:cNvPr id="794" name="フローチャート : 判断 793"/>
        <xdr:cNvSpPr/>
      </xdr:nvSpPr>
      <xdr:spPr>
        <a:xfrm>
          <a:off x="19494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78358</xdr:rowOff>
    </xdr:from>
    <xdr:ext cx="469744" cy="259045"/>
    <xdr:sp macro="" textlink="">
      <xdr:nvSpPr>
        <xdr:cNvPr id="795" name="テキスト ボックス 794"/>
        <xdr:cNvSpPr txBox="1"/>
      </xdr:nvSpPr>
      <xdr:spPr>
        <a:xfrm>
          <a:off x="19310427"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170543</xdr:rowOff>
    </xdr:from>
    <xdr:to>
      <xdr:col>27</xdr:col>
      <xdr:colOff>161925</xdr:colOff>
      <xdr:row>55</xdr:row>
      <xdr:rowOff>100693</xdr:rowOff>
    </xdr:to>
    <xdr:sp macro="" textlink="">
      <xdr:nvSpPr>
        <xdr:cNvPr id="796" name="フローチャート : 判断 795"/>
        <xdr:cNvSpPr/>
      </xdr:nvSpPr>
      <xdr:spPr>
        <a:xfrm>
          <a:off x="18605500" y="94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117220</xdr:rowOff>
    </xdr:from>
    <xdr:ext cx="469744" cy="259045"/>
    <xdr:sp macro="" textlink="">
      <xdr:nvSpPr>
        <xdr:cNvPr id="797" name="テキスト ボックス 796"/>
        <xdr:cNvSpPr txBox="1"/>
      </xdr:nvSpPr>
      <xdr:spPr>
        <a:xfrm>
          <a:off x="18421427" y="92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41547</xdr:rowOff>
    </xdr:from>
    <xdr:to>
      <xdr:col>28</xdr:col>
      <xdr:colOff>365125</xdr:colOff>
      <xdr:row>59</xdr:row>
      <xdr:rowOff>143147</xdr:rowOff>
    </xdr:to>
    <xdr:sp macro="" textlink="">
      <xdr:nvSpPr>
        <xdr:cNvPr id="809" name="円/楕円 808"/>
        <xdr:cNvSpPr/>
      </xdr:nvSpPr>
      <xdr:spPr>
        <a:xfrm>
          <a:off x="19494500" y="101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134274</xdr:rowOff>
    </xdr:from>
    <xdr:ext cx="313932" cy="259045"/>
    <xdr:sp macro="" textlink="">
      <xdr:nvSpPr>
        <xdr:cNvPr id="810" name="テキスト ボックス 809"/>
        <xdr:cNvSpPr txBox="1"/>
      </xdr:nvSpPr>
      <xdr:spPr>
        <a:xfrm>
          <a:off x="19388333" y="10249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30335</xdr:rowOff>
    </xdr:from>
    <xdr:to>
      <xdr:col>27</xdr:col>
      <xdr:colOff>161925</xdr:colOff>
      <xdr:row>59</xdr:row>
      <xdr:rowOff>131935</xdr:rowOff>
    </xdr:to>
    <xdr:sp macro="" textlink="">
      <xdr:nvSpPr>
        <xdr:cNvPr id="811" name="円/楕円 810"/>
        <xdr:cNvSpPr/>
      </xdr:nvSpPr>
      <xdr:spPr>
        <a:xfrm>
          <a:off x="18605500" y="101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123062</xdr:rowOff>
    </xdr:from>
    <xdr:ext cx="378565" cy="259045"/>
    <xdr:sp macro="" textlink="">
      <xdr:nvSpPr>
        <xdr:cNvPr id="812" name="テキスト ボックス 811"/>
        <xdr:cNvSpPr txBox="1"/>
      </xdr:nvSpPr>
      <xdr:spPr>
        <a:xfrm>
          <a:off x="18467017" y="1023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61328</xdr:rowOff>
    </xdr:from>
    <xdr:to>
      <xdr:col>32</xdr:col>
      <xdr:colOff>187325</xdr:colOff>
      <xdr:row>74</xdr:row>
      <xdr:rowOff>67405</xdr:rowOff>
    </xdr:to>
    <xdr:cxnSp macro="">
      <xdr:nvCxnSpPr>
        <xdr:cNvPr id="842" name="直線コネクタ 841"/>
        <xdr:cNvCxnSpPr/>
      </xdr:nvCxnSpPr>
      <xdr:spPr>
        <a:xfrm flipV="1">
          <a:off x="21323300" y="12748628"/>
          <a:ext cx="8382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43"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67405</xdr:rowOff>
    </xdr:from>
    <xdr:to>
      <xdr:col>31</xdr:col>
      <xdr:colOff>34925</xdr:colOff>
      <xdr:row>75</xdr:row>
      <xdr:rowOff>8331</xdr:rowOff>
    </xdr:to>
    <xdr:cxnSp macro="">
      <xdr:nvCxnSpPr>
        <xdr:cNvPr id="845" name="直線コネクタ 844"/>
        <xdr:cNvCxnSpPr/>
      </xdr:nvCxnSpPr>
      <xdr:spPr>
        <a:xfrm flipV="1">
          <a:off x="20434300" y="12754705"/>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6" name="フローチャート : 判断 845"/>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39647</xdr:rowOff>
    </xdr:from>
    <xdr:ext cx="534377" cy="259045"/>
    <xdr:sp macro="" textlink="">
      <xdr:nvSpPr>
        <xdr:cNvPr id="847" name="テキスト ボックス 846"/>
        <xdr:cNvSpPr txBox="1"/>
      </xdr:nvSpPr>
      <xdr:spPr>
        <a:xfrm>
          <a:off x="21056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8331</xdr:rowOff>
    </xdr:from>
    <xdr:to>
      <xdr:col>29</xdr:col>
      <xdr:colOff>517525</xdr:colOff>
      <xdr:row>75</xdr:row>
      <xdr:rowOff>88170</xdr:rowOff>
    </xdr:to>
    <xdr:cxnSp macro="">
      <xdr:nvCxnSpPr>
        <xdr:cNvPr id="848" name="直線コネクタ 847"/>
        <xdr:cNvCxnSpPr/>
      </xdr:nvCxnSpPr>
      <xdr:spPr>
        <a:xfrm flipV="1">
          <a:off x="19545300" y="12867081"/>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151784</xdr:rowOff>
    </xdr:from>
    <xdr:to>
      <xdr:col>29</xdr:col>
      <xdr:colOff>568325</xdr:colOff>
      <xdr:row>75</xdr:row>
      <xdr:rowOff>81934</xdr:rowOff>
    </xdr:to>
    <xdr:sp macro="" textlink="">
      <xdr:nvSpPr>
        <xdr:cNvPr id="849" name="フローチャート : 判断 848"/>
        <xdr:cNvSpPr/>
      </xdr:nvSpPr>
      <xdr:spPr>
        <a:xfrm>
          <a:off x="20383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73061</xdr:rowOff>
    </xdr:from>
    <xdr:ext cx="534377" cy="259045"/>
    <xdr:sp macro="" textlink="">
      <xdr:nvSpPr>
        <xdr:cNvPr id="850" name="テキスト ボックス 849"/>
        <xdr:cNvSpPr txBox="1"/>
      </xdr:nvSpPr>
      <xdr:spPr>
        <a:xfrm>
          <a:off x="20167111" y="129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36944</xdr:rowOff>
    </xdr:from>
    <xdr:to>
      <xdr:col>28</xdr:col>
      <xdr:colOff>314325</xdr:colOff>
      <xdr:row>75</xdr:row>
      <xdr:rowOff>88170</xdr:rowOff>
    </xdr:to>
    <xdr:cxnSp macro="">
      <xdr:nvCxnSpPr>
        <xdr:cNvPr id="851" name="直線コネクタ 850"/>
        <xdr:cNvCxnSpPr/>
      </xdr:nvCxnSpPr>
      <xdr:spPr>
        <a:xfrm>
          <a:off x="18656300" y="12895694"/>
          <a:ext cx="889000" cy="5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13157</xdr:rowOff>
    </xdr:from>
    <xdr:to>
      <xdr:col>28</xdr:col>
      <xdr:colOff>365125</xdr:colOff>
      <xdr:row>75</xdr:row>
      <xdr:rowOff>114757</xdr:rowOff>
    </xdr:to>
    <xdr:sp macro="" textlink="">
      <xdr:nvSpPr>
        <xdr:cNvPr id="852" name="フローチャート : 判断 851"/>
        <xdr:cNvSpPr/>
      </xdr:nvSpPr>
      <xdr:spPr>
        <a:xfrm>
          <a:off x="19494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131284</xdr:rowOff>
    </xdr:from>
    <xdr:ext cx="534377" cy="259045"/>
    <xdr:sp macro="" textlink="">
      <xdr:nvSpPr>
        <xdr:cNvPr id="853" name="テキスト ボックス 852"/>
        <xdr:cNvSpPr txBox="1"/>
      </xdr:nvSpPr>
      <xdr:spPr>
        <a:xfrm>
          <a:off x="19278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17482</xdr:rowOff>
    </xdr:from>
    <xdr:to>
      <xdr:col>27</xdr:col>
      <xdr:colOff>161925</xdr:colOff>
      <xdr:row>75</xdr:row>
      <xdr:rowOff>119082</xdr:rowOff>
    </xdr:to>
    <xdr:sp macro="" textlink="">
      <xdr:nvSpPr>
        <xdr:cNvPr id="854" name="フローチャート : 判断 853"/>
        <xdr:cNvSpPr/>
      </xdr:nvSpPr>
      <xdr:spPr>
        <a:xfrm>
          <a:off x="18605500" y="128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110209</xdr:rowOff>
    </xdr:from>
    <xdr:ext cx="534377" cy="259045"/>
    <xdr:sp macro="" textlink="">
      <xdr:nvSpPr>
        <xdr:cNvPr id="855" name="テキスト ボックス 854"/>
        <xdr:cNvSpPr txBox="1"/>
      </xdr:nvSpPr>
      <xdr:spPr>
        <a:xfrm>
          <a:off x="18389111" y="129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10528</xdr:rowOff>
    </xdr:from>
    <xdr:to>
      <xdr:col>32</xdr:col>
      <xdr:colOff>238125</xdr:colOff>
      <xdr:row>74</xdr:row>
      <xdr:rowOff>112128</xdr:rowOff>
    </xdr:to>
    <xdr:sp macro="" textlink="">
      <xdr:nvSpPr>
        <xdr:cNvPr id="861" name="円/楕円 860"/>
        <xdr:cNvSpPr/>
      </xdr:nvSpPr>
      <xdr:spPr>
        <a:xfrm>
          <a:off x="22110700" y="126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33405</xdr:rowOff>
    </xdr:from>
    <xdr:ext cx="534377" cy="259045"/>
    <xdr:sp macro="" textlink="">
      <xdr:nvSpPr>
        <xdr:cNvPr id="862" name="繰出金該当値テキスト"/>
        <xdr:cNvSpPr txBox="1"/>
      </xdr:nvSpPr>
      <xdr:spPr>
        <a:xfrm>
          <a:off x="22212300" y="125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64,114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16605</xdr:rowOff>
    </xdr:from>
    <xdr:to>
      <xdr:col>31</xdr:col>
      <xdr:colOff>85725</xdr:colOff>
      <xdr:row>74</xdr:row>
      <xdr:rowOff>118205</xdr:rowOff>
    </xdr:to>
    <xdr:sp macro="" textlink="">
      <xdr:nvSpPr>
        <xdr:cNvPr id="863" name="円/楕円 862"/>
        <xdr:cNvSpPr/>
      </xdr:nvSpPr>
      <xdr:spPr>
        <a:xfrm>
          <a:off x="21272500" y="12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134732</xdr:rowOff>
    </xdr:from>
    <xdr:ext cx="534377" cy="259045"/>
    <xdr:sp macro="" textlink="">
      <xdr:nvSpPr>
        <xdr:cNvPr id="864" name="テキスト ボックス 863"/>
        <xdr:cNvSpPr txBox="1"/>
      </xdr:nvSpPr>
      <xdr:spPr>
        <a:xfrm>
          <a:off x="21056111" y="1247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128981</xdr:rowOff>
    </xdr:from>
    <xdr:to>
      <xdr:col>29</xdr:col>
      <xdr:colOff>568325</xdr:colOff>
      <xdr:row>75</xdr:row>
      <xdr:rowOff>59131</xdr:rowOff>
    </xdr:to>
    <xdr:sp macro="" textlink="">
      <xdr:nvSpPr>
        <xdr:cNvPr id="865" name="円/楕円 864"/>
        <xdr:cNvSpPr/>
      </xdr:nvSpPr>
      <xdr:spPr>
        <a:xfrm>
          <a:off x="20383500" y="128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75658</xdr:rowOff>
    </xdr:from>
    <xdr:ext cx="534377" cy="259045"/>
    <xdr:sp macro="" textlink="">
      <xdr:nvSpPr>
        <xdr:cNvPr id="866" name="テキスト ボックス 865"/>
        <xdr:cNvSpPr txBox="1"/>
      </xdr:nvSpPr>
      <xdr:spPr>
        <a:xfrm>
          <a:off x="20167111" y="125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37370</xdr:rowOff>
    </xdr:from>
    <xdr:to>
      <xdr:col>28</xdr:col>
      <xdr:colOff>365125</xdr:colOff>
      <xdr:row>75</xdr:row>
      <xdr:rowOff>138970</xdr:rowOff>
    </xdr:to>
    <xdr:sp macro="" textlink="">
      <xdr:nvSpPr>
        <xdr:cNvPr id="867" name="円/楕円 866"/>
        <xdr:cNvSpPr/>
      </xdr:nvSpPr>
      <xdr:spPr>
        <a:xfrm>
          <a:off x="19494500" y="128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130097</xdr:rowOff>
    </xdr:from>
    <xdr:ext cx="534377" cy="259045"/>
    <xdr:sp macro="" textlink="">
      <xdr:nvSpPr>
        <xdr:cNvPr id="868" name="テキスト ボックス 867"/>
        <xdr:cNvSpPr txBox="1"/>
      </xdr:nvSpPr>
      <xdr:spPr>
        <a:xfrm>
          <a:off x="19278111" y="129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157594</xdr:rowOff>
    </xdr:from>
    <xdr:to>
      <xdr:col>27</xdr:col>
      <xdr:colOff>161925</xdr:colOff>
      <xdr:row>75</xdr:row>
      <xdr:rowOff>87744</xdr:rowOff>
    </xdr:to>
    <xdr:sp macro="" textlink="">
      <xdr:nvSpPr>
        <xdr:cNvPr id="869" name="円/楕円 868"/>
        <xdr:cNvSpPr/>
      </xdr:nvSpPr>
      <xdr:spPr>
        <a:xfrm>
          <a:off x="18605500" y="128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104271</xdr:rowOff>
    </xdr:from>
    <xdr:ext cx="534377" cy="259045"/>
    <xdr:sp macro="" textlink="">
      <xdr:nvSpPr>
        <xdr:cNvPr id="870" name="テキスト ボックス 869"/>
        <xdr:cNvSpPr txBox="1"/>
      </xdr:nvSpPr>
      <xdr:spPr>
        <a:xfrm>
          <a:off x="18389111" y="1262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300">
              <a:latin typeface="ＭＳ Ｐゴシック"/>
            </a:rPr>
            <a:t>　</a:t>
          </a:r>
          <a:r>
            <a:rPr kumimoji="1" lang="ja-JP" altLang="en-US" sz="1050">
              <a:latin typeface="ＭＳ Ｐゴシック"/>
            </a:rPr>
            <a:t>歳出決算額における住民一人当たりのコストは、</a:t>
          </a:r>
          <a:r>
            <a:rPr kumimoji="1" lang="en-US" altLang="ja-JP" sz="1050">
              <a:latin typeface="ＭＳ Ｐゴシック"/>
            </a:rPr>
            <a:t>530,862</a:t>
          </a:r>
          <a:r>
            <a:rPr kumimoji="1" lang="ja-JP" altLang="en-US" sz="1050">
              <a:latin typeface="ＭＳ Ｐゴシック"/>
            </a:rPr>
            <a:t>円である。</a:t>
          </a:r>
          <a:r>
            <a:rPr kumimoji="1" lang="ja-JP" altLang="en-US" sz="1200">
              <a:latin typeface="ＭＳ Ｐゴシック"/>
            </a:rPr>
            <a:t>　</a:t>
          </a:r>
          <a:endParaRPr kumimoji="1" lang="en-US" altLang="ja-JP" sz="1200">
            <a:latin typeface="ＭＳ Ｐゴシック"/>
          </a:endParaRPr>
        </a:p>
        <a:p>
          <a:pPr>
            <a:lnSpc>
              <a:spcPts val="1200"/>
            </a:lnSpc>
          </a:pPr>
          <a:r>
            <a:rPr kumimoji="1" lang="ja-JP" altLang="en-US" sz="1050">
              <a:latin typeface="ＭＳ Ｐゴシック"/>
            </a:rPr>
            <a:t>　人件費は住民一人当たり</a:t>
          </a:r>
          <a:r>
            <a:rPr kumimoji="1" lang="en-US" altLang="ja-JP" sz="1050">
              <a:latin typeface="ＭＳ Ｐゴシック"/>
            </a:rPr>
            <a:t>77,774</a:t>
          </a:r>
          <a:r>
            <a:rPr kumimoji="1" lang="ja-JP" altLang="en-US" sz="1050">
              <a:latin typeface="ＭＳ Ｐゴシック"/>
            </a:rPr>
            <a:t>円となっており、前年比</a:t>
          </a:r>
          <a:r>
            <a:rPr kumimoji="1" lang="en-US" altLang="ja-JP" sz="1050">
              <a:latin typeface="ＭＳ Ｐゴシック"/>
            </a:rPr>
            <a:t>1,033</a:t>
          </a:r>
          <a:r>
            <a:rPr kumimoji="1" lang="ja-JP" altLang="en-US" sz="1050">
              <a:latin typeface="ＭＳ Ｐゴシック"/>
            </a:rPr>
            <a:t>円の減である。職員数の削減等により人件費が全体で</a:t>
          </a:r>
          <a:r>
            <a:rPr kumimoji="1" lang="en-US" altLang="ja-JP" sz="1050">
              <a:latin typeface="ＭＳ Ｐゴシック"/>
            </a:rPr>
            <a:t>38,438</a:t>
          </a:r>
          <a:r>
            <a:rPr kumimoji="1" lang="ja-JP" altLang="en-US" sz="1050">
              <a:latin typeface="ＭＳ Ｐゴシック"/>
            </a:rPr>
            <a:t>千円減少したことが要因である。今後も第</a:t>
          </a:r>
          <a:r>
            <a:rPr kumimoji="1" lang="en-US" altLang="ja-JP" sz="1050">
              <a:latin typeface="ＭＳ Ｐゴシック"/>
            </a:rPr>
            <a:t>5</a:t>
          </a:r>
          <a:r>
            <a:rPr kumimoji="1" lang="ja-JP" altLang="en-US" sz="1050">
              <a:latin typeface="ＭＳ Ｐゴシック"/>
            </a:rPr>
            <a:t>次羽後町総合発展計画に基づいて、定員管理の適正化に努めていく。</a:t>
          </a:r>
          <a:endParaRPr kumimoji="1" lang="en-US" altLang="ja-JP" sz="1050">
            <a:latin typeface="ＭＳ Ｐゴシック"/>
          </a:endParaRPr>
        </a:p>
        <a:p>
          <a:pPr>
            <a:lnSpc>
              <a:spcPts val="1200"/>
            </a:lnSpc>
          </a:pPr>
          <a:r>
            <a:rPr kumimoji="1" lang="ja-JP" altLang="en-US" sz="1050">
              <a:latin typeface="ＭＳ Ｐゴシック"/>
            </a:rPr>
            <a:t>　扶助費は住民一人当たり</a:t>
          </a:r>
          <a:r>
            <a:rPr kumimoji="1" lang="en-US" altLang="ja-JP" sz="1050">
              <a:latin typeface="ＭＳ Ｐゴシック"/>
            </a:rPr>
            <a:t>67,945</a:t>
          </a:r>
          <a:r>
            <a:rPr kumimoji="1" lang="ja-JP" altLang="en-US" sz="1050">
              <a:latin typeface="ＭＳ Ｐゴシック"/>
            </a:rPr>
            <a:t>円となっており、前年比で</a:t>
          </a:r>
          <a:r>
            <a:rPr kumimoji="1" lang="en-US" altLang="ja-JP" sz="1050">
              <a:latin typeface="ＭＳ Ｐゴシック"/>
            </a:rPr>
            <a:t>4,043</a:t>
          </a:r>
          <a:r>
            <a:rPr kumimoji="1" lang="ja-JP" altLang="en-US" sz="1050">
              <a:latin typeface="ＭＳ Ｐゴシック"/>
            </a:rPr>
            <a:t>円の増である。この要因は児童福祉費（保育会運営費）、障害者医療費及び福祉医療費の増加である。扶助費は、障害者給付費や児童手当などの法定された支出が多く、削減しにくい経費であるが、児童措置費（保育会運営費）については、保育会の運営状況の把握と指導を通じて、支出の抑制を図る。</a:t>
          </a:r>
          <a:endParaRPr kumimoji="1" lang="en-US" altLang="ja-JP" sz="1050">
            <a:latin typeface="ＭＳ Ｐゴシック"/>
          </a:endParaRPr>
        </a:p>
        <a:p>
          <a:pPr>
            <a:lnSpc>
              <a:spcPts val="1200"/>
            </a:lnSpc>
          </a:pPr>
          <a:r>
            <a:rPr kumimoji="1" lang="ja-JP" altLang="en-US" sz="1050">
              <a:latin typeface="ＭＳ Ｐゴシック"/>
            </a:rPr>
            <a:t>　補助費等は住民一人当たり</a:t>
          </a:r>
          <a:r>
            <a:rPr kumimoji="1" lang="en-US" altLang="ja-JP" sz="1050">
              <a:latin typeface="ＭＳ Ｐゴシック"/>
            </a:rPr>
            <a:t>133,571</a:t>
          </a:r>
          <a:r>
            <a:rPr kumimoji="1" lang="ja-JP" altLang="en-US" sz="1050">
              <a:latin typeface="ＭＳ Ｐゴシック"/>
            </a:rPr>
            <a:t>円となっており、前年比で</a:t>
          </a:r>
          <a:r>
            <a:rPr kumimoji="1" lang="en-US" altLang="ja-JP" sz="1050">
              <a:latin typeface="ＭＳ Ｐゴシック"/>
            </a:rPr>
            <a:t>35,911</a:t>
          </a:r>
          <a:r>
            <a:rPr kumimoji="1" lang="ja-JP" altLang="en-US" sz="1050">
              <a:latin typeface="ＭＳ Ｐゴシック"/>
            </a:rPr>
            <a:t>円の増である。主な要因は病院事業会計の補助金（</a:t>
          </a:r>
          <a:r>
            <a:rPr kumimoji="1" lang="en-US" altLang="ja-JP" sz="1050">
              <a:latin typeface="ＭＳ Ｐゴシック"/>
            </a:rPr>
            <a:t>330,000</a:t>
          </a:r>
          <a:r>
            <a:rPr kumimoji="1" lang="ja-JP" altLang="en-US" sz="1050">
              <a:latin typeface="ＭＳ Ｐゴシック"/>
            </a:rPr>
            <a:t>千円）があるほか、平成</a:t>
          </a:r>
          <a:r>
            <a:rPr kumimoji="1" lang="en-US" altLang="ja-JP" sz="1050">
              <a:latin typeface="ＭＳ Ｐゴシック"/>
            </a:rPr>
            <a:t>28</a:t>
          </a:r>
          <a:r>
            <a:rPr kumimoji="1" lang="ja-JP" altLang="en-US" sz="1050">
              <a:latin typeface="ＭＳ Ｐゴシック"/>
            </a:rPr>
            <a:t>年度は広域市町村圏組合のごみ処理施設整備事業に係る負担金が発生したためである。ごみ処理施設整備事業の負担金については、平成</a:t>
          </a:r>
          <a:r>
            <a:rPr kumimoji="1" lang="en-US" altLang="ja-JP" sz="1050">
              <a:latin typeface="ＭＳ Ｐゴシック"/>
            </a:rPr>
            <a:t>28</a:t>
          </a:r>
          <a:r>
            <a:rPr kumimoji="1" lang="ja-JP" altLang="en-US" sz="1050">
              <a:latin typeface="ＭＳ Ｐゴシック"/>
            </a:rPr>
            <a:t>年度で終了するが、病院事業については、平成</a:t>
          </a:r>
          <a:r>
            <a:rPr kumimoji="1" lang="en-US" altLang="ja-JP" sz="1050">
              <a:latin typeface="ＭＳ Ｐゴシック"/>
            </a:rPr>
            <a:t>29</a:t>
          </a:r>
          <a:r>
            <a:rPr kumimoji="1" lang="ja-JP" altLang="en-US" sz="1050">
              <a:latin typeface="ＭＳ Ｐゴシック"/>
            </a:rPr>
            <a:t>年度からコンサルタントを活用し経営改善に向けた取組を行っていく。</a:t>
          </a:r>
          <a:endParaRPr kumimoji="1" lang="en-US" altLang="ja-JP" sz="1050">
            <a:latin typeface="ＭＳ Ｐゴシック"/>
          </a:endParaRPr>
        </a:p>
        <a:p>
          <a:pPr>
            <a:lnSpc>
              <a:spcPts val="1200"/>
            </a:lnSpc>
          </a:pPr>
          <a:r>
            <a:rPr kumimoji="1" lang="ja-JP" altLang="en-US" sz="1050">
              <a:latin typeface="ＭＳ Ｐゴシック"/>
            </a:rPr>
            <a:t>　普通建設事業費（うち新規整備）は住民一人当たり</a:t>
          </a:r>
          <a:r>
            <a:rPr kumimoji="1" lang="en-US" altLang="ja-JP" sz="1050">
              <a:latin typeface="ＭＳ Ｐゴシック"/>
            </a:rPr>
            <a:t>27,102</a:t>
          </a:r>
          <a:r>
            <a:rPr kumimoji="1" lang="ja-JP" altLang="en-US" sz="1050">
              <a:latin typeface="ＭＳ Ｐゴシック"/>
            </a:rPr>
            <a:t>円となっており、前年度比で</a:t>
          </a:r>
          <a:r>
            <a:rPr kumimoji="1" lang="en-US" altLang="ja-JP" sz="1050">
              <a:latin typeface="ＭＳ Ｐゴシック"/>
            </a:rPr>
            <a:t>24,445</a:t>
          </a:r>
          <a:r>
            <a:rPr kumimoji="1" lang="ja-JP" altLang="en-US" sz="1050">
              <a:latin typeface="ＭＳ Ｐゴシック"/>
            </a:rPr>
            <a:t>円の減である。前年度は、道の駅端縫いの郷の整備事業があったために大幅に増加したが、今年度は例年並となっている。また、普通建設事業費（うち更新整備）については、</a:t>
          </a:r>
          <a:r>
            <a:rPr kumimoji="1" lang="en-US" altLang="ja-JP" sz="1050">
              <a:latin typeface="ＭＳ Ｐゴシック"/>
            </a:rPr>
            <a:t>11,454</a:t>
          </a:r>
          <a:r>
            <a:rPr kumimoji="1" lang="ja-JP" altLang="en-US" sz="1050">
              <a:latin typeface="ＭＳ Ｐゴシック"/>
            </a:rPr>
            <a:t>円となっており、前年度比で</a:t>
          </a:r>
          <a:r>
            <a:rPr kumimoji="1" lang="en-US" altLang="ja-JP" sz="1050">
              <a:latin typeface="ＭＳ Ｐゴシック"/>
            </a:rPr>
            <a:t>8,713</a:t>
          </a:r>
          <a:r>
            <a:rPr kumimoji="1" lang="ja-JP" altLang="en-US" sz="1050">
              <a:latin typeface="ＭＳ Ｐゴシック"/>
            </a:rPr>
            <a:t>円の減である。類似団体平均の半分以下となっているが、平成</a:t>
          </a:r>
          <a:r>
            <a:rPr kumimoji="1" lang="en-US" altLang="ja-JP" sz="1050">
              <a:latin typeface="ＭＳ Ｐゴシック"/>
            </a:rPr>
            <a:t>29</a:t>
          </a:r>
          <a:r>
            <a:rPr kumimoji="1" lang="ja-JP" altLang="en-US" sz="1050">
              <a:latin typeface="ＭＳ Ｐゴシック"/>
            </a:rPr>
            <a:t>年度及び平成</a:t>
          </a:r>
          <a:r>
            <a:rPr kumimoji="1" lang="en-US" altLang="ja-JP" sz="1050">
              <a:latin typeface="ＭＳ Ｐゴシック"/>
            </a:rPr>
            <a:t>30</a:t>
          </a:r>
          <a:r>
            <a:rPr kumimoji="1" lang="ja-JP" altLang="en-US" sz="1050">
              <a:latin typeface="ＭＳ Ｐゴシック"/>
            </a:rPr>
            <a:t>年度には学校給食共同調理場建築事業が控えており、来年度以降は数値が増加する見込みである。施設の更新整備については、公共施設等総合管理計画に基づいて、事業の取捨選択や優先順位の決定を行っていくことで、特定の年度に事業費が偏ることが無いように平準化を図っていく。</a:t>
          </a:r>
          <a:endParaRPr kumimoji="1" lang="en-US" altLang="ja-JP" sz="1050">
            <a:latin typeface="ＭＳ Ｐゴシック"/>
          </a:endParaRPr>
        </a:p>
        <a:p>
          <a:pPr>
            <a:lnSpc>
              <a:spcPts val="1200"/>
            </a:lnSpc>
          </a:pPr>
          <a:endParaRPr kumimoji="1" lang="en-US" altLang="ja-JP" sz="1200">
            <a:latin typeface="ＭＳ Ｐゴシック"/>
          </a:endParaRPr>
        </a:p>
        <a:p>
          <a:pPr>
            <a:lnSpc>
              <a:spcPts val="1200"/>
            </a:lnSpc>
          </a:pPr>
          <a:r>
            <a:rPr kumimoji="1" lang="en-US" altLang="ja-JP" sz="1200">
              <a:latin typeface="ＭＳ Ｐゴシック"/>
            </a:rPr>
            <a:t/>
          </a:r>
          <a:br>
            <a:rPr kumimoji="1" lang="en-US" altLang="ja-JP" sz="1200">
              <a:latin typeface="ＭＳ Ｐゴシック"/>
            </a:rPr>
          </a:br>
          <a:r>
            <a:rPr kumimoji="1" lang="en-US" altLang="ja-JP" sz="1200">
              <a:latin typeface="ＭＳ Ｐゴシック"/>
            </a:rPr>
            <a:t/>
          </a:r>
          <a:br>
            <a:rPr kumimoji="1" lang="en-US" altLang="ja-JP" sz="1200">
              <a:latin typeface="ＭＳ Ｐゴシック"/>
            </a:rPr>
          </a:br>
          <a:endParaRPr kumimoji="1" lang="en-US" altLang="ja-JP" sz="1200">
            <a:latin typeface="ＭＳ Ｐゴシック"/>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15,692
15,581
230.78
8,731,600
8,330,284
353,232
5,264,752
8,104,755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70140</xdr:rowOff>
    </xdr:from>
    <xdr:to>
      <xdr:col>6</xdr:col>
      <xdr:colOff>510540</xdr:colOff>
      <xdr:row>39</xdr:row>
      <xdr:rowOff>59037</xdr:rowOff>
    </xdr:to>
    <xdr:cxnSp macro="">
      <xdr:nvCxnSpPr>
        <xdr:cNvPr id="58" name="直線コネクタ 57"/>
        <xdr:cNvCxnSpPr/>
      </xdr:nvCxnSpPr>
      <xdr:spPr>
        <a:xfrm flipV="1">
          <a:off x="4633595" y="5556540"/>
          <a:ext cx="1270" cy="11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62864</xdr:rowOff>
    </xdr:from>
    <xdr:ext cx="469744" cy="259045"/>
    <xdr:sp macro="" textlink="">
      <xdr:nvSpPr>
        <xdr:cNvPr id="59" name="議会費最小値テキスト"/>
        <xdr:cNvSpPr txBox="1"/>
      </xdr:nvSpPr>
      <xdr:spPr>
        <a:xfrm>
          <a:off x="4686300" y="674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39</xdr:row>
      <xdr:rowOff>59037</xdr:rowOff>
    </xdr:from>
    <xdr:to>
      <xdr:col>6</xdr:col>
      <xdr:colOff>600075</xdr:colOff>
      <xdr:row>39</xdr:row>
      <xdr:rowOff>59037</xdr:rowOff>
    </xdr:to>
    <xdr:cxnSp macro="">
      <xdr:nvCxnSpPr>
        <xdr:cNvPr id="60" name="直線コネクタ 59"/>
        <xdr:cNvCxnSpPr/>
      </xdr:nvCxnSpPr>
      <xdr:spPr>
        <a:xfrm>
          <a:off x="4546600" y="674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16817</xdr:rowOff>
    </xdr:from>
    <xdr:ext cx="469744" cy="259045"/>
    <xdr:sp macro="" textlink="">
      <xdr:nvSpPr>
        <xdr:cNvPr id="61" name="議会費最大値テキスト"/>
        <xdr:cNvSpPr txBox="1"/>
      </xdr:nvSpPr>
      <xdr:spPr>
        <a:xfrm>
          <a:off x="4686300" y="533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32</xdr:row>
      <xdr:rowOff>70140</xdr:rowOff>
    </xdr:from>
    <xdr:to>
      <xdr:col>6</xdr:col>
      <xdr:colOff>600075</xdr:colOff>
      <xdr:row>32</xdr:row>
      <xdr:rowOff>70140</xdr:rowOff>
    </xdr:to>
    <xdr:cxnSp macro="">
      <xdr:nvCxnSpPr>
        <xdr:cNvPr id="62" name="直線コネクタ 61"/>
        <xdr:cNvCxnSpPr/>
      </xdr:nvCxnSpPr>
      <xdr:spPr>
        <a:xfrm>
          <a:off x="4546600" y="555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63609</xdr:rowOff>
    </xdr:from>
    <xdr:to>
      <xdr:col>6</xdr:col>
      <xdr:colOff>511175</xdr:colOff>
      <xdr:row>32</xdr:row>
      <xdr:rowOff>70140</xdr:rowOff>
    </xdr:to>
    <xdr:cxnSp macro="">
      <xdr:nvCxnSpPr>
        <xdr:cNvPr id="63" name="直線コネクタ 62"/>
        <xdr:cNvCxnSpPr/>
      </xdr:nvCxnSpPr>
      <xdr:spPr>
        <a:xfrm>
          <a:off x="3797300" y="5378559"/>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156155</xdr:rowOff>
    </xdr:from>
    <xdr:ext cx="469744" cy="259045"/>
    <xdr:sp macro="" textlink="">
      <xdr:nvSpPr>
        <xdr:cNvPr id="64" name="議会費平均値テキスト"/>
        <xdr:cNvSpPr txBox="1"/>
      </xdr:nvSpPr>
      <xdr:spPr>
        <a:xfrm>
          <a:off x="4686300" y="6156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6278</xdr:rowOff>
    </xdr:from>
    <xdr:to>
      <xdr:col>6</xdr:col>
      <xdr:colOff>561975</xdr:colOff>
      <xdr:row>36</xdr:row>
      <xdr:rowOff>107878</xdr:rowOff>
    </xdr:to>
    <xdr:sp macro="" textlink="">
      <xdr:nvSpPr>
        <xdr:cNvPr id="65" name="フローチャート : 判断 64"/>
        <xdr:cNvSpPr/>
      </xdr:nvSpPr>
      <xdr:spPr>
        <a:xfrm>
          <a:off x="4584700" y="61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63609</xdr:rowOff>
    </xdr:from>
    <xdr:to>
      <xdr:col>5</xdr:col>
      <xdr:colOff>358775</xdr:colOff>
      <xdr:row>32</xdr:row>
      <xdr:rowOff>124025</xdr:rowOff>
    </xdr:to>
    <xdr:cxnSp macro="">
      <xdr:nvCxnSpPr>
        <xdr:cNvPr id="66" name="直線コネクタ 65"/>
        <xdr:cNvCxnSpPr/>
      </xdr:nvCxnSpPr>
      <xdr:spPr>
        <a:xfrm flipV="1">
          <a:off x="2908300" y="5378559"/>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74531</xdr:rowOff>
    </xdr:from>
    <xdr:to>
      <xdr:col>5</xdr:col>
      <xdr:colOff>409575</xdr:colOff>
      <xdr:row>36</xdr:row>
      <xdr:rowOff>4681</xdr:rowOff>
    </xdr:to>
    <xdr:sp macro="" textlink="">
      <xdr:nvSpPr>
        <xdr:cNvPr id="67" name="フローチャート : 判断 66"/>
        <xdr:cNvSpPr/>
      </xdr:nvSpPr>
      <xdr:spPr>
        <a:xfrm>
          <a:off x="37465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167258</xdr:rowOff>
    </xdr:from>
    <xdr:ext cx="469744" cy="259045"/>
    <xdr:sp macro="" textlink="">
      <xdr:nvSpPr>
        <xdr:cNvPr id="68" name="テキスト ボックス 67"/>
        <xdr:cNvSpPr txBox="1"/>
      </xdr:nvSpPr>
      <xdr:spPr>
        <a:xfrm>
          <a:off x="3562427" y="616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124025</xdr:rowOff>
    </xdr:from>
    <xdr:to>
      <xdr:col>4</xdr:col>
      <xdr:colOff>155575</xdr:colOff>
      <xdr:row>32</xdr:row>
      <xdr:rowOff>131209</xdr:rowOff>
    </xdr:to>
    <xdr:cxnSp macro="">
      <xdr:nvCxnSpPr>
        <xdr:cNvPr id="69" name="直線コネクタ 68"/>
        <xdr:cNvCxnSpPr/>
      </xdr:nvCxnSpPr>
      <xdr:spPr>
        <a:xfrm flipV="1">
          <a:off x="2019300" y="5610425"/>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43180</xdr:rowOff>
    </xdr:from>
    <xdr:to>
      <xdr:col>4</xdr:col>
      <xdr:colOff>206375</xdr:colOff>
      <xdr:row>35</xdr:row>
      <xdr:rowOff>144780</xdr:rowOff>
    </xdr:to>
    <xdr:sp macro="" textlink="">
      <xdr:nvSpPr>
        <xdr:cNvPr id="70" name="フローチャート : 判断 69"/>
        <xdr:cNvSpPr/>
      </xdr:nvSpPr>
      <xdr:spPr>
        <a:xfrm>
          <a:off x="2857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135907</xdr:rowOff>
    </xdr:from>
    <xdr:ext cx="469744" cy="259045"/>
    <xdr:sp macro="" textlink="">
      <xdr:nvSpPr>
        <xdr:cNvPr id="71" name="テキスト ボックス 70"/>
        <xdr:cNvSpPr txBox="1"/>
      </xdr:nvSpPr>
      <xdr:spPr>
        <a:xfrm>
          <a:off x="2673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131209</xdr:rowOff>
    </xdr:from>
    <xdr:to>
      <xdr:col>2</xdr:col>
      <xdr:colOff>638175</xdr:colOff>
      <xdr:row>32</xdr:row>
      <xdr:rowOff>167132</xdr:rowOff>
    </xdr:to>
    <xdr:cxnSp macro="">
      <xdr:nvCxnSpPr>
        <xdr:cNvPr id="72" name="直線コネクタ 71"/>
        <xdr:cNvCxnSpPr/>
      </xdr:nvCxnSpPr>
      <xdr:spPr>
        <a:xfrm flipV="1">
          <a:off x="1130300" y="561760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102289</xdr:rowOff>
    </xdr:from>
    <xdr:to>
      <xdr:col>3</xdr:col>
      <xdr:colOff>3175</xdr:colOff>
      <xdr:row>36</xdr:row>
      <xdr:rowOff>32439</xdr:rowOff>
    </xdr:to>
    <xdr:sp macro="" textlink="">
      <xdr:nvSpPr>
        <xdr:cNvPr id="73" name="フローチャート : 判断 72"/>
        <xdr:cNvSpPr/>
      </xdr:nvSpPr>
      <xdr:spPr>
        <a:xfrm>
          <a:off x="1968500" y="61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23566</xdr:rowOff>
    </xdr:from>
    <xdr:ext cx="469744" cy="259045"/>
    <xdr:sp macro="" textlink="">
      <xdr:nvSpPr>
        <xdr:cNvPr id="74" name="テキスト ボックス 73"/>
        <xdr:cNvSpPr txBox="1"/>
      </xdr:nvSpPr>
      <xdr:spPr>
        <a:xfrm>
          <a:off x="1784427" y="61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31750</xdr:rowOff>
    </xdr:from>
    <xdr:to>
      <xdr:col>1</xdr:col>
      <xdr:colOff>485775</xdr:colOff>
      <xdr:row>35</xdr:row>
      <xdr:rowOff>133350</xdr:rowOff>
    </xdr:to>
    <xdr:sp macro="" textlink="">
      <xdr:nvSpPr>
        <xdr:cNvPr id="75" name="フローチャート : 判断 74"/>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124477</xdr:rowOff>
    </xdr:from>
    <xdr:ext cx="469744" cy="259045"/>
    <xdr:sp macro="" textlink="">
      <xdr:nvSpPr>
        <xdr:cNvPr id="76" name="テキスト ボックス 75"/>
        <xdr:cNvSpPr txBox="1"/>
      </xdr:nvSpPr>
      <xdr:spPr>
        <a:xfrm>
          <a:off x="89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19340</xdr:rowOff>
    </xdr:from>
    <xdr:to>
      <xdr:col>6</xdr:col>
      <xdr:colOff>561975</xdr:colOff>
      <xdr:row>32</xdr:row>
      <xdr:rowOff>120940</xdr:rowOff>
    </xdr:to>
    <xdr:sp macro="" textlink="">
      <xdr:nvSpPr>
        <xdr:cNvPr id="82" name="円/楕円 81"/>
        <xdr:cNvSpPr/>
      </xdr:nvSpPr>
      <xdr:spPr>
        <a:xfrm>
          <a:off x="4584700" y="5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143817</xdr:rowOff>
    </xdr:from>
    <xdr:ext cx="469744" cy="259045"/>
    <xdr:sp macro="" textlink="">
      <xdr:nvSpPr>
        <xdr:cNvPr id="83" name="議会費該当値テキスト"/>
        <xdr:cNvSpPr txBox="1"/>
      </xdr:nvSpPr>
      <xdr:spPr>
        <a:xfrm>
          <a:off x="4686300" y="54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12809</xdr:rowOff>
    </xdr:from>
    <xdr:to>
      <xdr:col>5</xdr:col>
      <xdr:colOff>409575</xdr:colOff>
      <xdr:row>31</xdr:row>
      <xdr:rowOff>114409</xdr:rowOff>
    </xdr:to>
    <xdr:sp macro="" textlink="">
      <xdr:nvSpPr>
        <xdr:cNvPr id="84" name="円/楕円 83"/>
        <xdr:cNvSpPr/>
      </xdr:nvSpPr>
      <xdr:spPr>
        <a:xfrm>
          <a:off x="3746500" y="53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130936</xdr:rowOff>
    </xdr:from>
    <xdr:ext cx="469744" cy="259045"/>
    <xdr:sp macro="" textlink="">
      <xdr:nvSpPr>
        <xdr:cNvPr id="85" name="テキスト ボックス 84"/>
        <xdr:cNvSpPr txBox="1"/>
      </xdr:nvSpPr>
      <xdr:spPr>
        <a:xfrm>
          <a:off x="3562427" y="510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73225</xdr:rowOff>
    </xdr:from>
    <xdr:to>
      <xdr:col>4</xdr:col>
      <xdr:colOff>206375</xdr:colOff>
      <xdr:row>33</xdr:row>
      <xdr:rowOff>3375</xdr:rowOff>
    </xdr:to>
    <xdr:sp macro="" textlink="">
      <xdr:nvSpPr>
        <xdr:cNvPr id="86" name="円/楕円 85"/>
        <xdr:cNvSpPr/>
      </xdr:nvSpPr>
      <xdr:spPr>
        <a:xfrm>
          <a:off x="2857500" y="55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19902</xdr:rowOff>
    </xdr:from>
    <xdr:ext cx="469744" cy="259045"/>
    <xdr:sp macro="" textlink="">
      <xdr:nvSpPr>
        <xdr:cNvPr id="87" name="テキスト ボックス 86"/>
        <xdr:cNvSpPr txBox="1"/>
      </xdr:nvSpPr>
      <xdr:spPr>
        <a:xfrm>
          <a:off x="2673427" y="53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80409</xdr:rowOff>
    </xdr:from>
    <xdr:to>
      <xdr:col>3</xdr:col>
      <xdr:colOff>3175</xdr:colOff>
      <xdr:row>33</xdr:row>
      <xdr:rowOff>10559</xdr:rowOff>
    </xdr:to>
    <xdr:sp macro="" textlink="">
      <xdr:nvSpPr>
        <xdr:cNvPr id="88" name="円/楕円 87"/>
        <xdr:cNvSpPr/>
      </xdr:nvSpPr>
      <xdr:spPr>
        <a:xfrm>
          <a:off x="1968500" y="55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27086</xdr:rowOff>
    </xdr:from>
    <xdr:ext cx="469744" cy="259045"/>
    <xdr:sp macro="" textlink="">
      <xdr:nvSpPr>
        <xdr:cNvPr id="89" name="テキスト ボックス 88"/>
        <xdr:cNvSpPr txBox="1"/>
      </xdr:nvSpPr>
      <xdr:spPr>
        <a:xfrm>
          <a:off x="1784427" y="534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116332</xdr:rowOff>
    </xdr:from>
    <xdr:to>
      <xdr:col>1</xdr:col>
      <xdr:colOff>485775</xdr:colOff>
      <xdr:row>33</xdr:row>
      <xdr:rowOff>46482</xdr:rowOff>
    </xdr:to>
    <xdr:sp macro="" textlink="">
      <xdr:nvSpPr>
        <xdr:cNvPr id="90" name="円/楕円 89"/>
        <xdr:cNvSpPr/>
      </xdr:nvSpPr>
      <xdr:spPr>
        <a:xfrm>
          <a:off x="10795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63009</xdr:rowOff>
    </xdr:from>
    <xdr:ext cx="469744" cy="259045"/>
    <xdr:sp macro="" textlink="">
      <xdr:nvSpPr>
        <xdr:cNvPr id="91" name="テキスト ボックス 90"/>
        <xdr:cNvSpPr txBox="1"/>
      </xdr:nvSpPr>
      <xdr:spPr>
        <a:xfrm>
          <a:off x="895427"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5" name="直線コネクタ 114"/>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6"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7" name="直線コネクタ 116"/>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8"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9" name="直線コネクタ 118"/>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91688</xdr:rowOff>
    </xdr:from>
    <xdr:to>
      <xdr:col>6</xdr:col>
      <xdr:colOff>511175</xdr:colOff>
      <xdr:row>58</xdr:row>
      <xdr:rowOff>93412</xdr:rowOff>
    </xdr:to>
    <xdr:cxnSp macro="">
      <xdr:nvCxnSpPr>
        <xdr:cNvPr id="120" name="直線コネクタ 119"/>
        <xdr:cNvCxnSpPr/>
      </xdr:nvCxnSpPr>
      <xdr:spPr>
        <a:xfrm>
          <a:off x="3797300" y="10035788"/>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21"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2" name="フローチャート : 判断 121"/>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91688</xdr:rowOff>
    </xdr:from>
    <xdr:to>
      <xdr:col>5</xdr:col>
      <xdr:colOff>358775</xdr:colOff>
      <xdr:row>58</xdr:row>
      <xdr:rowOff>117373</xdr:rowOff>
    </xdr:to>
    <xdr:cxnSp macro="">
      <xdr:nvCxnSpPr>
        <xdr:cNvPr id="123" name="直線コネクタ 122"/>
        <xdr:cNvCxnSpPr/>
      </xdr:nvCxnSpPr>
      <xdr:spPr>
        <a:xfrm flipV="1">
          <a:off x="2908300" y="10035788"/>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4" name="フローチャート : 判断 123"/>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5" name="テキスト ボックス 124"/>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88997</xdr:rowOff>
    </xdr:from>
    <xdr:to>
      <xdr:col>4</xdr:col>
      <xdr:colOff>155575</xdr:colOff>
      <xdr:row>58</xdr:row>
      <xdr:rowOff>117373</xdr:rowOff>
    </xdr:to>
    <xdr:cxnSp macro="">
      <xdr:nvCxnSpPr>
        <xdr:cNvPr id="126" name="直線コネクタ 125"/>
        <xdr:cNvCxnSpPr/>
      </xdr:nvCxnSpPr>
      <xdr:spPr>
        <a:xfrm>
          <a:off x="2019300" y="10033097"/>
          <a:ext cx="889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17521</xdr:rowOff>
    </xdr:from>
    <xdr:to>
      <xdr:col>4</xdr:col>
      <xdr:colOff>206375</xdr:colOff>
      <xdr:row>58</xdr:row>
      <xdr:rowOff>119121</xdr:rowOff>
    </xdr:to>
    <xdr:sp macro="" textlink="">
      <xdr:nvSpPr>
        <xdr:cNvPr id="127" name="フローチャート : 判断 126"/>
        <xdr:cNvSpPr/>
      </xdr:nvSpPr>
      <xdr:spPr>
        <a:xfrm>
          <a:off x="2857500" y="99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135648</xdr:rowOff>
    </xdr:from>
    <xdr:ext cx="534377" cy="259045"/>
    <xdr:sp macro="" textlink="">
      <xdr:nvSpPr>
        <xdr:cNvPr id="128" name="テキスト ボックス 127"/>
        <xdr:cNvSpPr txBox="1"/>
      </xdr:nvSpPr>
      <xdr:spPr>
        <a:xfrm>
          <a:off x="2641111" y="97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88997</xdr:rowOff>
    </xdr:from>
    <xdr:to>
      <xdr:col>2</xdr:col>
      <xdr:colOff>638175</xdr:colOff>
      <xdr:row>58</xdr:row>
      <xdr:rowOff>94936</xdr:rowOff>
    </xdr:to>
    <xdr:cxnSp macro="">
      <xdr:nvCxnSpPr>
        <xdr:cNvPr id="129" name="直線コネクタ 128"/>
        <xdr:cNvCxnSpPr/>
      </xdr:nvCxnSpPr>
      <xdr:spPr>
        <a:xfrm flipV="1">
          <a:off x="1130300" y="10033097"/>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14395</xdr:rowOff>
    </xdr:from>
    <xdr:to>
      <xdr:col>3</xdr:col>
      <xdr:colOff>3175</xdr:colOff>
      <xdr:row>58</xdr:row>
      <xdr:rowOff>115995</xdr:rowOff>
    </xdr:to>
    <xdr:sp macro="" textlink="">
      <xdr:nvSpPr>
        <xdr:cNvPr id="130" name="フローチャート : 判断 129"/>
        <xdr:cNvSpPr/>
      </xdr:nvSpPr>
      <xdr:spPr>
        <a:xfrm>
          <a:off x="1968500" y="99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132522</xdr:rowOff>
    </xdr:from>
    <xdr:ext cx="534377" cy="259045"/>
    <xdr:sp macro="" textlink="">
      <xdr:nvSpPr>
        <xdr:cNvPr id="131" name="テキスト ボックス 130"/>
        <xdr:cNvSpPr txBox="1"/>
      </xdr:nvSpPr>
      <xdr:spPr>
        <a:xfrm>
          <a:off x="1752111" y="97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60405</xdr:rowOff>
    </xdr:from>
    <xdr:to>
      <xdr:col>1</xdr:col>
      <xdr:colOff>485775</xdr:colOff>
      <xdr:row>56</xdr:row>
      <xdr:rowOff>162005</xdr:rowOff>
    </xdr:to>
    <xdr:sp macro="" textlink="">
      <xdr:nvSpPr>
        <xdr:cNvPr id="132" name="フローチャート : 判断 131"/>
        <xdr:cNvSpPr/>
      </xdr:nvSpPr>
      <xdr:spPr>
        <a:xfrm>
          <a:off x="1079500" y="966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7082</xdr:rowOff>
    </xdr:from>
    <xdr:ext cx="599010" cy="259045"/>
    <xdr:sp macro="" textlink="">
      <xdr:nvSpPr>
        <xdr:cNvPr id="133" name="テキスト ボックス 132"/>
        <xdr:cNvSpPr txBox="1"/>
      </xdr:nvSpPr>
      <xdr:spPr>
        <a:xfrm>
          <a:off x="830794" y="94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42612</xdr:rowOff>
    </xdr:from>
    <xdr:to>
      <xdr:col>6</xdr:col>
      <xdr:colOff>561975</xdr:colOff>
      <xdr:row>58</xdr:row>
      <xdr:rowOff>144212</xdr:rowOff>
    </xdr:to>
    <xdr:sp macro="" textlink="">
      <xdr:nvSpPr>
        <xdr:cNvPr id="139" name="円/楕円 138"/>
        <xdr:cNvSpPr/>
      </xdr:nvSpPr>
      <xdr:spPr>
        <a:xfrm>
          <a:off x="4584700" y="99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128989</xdr:rowOff>
    </xdr:from>
    <xdr:ext cx="534377" cy="259045"/>
    <xdr:sp macro="" textlink="">
      <xdr:nvSpPr>
        <xdr:cNvPr id="140" name="総務費該当値テキスト"/>
        <xdr:cNvSpPr txBox="1"/>
      </xdr:nvSpPr>
      <xdr:spPr>
        <a:xfrm>
          <a:off x="4686300" y="99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40888</xdr:rowOff>
    </xdr:from>
    <xdr:to>
      <xdr:col>5</xdr:col>
      <xdr:colOff>409575</xdr:colOff>
      <xdr:row>58</xdr:row>
      <xdr:rowOff>142488</xdr:rowOff>
    </xdr:to>
    <xdr:sp macro="" textlink="">
      <xdr:nvSpPr>
        <xdr:cNvPr id="141" name="円/楕円 140"/>
        <xdr:cNvSpPr/>
      </xdr:nvSpPr>
      <xdr:spPr>
        <a:xfrm>
          <a:off x="3746500" y="99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133615</xdr:rowOff>
    </xdr:from>
    <xdr:ext cx="534377" cy="259045"/>
    <xdr:sp macro="" textlink="">
      <xdr:nvSpPr>
        <xdr:cNvPr id="142" name="テキスト ボックス 141"/>
        <xdr:cNvSpPr txBox="1"/>
      </xdr:nvSpPr>
      <xdr:spPr>
        <a:xfrm>
          <a:off x="3530111" y="100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66573</xdr:rowOff>
    </xdr:from>
    <xdr:to>
      <xdr:col>4</xdr:col>
      <xdr:colOff>206375</xdr:colOff>
      <xdr:row>58</xdr:row>
      <xdr:rowOff>168173</xdr:rowOff>
    </xdr:to>
    <xdr:sp macro="" textlink="">
      <xdr:nvSpPr>
        <xdr:cNvPr id="143" name="円/楕円 142"/>
        <xdr:cNvSpPr/>
      </xdr:nvSpPr>
      <xdr:spPr>
        <a:xfrm>
          <a:off x="2857500" y="100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159300</xdr:rowOff>
    </xdr:from>
    <xdr:ext cx="534377" cy="259045"/>
    <xdr:sp macro="" textlink="">
      <xdr:nvSpPr>
        <xdr:cNvPr id="144" name="テキスト ボックス 143"/>
        <xdr:cNvSpPr txBox="1"/>
      </xdr:nvSpPr>
      <xdr:spPr>
        <a:xfrm>
          <a:off x="2641111" y="101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38197</xdr:rowOff>
    </xdr:from>
    <xdr:to>
      <xdr:col>3</xdr:col>
      <xdr:colOff>3175</xdr:colOff>
      <xdr:row>58</xdr:row>
      <xdr:rowOff>139797</xdr:rowOff>
    </xdr:to>
    <xdr:sp macro="" textlink="">
      <xdr:nvSpPr>
        <xdr:cNvPr id="145" name="円/楕円 144"/>
        <xdr:cNvSpPr/>
      </xdr:nvSpPr>
      <xdr:spPr>
        <a:xfrm>
          <a:off x="1968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130924</xdr:rowOff>
    </xdr:from>
    <xdr:ext cx="534377" cy="259045"/>
    <xdr:sp macro="" textlink="">
      <xdr:nvSpPr>
        <xdr:cNvPr id="146" name="テキスト ボックス 145"/>
        <xdr:cNvSpPr txBox="1"/>
      </xdr:nvSpPr>
      <xdr:spPr>
        <a:xfrm>
          <a:off x="1752111" y="100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44136</xdr:rowOff>
    </xdr:from>
    <xdr:to>
      <xdr:col>1</xdr:col>
      <xdr:colOff>485775</xdr:colOff>
      <xdr:row>58</xdr:row>
      <xdr:rowOff>145736</xdr:rowOff>
    </xdr:to>
    <xdr:sp macro="" textlink="">
      <xdr:nvSpPr>
        <xdr:cNvPr id="147" name="円/楕円 146"/>
        <xdr:cNvSpPr/>
      </xdr:nvSpPr>
      <xdr:spPr>
        <a:xfrm>
          <a:off x="1079500" y="9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136863</xdr:rowOff>
    </xdr:from>
    <xdr:ext cx="534377" cy="259045"/>
    <xdr:sp macro="" textlink="">
      <xdr:nvSpPr>
        <xdr:cNvPr id="148" name="テキスト ボックス 147"/>
        <xdr:cNvSpPr txBox="1"/>
      </xdr:nvSpPr>
      <xdr:spPr>
        <a:xfrm>
          <a:off x="863111" y="100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71" name="直線コネクタ 170"/>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2"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3" name="直線コネクタ 172"/>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4"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5" name="直線コネクタ 174"/>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32477</xdr:rowOff>
    </xdr:from>
    <xdr:to>
      <xdr:col>6</xdr:col>
      <xdr:colOff>511175</xdr:colOff>
      <xdr:row>76</xdr:row>
      <xdr:rowOff>57541</xdr:rowOff>
    </xdr:to>
    <xdr:cxnSp macro="">
      <xdr:nvCxnSpPr>
        <xdr:cNvPr id="176" name="直線コネクタ 175"/>
        <xdr:cNvCxnSpPr/>
      </xdr:nvCxnSpPr>
      <xdr:spPr>
        <a:xfrm flipV="1">
          <a:off x="3797300" y="13062677"/>
          <a:ext cx="8382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7"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8" name="フローチャート : 判断 177"/>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57541</xdr:rowOff>
    </xdr:from>
    <xdr:to>
      <xdr:col>5</xdr:col>
      <xdr:colOff>358775</xdr:colOff>
      <xdr:row>76</xdr:row>
      <xdr:rowOff>138081</xdr:rowOff>
    </xdr:to>
    <xdr:cxnSp macro="">
      <xdr:nvCxnSpPr>
        <xdr:cNvPr id="179" name="直線コネクタ 178"/>
        <xdr:cNvCxnSpPr/>
      </xdr:nvCxnSpPr>
      <xdr:spPr>
        <a:xfrm flipV="1">
          <a:off x="2908300" y="13087741"/>
          <a:ext cx="889000" cy="8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80" name="フローチャート : 判断 179"/>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43910</xdr:rowOff>
    </xdr:from>
    <xdr:ext cx="599010" cy="259045"/>
    <xdr:sp macro="" textlink="">
      <xdr:nvSpPr>
        <xdr:cNvPr id="181" name="テキスト ボックス 180"/>
        <xdr:cNvSpPr txBox="1"/>
      </xdr:nvSpPr>
      <xdr:spPr>
        <a:xfrm>
          <a:off x="3497794" y="1324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138081</xdr:rowOff>
    </xdr:from>
    <xdr:to>
      <xdr:col>4</xdr:col>
      <xdr:colOff>155575</xdr:colOff>
      <xdr:row>77</xdr:row>
      <xdr:rowOff>59617</xdr:rowOff>
    </xdr:to>
    <xdr:cxnSp macro="">
      <xdr:nvCxnSpPr>
        <xdr:cNvPr id="182" name="直線コネクタ 181"/>
        <xdr:cNvCxnSpPr/>
      </xdr:nvCxnSpPr>
      <xdr:spPr>
        <a:xfrm flipV="1">
          <a:off x="2019300" y="13168281"/>
          <a:ext cx="889000" cy="9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118115</xdr:rowOff>
    </xdr:from>
    <xdr:to>
      <xdr:col>4</xdr:col>
      <xdr:colOff>206375</xdr:colOff>
      <xdr:row>73</xdr:row>
      <xdr:rowOff>48265</xdr:rowOff>
    </xdr:to>
    <xdr:sp macro="" textlink="">
      <xdr:nvSpPr>
        <xdr:cNvPr id="183" name="フローチャート : 判断 182"/>
        <xdr:cNvSpPr/>
      </xdr:nvSpPr>
      <xdr:spPr>
        <a:xfrm>
          <a:off x="2857500" y="124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64792</xdr:rowOff>
    </xdr:from>
    <xdr:ext cx="599010" cy="259045"/>
    <xdr:sp macro="" textlink="">
      <xdr:nvSpPr>
        <xdr:cNvPr id="184" name="テキスト ボックス 183"/>
        <xdr:cNvSpPr txBox="1"/>
      </xdr:nvSpPr>
      <xdr:spPr>
        <a:xfrm>
          <a:off x="2608794" y="1223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43487</xdr:rowOff>
    </xdr:from>
    <xdr:to>
      <xdr:col>2</xdr:col>
      <xdr:colOff>638175</xdr:colOff>
      <xdr:row>77</xdr:row>
      <xdr:rowOff>59617</xdr:rowOff>
    </xdr:to>
    <xdr:cxnSp macro="">
      <xdr:nvCxnSpPr>
        <xdr:cNvPr id="185" name="直線コネクタ 184"/>
        <xdr:cNvCxnSpPr/>
      </xdr:nvCxnSpPr>
      <xdr:spPr>
        <a:xfrm>
          <a:off x="1130300" y="13245137"/>
          <a:ext cx="8890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25578</xdr:rowOff>
    </xdr:from>
    <xdr:to>
      <xdr:col>3</xdr:col>
      <xdr:colOff>3175</xdr:colOff>
      <xdr:row>76</xdr:row>
      <xdr:rowOff>127178</xdr:rowOff>
    </xdr:to>
    <xdr:sp macro="" textlink="">
      <xdr:nvSpPr>
        <xdr:cNvPr id="186" name="フローチャート : 判断 185"/>
        <xdr:cNvSpPr/>
      </xdr:nvSpPr>
      <xdr:spPr>
        <a:xfrm>
          <a:off x="1968500" y="130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143705</xdr:rowOff>
    </xdr:from>
    <xdr:ext cx="599010" cy="259045"/>
    <xdr:sp macro="" textlink="">
      <xdr:nvSpPr>
        <xdr:cNvPr id="187" name="テキスト ボックス 186"/>
        <xdr:cNvSpPr txBox="1"/>
      </xdr:nvSpPr>
      <xdr:spPr>
        <a:xfrm>
          <a:off x="1719794" y="1283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28377</xdr:rowOff>
    </xdr:from>
    <xdr:to>
      <xdr:col>1</xdr:col>
      <xdr:colOff>485775</xdr:colOff>
      <xdr:row>76</xdr:row>
      <xdr:rowOff>129977</xdr:rowOff>
    </xdr:to>
    <xdr:sp macro="" textlink="">
      <xdr:nvSpPr>
        <xdr:cNvPr id="188" name="フローチャート : 判断 187"/>
        <xdr:cNvSpPr/>
      </xdr:nvSpPr>
      <xdr:spPr>
        <a:xfrm>
          <a:off x="1079500" y="130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146503</xdr:rowOff>
    </xdr:from>
    <xdr:ext cx="599010" cy="259045"/>
    <xdr:sp macro="" textlink="">
      <xdr:nvSpPr>
        <xdr:cNvPr id="189" name="テキスト ボックス 188"/>
        <xdr:cNvSpPr txBox="1"/>
      </xdr:nvSpPr>
      <xdr:spPr>
        <a:xfrm>
          <a:off x="830794" y="128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153127</xdr:rowOff>
    </xdr:from>
    <xdr:to>
      <xdr:col>6</xdr:col>
      <xdr:colOff>561975</xdr:colOff>
      <xdr:row>76</xdr:row>
      <xdr:rowOff>83277</xdr:rowOff>
    </xdr:to>
    <xdr:sp macro="" textlink="">
      <xdr:nvSpPr>
        <xdr:cNvPr id="195" name="円/楕円 194"/>
        <xdr:cNvSpPr/>
      </xdr:nvSpPr>
      <xdr:spPr>
        <a:xfrm>
          <a:off x="4584700" y="130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4554</xdr:rowOff>
    </xdr:from>
    <xdr:ext cx="599010" cy="259045"/>
    <xdr:sp macro="" textlink="">
      <xdr:nvSpPr>
        <xdr:cNvPr id="196" name="民生費該当値テキスト"/>
        <xdr:cNvSpPr txBox="1"/>
      </xdr:nvSpPr>
      <xdr:spPr>
        <a:xfrm>
          <a:off x="4686300" y="1286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6741</xdr:rowOff>
    </xdr:from>
    <xdr:to>
      <xdr:col>5</xdr:col>
      <xdr:colOff>409575</xdr:colOff>
      <xdr:row>76</xdr:row>
      <xdr:rowOff>108341</xdr:rowOff>
    </xdr:to>
    <xdr:sp macro="" textlink="">
      <xdr:nvSpPr>
        <xdr:cNvPr id="197" name="円/楕円 196"/>
        <xdr:cNvSpPr/>
      </xdr:nvSpPr>
      <xdr:spPr>
        <a:xfrm>
          <a:off x="3746500" y="13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124868</xdr:rowOff>
    </xdr:from>
    <xdr:ext cx="599010" cy="259045"/>
    <xdr:sp macro="" textlink="">
      <xdr:nvSpPr>
        <xdr:cNvPr id="198" name="テキスト ボックス 197"/>
        <xdr:cNvSpPr txBox="1"/>
      </xdr:nvSpPr>
      <xdr:spPr>
        <a:xfrm>
          <a:off x="3497794" y="128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146,485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87281</xdr:rowOff>
    </xdr:from>
    <xdr:to>
      <xdr:col>4</xdr:col>
      <xdr:colOff>206375</xdr:colOff>
      <xdr:row>77</xdr:row>
      <xdr:rowOff>17431</xdr:rowOff>
    </xdr:to>
    <xdr:sp macro="" textlink="">
      <xdr:nvSpPr>
        <xdr:cNvPr id="199" name="円/楕円 198"/>
        <xdr:cNvSpPr/>
      </xdr:nvSpPr>
      <xdr:spPr>
        <a:xfrm>
          <a:off x="2857500" y="131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8558</xdr:rowOff>
    </xdr:from>
    <xdr:ext cx="599010" cy="259045"/>
    <xdr:sp macro="" textlink="">
      <xdr:nvSpPr>
        <xdr:cNvPr id="200" name="テキスト ボックス 199"/>
        <xdr:cNvSpPr txBox="1"/>
      </xdr:nvSpPr>
      <xdr:spPr>
        <a:xfrm>
          <a:off x="2608794" y="132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8817</xdr:rowOff>
    </xdr:from>
    <xdr:to>
      <xdr:col>3</xdr:col>
      <xdr:colOff>3175</xdr:colOff>
      <xdr:row>77</xdr:row>
      <xdr:rowOff>110417</xdr:rowOff>
    </xdr:to>
    <xdr:sp macro="" textlink="">
      <xdr:nvSpPr>
        <xdr:cNvPr id="201" name="円/楕円 200"/>
        <xdr:cNvSpPr/>
      </xdr:nvSpPr>
      <xdr:spPr>
        <a:xfrm>
          <a:off x="1968500" y="132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101544</xdr:rowOff>
    </xdr:from>
    <xdr:ext cx="599010" cy="259045"/>
    <xdr:sp macro="" textlink="">
      <xdr:nvSpPr>
        <xdr:cNvPr id="202" name="テキスト ボックス 201"/>
        <xdr:cNvSpPr txBox="1"/>
      </xdr:nvSpPr>
      <xdr:spPr>
        <a:xfrm>
          <a:off x="1719794" y="1330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164137</xdr:rowOff>
    </xdr:from>
    <xdr:to>
      <xdr:col>1</xdr:col>
      <xdr:colOff>485775</xdr:colOff>
      <xdr:row>77</xdr:row>
      <xdr:rowOff>94287</xdr:rowOff>
    </xdr:to>
    <xdr:sp macro="" textlink="">
      <xdr:nvSpPr>
        <xdr:cNvPr id="203" name="円/楕円 202"/>
        <xdr:cNvSpPr/>
      </xdr:nvSpPr>
      <xdr:spPr>
        <a:xfrm>
          <a:off x="1079500" y="131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85414</xdr:rowOff>
    </xdr:from>
    <xdr:ext cx="599010" cy="259045"/>
    <xdr:sp macro="" textlink="">
      <xdr:nvSpPr>
        <xdr:cNvPr id="204" name="テキスト ボックス 203"/>
        <xdr:cNvSpPr txBox="1"/>
      </xdr:nvSpPr>
      <xdr:spPr>
        <a:xfrm>
          <a:off x="830794" y="1328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8" name="直線コネクタ 227"/>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9"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30" name="直線コネクタ 229"/>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31"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2" name="直線コネクタ 231"/>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46622</xdr:rowOff>
    </xdr:from>
    <xdr:to>
      <xdr:col>6</xdr:col>
      <xdr:colOff>511175</xdr:colOff>
      <xdr:row>95</xdr:row>
      <xdr:rowOff>43777</xdr:rowOff>
    </xdr:to>
    <xdr:cxnSp macro="">
      <xdr:nvCxnSpPr>
        <xdr:cNvPr id="233" name="直線コネクタ 232"/>
        <xdr:cNvCxnSpPr/>
      </xdr:nvCxnSpPr>
      <xdr:spPr>
        <a:xfrm flipV="1">
          <a:off x="3797300" y="15991472"/>
          <a:ext cx="838200" cy="3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91698</xdr:rowOff>
    </xdr:from>
    <xdr:ext cx="534377" cy="259045"/>
    <xdr:sp macro="" textlink="">
      <xdr:nvSpPr>
        <xdr:cNvPr id="234" name="衛生費平均値テキスト"/>
        <xdr:cNvSpPr txBox="1"/>
      </xdr:nvSpPr>
      <xdr:spPr>
        <a:xfrm>
          <a:off x="4686300" y="1637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5" name="フローチャート : 判断 234"/>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43777</xdr:rowOff>
    </xdr:from>
    <xdr:to>
      <xdr:col>5</xdr:col>
      <xdr:colOff>358775</xdr:colOff>
      <xdr:row>95</xdr:row>
      <xdr:rowOff>111189</xdr:rowOff>
    </xdr:to>
    <xdr:cxnSp macro="">
      <xdr:nvCxnSpPr>
        <xdr:cNvPr id="236" name="直線コネクタ 235"/>
        <xdr:cNvCxnSpPr/>
      </xdr:nvCxnSpPr>
      <xdr:spPr>
        <a:xfrm flipV="1">
          <a:off x="2908300" y="16331527"/>
          <a:ext cx="889000" cy="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7" name="フローチャート : 判断 236"/>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11409</xdr:rowOff>
    </xdr:from>
    <xdr:ext cx="534377" cy="259045"/>
    <xdr:sp macro="" textlink="">
      <xdr:nvSpPr>
        <xdr:cNvPr id="238" name="テキスト ボックス 237"/>
        <xdr:cNvSpPr txBox="1"/>
      </xdr:nvSpPr>
      <xdr:spPr>
        <a:xfrm>
          <a:off x="3530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111189</xdr:rowOff>
    </xdr:from>
    <xdr:to>
      <xdr:col>4</xdr:col>
      <xdr:colOff>155575</xdr:colOff>
      <xdr:row>96</xdr:row>
      <xdr:rowOff>7365</xdr:rowOff>
    </xdr:to>
    <xdr:cxnSp macro="">
      <xdr:nvCxnSpPr>
        <xdr:cNvPr id="239" name="直線コネクタ 238"/>
        <xdr:cNvCxnSpPr/>
      </xdr:nvCxnSpPr>
      <xdr:spPr>
        <a:xfrm flipV="1">
          <a:off x="2019300" y="16398939"/>
          <a:ext cx="889000" cy="6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105626</xdr:rowOff>
    </xdr:from>
    <xdr:to>
      <xdr:col>4</xdr:col>
      <xdr:colOff>206375</xdr:colOff>
      <xdr:row>96</xdr:row>
      <xdr:rowOff>35776</xdr:rowOff>
    </xdr:to>
    <xdr:sp macro="" textlink="">
      <xdr:nvSpPr>
        <xdr:cNvPr id="240" name="フローチャート : 判断 239"/>
        <xdr:cNvSpPr/>
      </xdr:nvSpPr>
      <xdr:spPr>
        <a:xfrm>
          <a:off x="2857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26903</xdr:rowOff>
    </xdr:from>
    <xdr:ext cx="534377" cy="259045"/>
    <xdr:sp macro="" textlink="">
      <xdr:nvSpPr>
        <xdr:cNvPr id="241" name="テキスト ボックス 240"/>
        <xdr:cNvSpPr txBox="1"/>
      </xdr:nvSpPr>
      <xdr:spPr>
        <a:xfrm>
          <a:off x="2641111" y="164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7365</xdr:rowOff>
    </xdr:from>
    <xdr:to>
      <xdr:col>2</xdr:col>
      <xdr:colOff>638175</xdr:colOff>
      <xdr:row>96</xdr:row>
      <xdr:rowOff>17044</xdr:rowOff>
    </xdr:to>
    <xdr:cxnSp macro="">
      <xdr:nvCxnSpPr>
        <xdr:cNvPr id="242" name="直線コネクタ 241"/>
        <xdr:cNvCxnSpPr/>
      </xdr:nvCxnSpPr>
      <xdr:spPr>
        <a:xfrm flipV="1">
          <a:off x="1130300" y="16466565"/>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108407</xdr:rowOff>
    </xdr:from>
    <xdr:to>
      <xdr:col>3</xdr:col>
      <xdr:colOff>3175</xdr:colOff>
      <xdr:row>96</xdr:row>
      <xdr:rowOff>38557</xdr:rowOff>
    </xdr:to>
    <xdr:sp macro="" textlink="">
      <xdr:nvSpPr>
        <xdr:cNvPr id="243" name="フローチャート : 判断 242"/>
        <xdr:cNvSpPr/>
      </xdr:nvSpPr>
      <xdr:spPr>
        <a:xfrm>
          <a:off x="1968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55084</xdr:rowOff>
    </xdr:from>
    <xdr:ext cx="534377" cy="259045"/>
    <xdr:sp macro="" textlink="">
      <xdr:nvSpPr>
        <xdr:cNvPr id="244" name="テキスト ボックス 243"/>
        <xdr:cNvSpPr txBox="1"/>
      </xdr:nvSpPr>
      <xdr:spPr>
        <a:xfrm>
          <a:off x="1752111" y="161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146608</xdr:rowOff>
    </xdr:from>
    <xdr:to>
      <xdr:col>1</xdr:col>
      <xdr:colOff>485775</xdr:colOff>
      <xdr:row>96</xdr:row>
      <xdr:rowOff>76758</xdr:rowOff>
    </xdr:to>
    <xdr:sp macro="" textlink="">
      <xdr:nvSpPr>
        <xdr:cNvPr id="245" name="フローチャート : 判断 244"/>
        <xdr:cNvSpPr/>
      </xdr:nvSpPr>
      <xdr:spPr>
        <a:xfrm>
          <a:off x="1079500" y="1643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67885</xdr:rowOff>
    </xdr:from>
    <xdr:ext cx="534377" cy="259045"/>
    <xdr:sp macro="" textlink="">
      <xdr:nvSpPr>
        <xdr:cNvPr id="246" name="テキスト ボックス 245"/>
        <xdr:cNvSpPr txBox="1"/>
      </xdr:nvSpPr>
      <xdr:spPr>
        <a:xfrm>
          <a:off x="863111" y="165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167272</xdr:rowOff>
    </xdr:from>
    <xdr:to>
      <xdr:col>6</xdr:col>
      <xdr:colOff>561975</xdr:colOff>
      <xdr:row>93</xdr:row>
      <xdr:rowOff>97422</xdr:rowOff>
    </xdr:to>
    <xdr:sp macro="" textlink="">
      <xdr:nvSpPr>
        <xdr:cNvPr id="252" name="円/楕円 251"/>
        <xdr:cNvSpPr/>
      </xdr:nvSpPr>
      <xdr:spPr>
        <a:xfrm>
          <a:off x="4584700" y="159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18699</xdr:rowOff>
    </xdr:from>
    <xdr:ext cx="534377" cy="259045"/>
    <xdr:sp macro="" textlink="">
      <xdr:nvSpPr>
        <xdr:cNvPr id="253" name="衛生費該当値テキスト"/>
        <xdr:cNvSpPr txBox="1"/>
      </xdr:nvSpPr>
      <xdr:spPr>
        <a:xfrm>
          <a:off x="4686300" y="157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80,829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164427</xdr:rowOff>
    </xdr:from>
    <xdr:to>
      <xdr:col>5</xdr:col>
      <xdr:colOff>409575</xdr:colOff>
      <xdr:row>95</xdr:row>
      <xdr:rowOff>94577</xdr:rowOff>
    </xdr:to>
    <xdr:sp macro="" textlink="">
      <xdr:nvSpPr>
        <xdr:cNvPr id="254" name="円/楕円 253"/>
        <xdr:cNvSpPr/>
      </xdr:nvSpPr>
      <xdr:spPr>
        <a:xfrm>
          <a:off x="3746500" y="16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111104</xdr:rowOff>
    </xdr:from>
    <xdr:ext cx="534377" cy="259045"/>
    <xdr:sp macro="" textlink="">
      <xdr:nvSpPr>
        <xdr:cNvPr id="255" name="テキスト ボックス 254"/>
        <xdr:cNvSpPr txBox="1"/>
      </xdr:nvSpPr>
      <xdr:spPr>
        <a:xfrm>
          <a:off x="3530111" y="1605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60389</xdr:rowOff>
    </xdr:from>
    <xdr:to>
      <xdr:col>4</xdr:col>
      <xdr:colOff>206375</xdr:colOff>
      <xdr:row>95</xdr:row>
      <xdr:rowOff>161989</xdr:rowOff>
    </xdr:to>
    <xdr:sp macro="" textlink="">
      <xdr:nvSpPr>
        <xdr:cNvPr id="256" name="円/楕円 255"/>
        <xdr:cNvSpPr/>
      </xdr:nvSpPr>
      <xdr:spPr>
        <a:xfrm>
          <a:off x="2857500" y="163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7066</xdr:rowOff>
    </xdr:from>
    <xdr:ext cx="534377" cy="259045"/>
    <xdr:sp macro="" textlink="">
      <xdr:nvSpPr>
        <xdr:cNvPr id="257" name="テキスト ボックス 256"/>
        <xdr:cNvSpPr txBox="1"/>
      </xdr:nvSpPr>
      <xdr:spPr>
        <a:xfrm>
          <a:off x="2641111" y="161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128015</xdr:rowOff>
    </xdr:from>
    <xdr:to>
      <xdr:col>3</xdr:col>
      <xdr:colOff>3175</xdr:colOff>
      <xdr:row>96</xdr:row>
      <xdr:rowOff>58165</xdr:rowOff>
    </xdr:to>
    <xdr:sp macro="" textlink="">
      <xdr:nvSpPr>
        <xdr:cNvPr id="258" name="円/楕円 257"/>
        <xdr:cNvSpPr/>
      </xdr:nvSpPr>
      <xdr:spPr>
        <a:xfrm>
          <a:off x="1968500" y="164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49292</xdr:rowOff>
    </xdr:from>
    <xdr:ext cx="534377" cy="259045"/>
    <xdr:sp macro="" textlink="">
      <xdr:nvSpPr>
        <xdr:cNvPr id="259" name="テキスト ボックス 258"/>
        <xdr:cNvSpPr txBox="1"/>
      </xdr:nvSpPr>
      <xdr:spPr>
        <a:xfrm>
          <a:off x="1752111" y="165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137694</xdr:rowOff>
    </xdr:from>
    <xdr:to>
      <xdr:col>1</xdr:col>
      <xdr:colOff>485775</xdr:colOff>
      <xdr:row>96</xdr:row>
      <xdr:rowOff>67844</xdr:rowOff>
    </xdr:to>
    <xdr:sp macro="" textlink="">
      <xdr:nvSpPr>
        <xdr:cNvPr id="260" name="円/楕円 259"/>
        <xdr:cNvSpPr/>
      </xdr:nvSpPr>
      <xdr:spPr>
        <a:xfrm>
          <a:off x="1079500" y="164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84371</xdr:rowOff>
    </xdr:from>
    <xdr:ext cx="534377" cy="259045"/>
    <xdr:sp macro="" textlink="">
      <xdr:nvSpPr>
        <xdr:cNvPr id="261" name="テキスト ボックス 260"/>
        <xdr:cNvSpPr txBox="1"/>
      </xdr:nvSpPr>
      <xdr:spPr>
        <a:xfrm>
          <a:off x="863111" y="162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86208</xdr:rowOff>
    </xdr:from>
    <xdr:to>
      <xdr:col>15</xdr:col>
      <xdr:colOff>180340</xdr:colOff>
      <xdr:row>38</xdr:row>
      <xdr:rowOff>139700</xdr:rowOff>
    </xdr:to>
    <xdr:cxnSp macro="">
      <xdr:nvCxnSpPr>
        <xdr:cNvPr id="283" name="直線コネクタ 282"/>
        <xdr:cNvCxnSpPr/>
      </xdr:nvCxnSpPr>
      <xdr:spPr>
        <a:xfrm flipV="1">
          <a:off x="10475595" y="6086958"/>
          <a:ext cx="1270" cy="567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32885</xdr:rowOff>
    </xdr:from>
    <xdr:ext cx="469744" cy="259045"/>
    <xdr:sp macro="" textlink="">
      <xdr:nvSpPr>
        <xdr:cNvPr id="286" name="労働費最大値テキスト"/>
        <xdr:cNvSpPr txBox="1"/>
      </xdr:nvSpPr>
      <xdr:spPr>
        <a:xfrm>
          <a:off x="10528300" y="58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35</xdr:row>
      <xdr:rowOff>86208</xdr:rowOff>
    </xdr:from>
    <xdr:to>
      <xdr:col>15</xdr:col>
      <xdr:colOff>269875</xdr:colOff>
      <xdr:row>35</xdr:row>
      <xdr:rowOff>86208</xdr:rowOff>
    </xdr:to>
    <xdr:cxnSp macro="">
      <xdr:nvCxnSpPr>
        <xdr:cNvPr id="287" name="直線コネクタ 286"/>
        <xdr:cNvCxnSpPr/>
      </xdr:nvCxnSpPr>
      <xdr:spPr>
        <a:xfrm>
          <a:off x="10388600" y="60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134442</xdr:rowOff>
    </xdr:from>
    <xdr:to>
      <xdr:col>15</xdr:col>
      <xdr:colOff>180975</xdr:colOff>
      <xdr:row>38</xdr:row>
      <xdr:rowOff>136499</xdr:rowOff>
    </xdr:to>
    <xdr:cxnSp macro="">
      <xdr:nvCxnSpPr>
        <xdr:cNvPr id="288" name="直線コネクタ 287"/>
        <xdr:cNvCxnSpPr/>
      </xdr:nvCxnSpPr>
      <xdr:spPr>
        <a:xfrm>
          <a:off x="9639300" y="664954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7764</xdr:rowOff>
    </xdr:from>
    <xdr:ext cx="378565" cy="259045"/>
    <xdr:sp macro="" textlink="">
      <xdr:nvSpPr>
        <xdr:cNvPr id="289" name="労働費平均値テキスト"/>
        <xdr:cNvSpPr txBox="1"/>
      </xdr:nvSpPr>
      <xdr:spPr>
        <a:xfrm>
          <a:off x="10528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156337</xdr:rowOff>
    </xdr:from>
    <xdr:to>
      <xdr:col>15</xdr:col>
      <xdr:colOff>231775</xdr:colOff>
      <xdr:row>38</xdr:row>
      <xdr:rowOff>86487</xdr:rowOff>
    </xdr:to>
    <xdr:sp macro="" textlink="">
      <xdr:nvSpPr>
        <xdr:cNvPr id="290" name="フローチャート : 判断 289"/>
        <xdr:cNvSpPr/>
      </xdr:nvSpPr>
      <xdr:spPr>
        <a:xfrm>
          <a:off x="10426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108839</xdr:rowOff>
    </xdr:from>
    <xdr:to>
      <xdr:col>14</xdr:col>
      <xdr:colOff>28575</xdr:colOff>
      <xdr:row>38</xdr:row>
      <xdr:rowOff>134442</xdr:rowOff>
    </xdr:to>
    <xdr:cxnSp macro="">
      <xdr:nvCxnSpPr>
        <xdr:cNvPr id="291" name="直線コネクタ 290"/>
        <xdr:cNvCxnSpPr/>
      </xdr:nvCxnSpPr>
      <xdr:spPr>
        <a:xfrm>
          <a:off x="8750300" y="6452489"/>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61011</xdr:rowOff>
    </xdr:from>
    <xdr:to>
      <xdr:col>14</xdr:col>
      <xdr:colOff>79375</xdr:colOff>
      <xdr:row>37</xdr:row>
      <xdr:rowOff>162610</xdr:rowOff>
    </xdr:to>
    <xdr:sp macro="" textlink="">
      <xdr:nvSpPr>
        <xdr:cNvPr id="292" name="フローチャート : 判断 291"/>
        <xdr:cNvSpPr/>
      </xdr:nvSpPr>
      <xdr:spPr>
        <a:xfrm>
          <a:off x="9588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7688</xdr:rowOff>
    </xdr:from>
    <xdr:ext cx="378565" cy="259045"/>
    <xdr:sp macro="" textlink="">
      <xdr:nvSpPr>
        <xdr:cNvPr id="293" name="テキスト ボックス 292"/>
        <xdr:cNvSpPr txBox="1"/>
      </xdr:nvSpPr>
      <xdr:spPr>
        <a:xfrm>
          <a:off x="9450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45745</xdr:rowOff>
    </xdr:from>
    <xdr:to>
      <xdr:col>12</xdr:col>
      <xdr:colOff>511175</xdr:colOff>
      <xdr:row>37</xdr:row>
      <xdr:rowOff>108839</xdr:rowOff>
    </xdr:to>
    <xdr:cxnSp macro="">
      <xdr:nvCxnSpPr>
        <xdr:cNvPr id="294" name="直線コネクタ 293"/>
        <xdr:cNvCxnSpPr/>
      </xdr:nvCxnSpPr>
      <xdr:spPr>
        <a:xfrm>
          <a:off x="7861300" y="5189245"/>
          <a:ext cx="889000" cy="126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30607</xdr:rowOff>
    </xdr:from>
    <xdr:to>
      <xdr:col>12</xdr:col>
      <xdr:colOff>561975</xdr:colOff>
      <xdr:row>36</xdr:row>
      <xdr:rowOff>132207</xdr:rowOff>
    </xdr:to>
    <xdr:sp macro="" textlink="">
      <xdr:nvSpPr>
        <xdr:cNvPr id="295" name="フローチャート : 判断 294"/>
        <xdr:cNvSpPr/>
      </xdr:nvSpPr>
      <xdr:spPr>
        <a:xfrm>
          <a:off x="8699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148734</xdr:rowOff>
    </xdr:from>
    <xdr:ext cx="469744" cy="259045"/>
    <xdr:sp macro="" textlink="">
      <xdr:nvSpPr>
        <xdr:cNvPr id="296" name="テキスト ボックス 295"/>
        <xdr:cNvSpPr txBox="1"/>
      </xdr:nvSpPr>
      <xdr:spPr>
        <a:xfrm>
          <a:off x="8515427"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45745</xdr:rowOff>
    </xdr:from>
    <xdr:to>
      <xdr:col>11</xdr:col>
      <xdr:colOff>307975</xdr:colOff>
      <xdr:row>36</xdr:row>
      <xdr:rowOff>133757</xdr:rowOff>
    </xdr:to>
    <xdr:cxnSp macro="">
      <xdr:nvCxnSpPr>
        <xdr:cNvPr id="297" name="直線コネクタ 296"/>
        <xdr:cNvCxnSpPr/>
      </xdr:nvCxnSpPr>
      <xdr:spPr>
        <a:xfrm flipV="1">
          <a:off x="6972300" y="5189245"/>
          <a:ext cx="889000" cy="11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16434</xdr:rowOff>
    </xdr:from>
    <xdr:to>
      <xdr:col>11</xdr:col>
      <xdr:colOff>358775</xdr:colOff>
      <xdr:row>35</xdr:row>
      <xdr:rowOff>118034</xdr:rowOff>
    </xdr:to>
    <xdr:sp macro="" textlink="">
      <xdr:nvSpPr>
        <xdr:cNvPr id="298" name="フローチャート : 判断 297"/>
        <xdr:cNvSpPr/>
      </xdr:nvSpPr>
      <xdr:spPr>
        <a:xfrm>
          <a:off x="7810500" y="601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109161</xdr:rowOff>
    </xdr:from>
    <xdr:ext cx="469744" cy="259045"/>
    <xdr:sp macro="" textlink="">
      <xdr:nvSpPr>
        <xdr:cNvPr id="299" name="テキスト ボックス 298"/>
        <xdr:cNvSpPr txBox="1"/>
      </xdr:nvSpPr>
      <xdr:spPr>
        <a:xfrm>
          <a:off x="7626427" y="61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167996</xdr:rowOff>
    </xdr:from>
    <xdr:to>
      <xdr:col>10</xdr:col>
      <xdr:colOff>155575</xdr:colOff>
      <xdr:row>35</xdr:row>
      <xdr:rowOff>98146</xdr:rowOff>
    </xdr:to>
    <xdr:sp macro="" textlink="">
      <xdr:nvSpPr>
        <xdr:cNvPr id="300" name="フローチャート : 判断 299"/>
        <xdr:cNvSpPr/>
      </xdr:nvSpPr>
      <xdr:spPr>
        <a:xfrm>
          <a:off x="6921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114673</xdr:rowOff>
    </xdr:from>
    <xdr:ext cx="469744" cy="259045"/>
    <xdr:sp macro="" textlink="">
      <xdr:nvSpPr>
        <xdr:cNvPr id="301" name="テキスト ボックス 300"/>
        <xdr:cNvSpPr txBox="1"/>
      </xdr:nvSpPr>
      <xdr:spPr>
        <a:xfrm>
          <a:off x="6737427"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85699</xdr:rowOff>
    </xdr:from>
    <xdr:to>
      <xdr:col>15</xdr:col>
      <xdr:colOff>231775</xdr:colOff>
      <xdr:row>39</xdr:row>
      <xdr:rowOff>15849</xdr:rowOff>
    </xdr:to>
    <xdr:sp macro="" textlink="">
      <xdr:nvSpPr>
        <xdr:cNvPr id="307" name="円/楕円 306"/>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626</xdr:rowOff>
    </xdr:from>
    <xdr:ext cx="313932" cy="259045"/>
    <xdr:sp macro="" textlink="">
      <xdr:nvSpPr>
        <xdr:cNvPr id="308" name="労働費該当値テキスト"/>
        <xdr:cNvSpPr txBox="1"/>
      </xdr:nvSpPr>
      <xdr:spPr>
        <a:xfrm>
          <a:off x="10528300" y="6515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83642</xdr:rowOff>
    </xdr:from>
    <xdr:to>
      <xdr:col>14</xdr:col>
      <xdr:colOff>79375</xdr:colOff>
      <xdr:row>39</xdr:row>
      <xdr:rowOff>13792</xdr:rowOff>
    </xdr:to>
    <xdr:sp macro="" textlink="">
      <xdr:nvSpPr>
        <xdr:cNvPr id="309" name="円/楕円 308"/>
        <xdr:cNvSpPr/>
      </xdr:nvSpPr>
      <xdr:spPr>
        <a:xfrm>
          <a:off x="9588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4919</xdr:rowOff>
    </xdr:from>
    <xdr:ext cx="313932" cy="259045"/>
    <xdr:sp macro="" textlink="">
      <xdr:nvSpPr>
        <xdr:cNvPr id="310" name="テキスト ボックス 309"/>
        <xdr:cNvSpPr txBox="1"/>
      </xdr:nvSpPr>
      <xdr:spPr>
        <a:xfrm>
          <a:off x="9482333" y="6691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58039</xdr:rowOff>
    </xdr:from>
    <xdr:to>
      <xdr:col>12</xdr:col>
      <xdr:colOff>561975</xdr:colOff>
      <xdr:row>37</xdr:row>
      <xdr:rowOff>159639</xdr:rowOff>
    </xdr:to>
    <xdr:sp macro="" textlink="">
      <xdr:nvSpPr>
        <xdr:cNvPr id="311" name="円/楕円 310"/>
        <xdr:cNvSpPr/>
      </xdr:nvSpPr>
      <xdr:spPr>
        <a:xfrm>
          <a:off x="8699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150766</xdr:rowOff>
    </xdr:from>
    <xdr:ext cx="378565" cy="259045"/>
    <xdr:sp macro="" textlink="">
      <xdr:nvSpPr>
        <xdr:cNvPr id="312" name="テキスト ボックス 311"/>
        <xdr:cNvSpPr txBox="1"/>
      </xdr:nvSpPr>
      <xdr:spPr>
        <a:xfrm>
          <a:off x="8561017" y="649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166395</xdr:rowOff>
    </xdr:from>
    <xdr:to>
      <xdr:col>11</xdr:col>
      <xdr:colOff>358775</xdr:colOff>
      <xdr:row>30</xdr:row>
      <xdr:rowOff>96545</xdr:rowOff>
    </xdr:to>
    <xdr:sp macro="" textlink="">
      <xdr:nvSpPr>
        <xdr:cNvPr id="313" name="円/楕円 312"/>
        <xdr:cNvSpPr/>
      </xdr:nvSpPr>
      <xdr:spPr>
        <a:xfrm>
          <a:off x="7810500" y="51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113072</xdr:rowOff>
    </xdr:from>
    <xdr:ext cx="469744" cy="259045"/>
    <xdr:sp macro="" textlink="">
      <xdr:nvSpPr>
        <xdr:cNvPr id="314" name="テキスト ボックス 313"/>
        <xdr:cNvSpPr txBox="1"/>
      </xdr:nvSpPr>
      <xdr:spPr>
        <a:xfrm>
          <a:off x="7626427" y="491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82957</xdr:rowOff>
    </xdr:from>
    <xdr:to>
      <xdr:col>10</xdr:col>
      <xdr:colOff>155575</xdr:colOff>
      <xdr:row>37</xdr:row>
      <xdr:rowOff>13107</xdr:rowOff>
    </xdr:to>
    <xdr:sp macro="" textlink="">
      <xdr:nvSpPr>
        <xdr:cNvPr id="315" name="円/楕円 314"/>
        <xdr:cNvSpPr/>
      </xdr:nvSpPr>
      <xdr:spPr>
        <a:xfrm>
          <a:off x="6921500" y="62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4234</xdr:rowOff>
    </xdr:from>
    <xdr:ext cx="469744" cy="259045"/>
    <xdr:sp macro="" textlink="">
      <xdr:nvSpPr>
        <xdr:cNvPr id="316" name="テキスト ボックス 315"/>
        <xdr:cNvSpPr txBox="1"/>
      </xdr:nvSpPr>
      <xdr:spPr>
        <a:xfrm>
          <a:off x="6737427" y="63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8" name="直線コネクタ 337"/>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9"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40" name="直線コネクタ 339"/>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41"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2" name="直線コネクタ 341"/>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94446</xdr:rowOff>
    </xdr:from>
    <xdr:to>
      <xdr:col>15</xdr:col>
      <xdr:colOff>180975</xdr:colOff>
      <xdr:row>57</xdr:row>
      <xdr:rowOff>109301</xdr:rowOff>
    </xdr:to>
    <xdr:cxnSp macro="">
      <xdr:nvCxnSpPr>
        <xdr:cNvPr id="343" name="直線コネクタ 342"/>
        <xdr:cNvCxnSpPr/>
      </xdr:nvCxnSpPr>
      <xdr:spPr>
        <a:xfrm flipV="1">
          <a:off x="9639300" y="9867096"/>
          <a:ext cx="8382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4" name="農林水産業費平均値テキスト"/>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5" name="フローチャート : 判断 344"/>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32647</xdr:rowOff>
    </xdr:from>
    <xdr:to>
      <xdr:col>14</xdr:col>
      <xdr:colOff>28575</xdr:colOff>
      <xdr:row>57</xdr:row>
      <xdr:rowOff>109301</xdr:rowOff>
    </xdr:to>
    <xdr:cxnSp macro="">
      <xdr:nvCxnSpPr>
        <xdr:cNvPr id="346" name="直線コネクタ 345"/>
        <xdr:cNvCxnSpPr/>
      </xdr:nvCxnSpPr>
      <xdr:spPr>
        <a:xfrm>
          <a:off x="8750300" y="9805297"/>
          <a:ext cx="889000" cy="7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7" name="フローチャート : 判断 346"/>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48" name="テキスト ボックス 347"/>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32647</xdr:rowOff>
    </xdr:from>
    <xdr:to>
      <xdr:col>12</xdr:col>
      <xdr:colOff>511175</xdr:colOff>
      <xdr:row>57</xdr:row>
      <xdr:rowOff>89243</xdr:rowOff>
    </xdr:to>
    <xdr:cxnSp macro="">
      <xdr:nvCxnSpPr>
        <xdr:cNvPr id="349" name="直線コネクタ 348"/>
        <xdr:cNvCxnSpPr/>
      </xdr:nvCxnSpPr>
      <xdr:spPr>
        <a:xfrm flipV="1">
          <a:off x="7861300" y="9805297"/>
          <a:ext cx="889000" cy="5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0" name="フローチャート : 判断 349"/>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1" name="テキスト ボックス 350"/>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89243</xdr:rowOff>
    </xdr:from>
    <xdr:to>
      <xdr:col>11</xdr:col>
      <xdr:colOff>307975</xdr:colOff>
      <xdr:row>57</xdr:row>
      <xdr:rowOff>145543</xdr:rowOff>
    </xdr:to>
    <xdr:cxnSp macro="">
      <xdr:nvCxnSpPr>
        <xdr:cNvPr id="352" name="直線コネクタ 351"/>
        <xdr:cNvCxnSpPr/>
      </xdr:nvCxnSpPr>
      <xdr:spPr>
        <a:xfrm flipV="1">
          <a:off x="6972300" y="9861893"/>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3" name="フローチャート : 判断 352"/>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19587</xdr:rowOff>
    </xdr:from>
    <xdr:ext cx="534377" cy="259045"/>
    <xdr:sp macro="" textlink="">
      <xdr:nvSpPr>
        <xdr:cNvPr id="354" name="テキスト ボックス 353"/>
        <xdr:cNvSpPr txBox="1"/>
      </xdr:nvSpPr>
      <xdr:spPr>
        <a:xfrm>
          <a:off x="7594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5" name="フローチャート : 判断 354"/>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52705</xdr:rowOff>
    </xdr:from>
    <xdr:ext cx="534377" cy="259045"/>
    <xdr:sp macro="" textlink="">
      <xdr:nvSpPr>
        <xdr:cNvPr id="356" name="テキスト ボックス 355"/>
        <xdr:cNvSpPr txBox="1"/>
      </xdr:nvSpPr>
      <xdr:spPr>
        <a:xfrm>
          <a:off x="6705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43646</xdr:rowOff>
    </xdr:from>
    <xdr:to>
      <xdr:col>15</xdr:col>
      <xdr:colOff>231775</xdr:colOff>
      <xdr:row>57</xdr:row>
      <xdr:rowOff>145246</xdr:rowOff>
    </xdr:to>
    <xdr:sp macro="" textlink="">
      <xdr:nvSpPr>
        <xdr:cNvPr id="362" name="円/楕円 361"/>
        <xdr:cNvSpPr/>
      </xdr:nvSpPr>
      <xdr:spPr>
        <a:xfrm>
          <a:off x="10426700" y="98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66523</xdr:rowOff>
    </xdr:from>
    <xdr:ext cx="534377" cy="259045"/>
    <xdr:sp macro="" textlink="">
      <xdr:nvSpPr>
        <xdr:cNvPr id="363" name="農林水産業費該当値テキスト"/>
        <xdr:cNvSpPr txBox="1"/>
      </xdr:nvSpPr>
      <xdr:spPr>
        <a:xfrm>
          <a:off x="10528300" y="96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58501</xdr:rowOff>
    </xdr:from>
    <xdr:to>
      <xdr:col>14</xdr:col>
      <xdr:colOff>79375</xdr:colOff>
      <xdr:row>57</xdr:row>
      <xdr:rowOff>160101</xdr:rowOff>
    </xdr:to>
    <xdr:sp macro="" textlink="">
      <xdr:nvSpPr>
        <xdr:cNvPr id="364" name="円/楕円 363"/>
        <xdr:cNvSpPr/>
      </xdr:nvSpPr>
      <xdr:spPr>
        <a:xfrm>
          <a:off x="9588500" y="98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5178</xdr:rowOff>
    </xdr:from>
    <xdr:ext cx="534377" cy="259045"/>
    <xdr:sp macro="" textlink="">
      <xdr:nvSpPr>
        <xdr:cNvPr id="365" name="テキスト ボックス 364"/>
        <xdr:cNvSpPr txBox="1"/>
      </xdr:nvSpPr>
      <xdr:spPr>
        <a:xfrm>
          <a:off x="9372111" y="96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153297</xdr:rowOff>
    </xdr:from>
    <xdr:to>
      <xdr:col>12</xdr:col>
      <xdr:colOff>561975</xdr:colOff>
      <xdr:row>57</xdr:row>
      <xdr:rowOff>83447</xdr:rowOff>
    </xdr:to>
    <xdr:sp macro="" textlink="">
      <xdr:nvSpPr>
        <xdr:cNvPr id="366" name="円/楕円 365"/>
        <xdr:cNvSpPr/>
      </xdr:nvSpPr>
      <xdr:spPr>
        <a:xfrm>
          <a:off x="8699500" y="97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99974</xdr:rowOff>
    </xdr:from>
    <xdr:ext cx="534377" cy="259045"/>
    <xdr:sp macro="" textlink="">
      <xdr:nvSpPr>
        <xdr:cNvPr id="367" name="テキスト ボックス 366"/>
        <xdr:cNvSpPr txBox="1"/>
      </xdr:nvSpPr>
      <xdr:spPr>
        <a:xfrm>
          <a:off x="8483111" y="95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38443</xdr:rowOff>
    </xdr:from>
    <xdr:to>
      <xdr:col>11</xdr:col>
      <xdr:colOff>358775</xdr:colOff>
      <xdr:row>57</xdr:row>
      <xdr:rowOff>140043</xdr:rowOff>
    </xdr:to>
    <xdr:sp macro="" textlink="">
      <xdr:nvSpPr>
        <xdr:cNvPr id="368" name="円/楕円 367"/>
        <xdr:cNvSpPr/>
      </xdr:nvSpPr>
      <xdr:spPr>
        <a:xfrm>
          <a:off x="7810500" y="98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156570</xdr:rowOff>
    </xdr:from>
    <xdr:ext cx="534377" cy="259045"/>
    <xdr:sp macro="" textlink="">
      <xdr:nvSpPr>
        <xdr:cNvPr id="369" name="テキスト ボックス 368"/>
        <xdr:cNvSpPr txBox="1"/>
      </xdr:nvSpPr>
      <xdr:spPr>
        <a:xfrm>
          <a:off x="7594111" y="95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94743</xdr:rowOff>
    </xdr:from>
    <xdr:to>
      <xdr:col>10</xdr:col>
      <xdr:colOff>155575</xdr:colOff>
      <xdr:row>58</xdr:row>
      <xdr:rowOff>24893</xdr:rowOff>
    </xdr:to>
    <xdr:sp macro="" textlink="">
      <xdr:nvSpPr>
        <xdr:cNvPr id="370" name="円/楕円 369"/>
        <xdr:cNvSpPr/>
      </xdr:nvSpPr>
      <xdr:spPr>
        <a:xfrm>
          <a:off x="6921500" y="98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41420</xdr:rowOff>
    </xdr:from>
    <xdr:ext cx="534377" cy="259045"/>
    <xdr:sp macro="" textlink="">
      <xdr:nvSpPr>
        <xdr:cNvPr id="371" name="テキスト ボックス 370"/>
        <xdr:cNvSpPr txBox="1"/>
      </xdr:nvSpPr>
      <xdr:spPr>
        <a:xfrm>
          <a:off x="6705111" y="96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7" name="直線コネクタ 396"/>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8"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9" name="直線コネクタ 398"/>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400"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401" name="直線コネクタ 400"/>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32519</xdr:rowOff>
    </xdr:from>
    <xdr:to>
      <xdr:col>15</xdr:col>
      <xdr:colOff>180975</xdr:colOff>
      <xdr:row>76</xdr:row>
      <xdr:rowOff>53453</xdr:rowOff>
    </xdr:to>
    <xdr:cxnSp macro="">
      <xdr:nvCxnSpPr>
        <xdr:cNvPr id="402" name="直線コネクタ 401"/>
        <xdr:cNvCxnSpPr/>
      </xdr:nvCxnSpPr>
      <xdr:spPr>
        <a:xfrm>
          <a:off x="9639300" y="12205469"/>
          <a:ext cx="838200" cy="87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3" name="商工費平均値テキスト"/>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4" name="フローチャート : 判断 403"/>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32519</xdr:rowOff>
    </xdr:from>
    <xdr:to>
      <xdr:col>14</xdr:col>
      <xdr:colOff>28575</xdr:colOff>
      <xdr:row>76</xdr:row>
      <xdr:rowOff>118309</xdr:rowOff>
    </xdr:to>
    <xdr:cxnSp macro="">
      <xdr:nvCxnSpPr>
        <xdr:cNvPr id="405" name="直線コネクタ 404"/>
        <xdr:cNvCxnSpPr/>
      </xdr:nvCxnSpPr>
      <xdr:spPr>
        <a:xfrm flipV="1">
          <a:off x="8750300" y="12205469"/>
          <a:ext cx="889000" cy="94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6" name="フローチャート : 判断 405"/>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143941</xdr:rowOff>
    </xdr:from>
    <xdr:ext cx="534377" cy="259045"/>
    <xdr:sp macro="" textlink="">
      <xdr:nvSpPr>
        <xdr:cNvPr id="407" name="テキスト ボックス 406"/>
        <xdr:cNvSpPr txBox="1"/>
      </xdr:nvSpPr>
      <xdr:spPr>
        <a:xfrm>
          <a:off x="9372111" y="131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118309</xdr:rowOff>
    </xdr:from>
    <xdr:to>
      <xdr:col>12</xdr:col>
      <xdr:colOff>511175</xdr:colOff>
      <xdr:row>77</xdr:row>
      <xdr:rowOff>166348</xdr:rowOff>
    </xdr:to>
    <xdr:cxnSp macro="">
      <xdr:nvCxnSpPr>
        <xdr:cNvPr id="408" name="直線コネクタ 407"/>
        <xdr:cNvCxnSpPr/>
      </xdr:nvCxnSpPr>
      <xdr:spPr>
        <a:xfrm flipV="1">
          <a:off x="7861300" y="13148509"/>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09" name="フローチャート : 判断 408"/>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0" name="テキスト ボックス 409"/>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152633</xdr:rowOff>
    </xdr:from>
    <xdr:to>
      <xdr:col>11</xdr:col>
      <xdr:colOff>307975</xdr:colOff>
      <xdr:row>77</xdr:row>
      <xdr:rowOff>166348</xdr:rowOff>
    </xdr:to>
    <xdr:cxnSp macro="">
      <xdr:nvCxnSpPr>
        <xdr:cNvPr id="411" name="直線コネクタ 410"/>
        <xdr:cNvCxnSpPr/>
      </xdr:nvCxnSpPr>
      <xdr:spPr>
        <a:xfrm>
          <a:off x="6972300" y="1335428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2" name="フローチャート : 判断 411"/>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3" name="テキスト ボックス 412"/>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4" name="フローチャート : 判断 413"/>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5" name="テキスト ボックス 414"/>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2653</xdr:rowOff>
    </xdr:from>
    <xdr:to>
      <xdr:col>15</xdr:col>
      <xdr:colOff>231775</xdr:colOff>
      <xdr:row>76</xdr:row>
      <xdr:rowOff>104253</xdr:rowOff>
    </xdr:to>
    <xdr:sp macro="" textlink="">
      <xdr:nvSpPr>
        <xdr:cNvPr id="421" name="円/楕円 420"/>
        <xdr:cNvSpPr/>
      </xdr:nvSpPr>
      <xdr:spPr>
        <a:xfrm>
          <a:off x="10426700" y="13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25530</xdr:rowOff>
    </xdr:from>
    <xdr:ext cx="534377" cy="259045"/>
    <xdr:sp macro="" textlink="">
      <xdr:nvSpPr>
        <xdr:cNvPr id="422" name="商工費該当値テキスト"/>
        <xdr:cNvSpPr txBox="1"/>
      </xdr:nvSpPr>
      <xdr:spPr>
        <a:xfrm>
          <a:off x="10528300" y="1288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17,141</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153169</xdr:rowOff>
    </xdr:from>
    <xdr:to>
      <xdr:col>14</xdr:col>
      <xdr:colOff>79375</xdr:colOff>
      <xdr:row>71</xdr:row>
      <xdr:rowOff>83319</xdr:rowOff>
    </xdr:to>
    <xdr:sp macro="" textlink="">
      <xdr:nvSpPr>
        <xdr:cNvPr id="423" name="円/楕円 422"/>
        <xdr:cNvSpPr/>
      </xdr:nvSpPr>
      <xdr:spPr>
        <a:xfrm>
          <a:off x="9588500" y="121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99846</xdr:rowOff>
    </xdr:from>
    <xdr:ext cx="534377" cy="259045"/>
    <xdr:sp macro="" textlink="">
      <xdr:nvSpPr>
        <xdr:cNvPr id="424" name="テキスト ボックス 423"/>
        <xdr:cNvSpPr txBox="1"/>
      </xdr:nvSpPr>
      <xdr:spPr>
        <a:xfrm>
          <a:off x="9372111" y="1192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67509</xdr:rowOff>
    </xdr:from>
    <xdr:to>
      <xdr:col>12</xdr:col>
      <xdr:colOff>561975</xdr:colOff>
      <xdr:row>76</xdr:row>
      <xdr:rowOff>169109</xdr:rowOff>
    </xdr:to>
    <xdr:sp macro="" textlink="">
      <xdr:nvSpPr>
        <xdr:cNvPr id="425" name="円/楕円 424"/>
        <xdr:cNvSpPr/>
      </xdr:nvSpPr>
      <xdr:spPr>
        <a:xfrm>
          <a:off x="8699500" y="130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160236</xdr:rowOff>
    </xdr:from>
    <xdr:ext cx="534377" cy="259045"/>
    <xdr:sp macro="" textlink="">
      <xdr:nvSpPr>
        <xdr:cNvPr id="426" name="テキスト ボックス 425"/>
        <xdr:cNvSpPr txBox="1"/>
      </xdr:nvSpPr>
      <xdr:spPr>
        <a:xfrm>
          <a:off x="8483111" y="131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115548</xdr:rowOff>
    </xdr:from>
    <xdr:to>
      <xdr:col>11</xdr:col>
      <xdr:colOff>358775</xdr:colOff>
      <xdr:row>78</xdr:row>
      <xdr:rowOff>45698</xdr:rowOff>
    </xdr:to>
    <xdr:sp macro="" textlink="">
      <xdr:nvSpPr>
        <xdr:cNvPr id="427" name="円/楕円 426"/>
        <xdr:cNvSpPr/>
      </xdr:nvSpPr>
      <xdr:spPr>
        <a:xfrm>
          <a:off x="78105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36825</xdr:rowOff>
    </xdr:from>
    <xdr:ext cx="469744" cy="259045"/>
    <xdr:sp macro="" textlink="">
      <xdr:nvSpPr>
        <xdr:cNvPr id="428" name="テキスト ボックス 427"/>
        <xdr:cNvSpPr txBox="1"/>
      </xdr:nvSpPr>
      <xdr:spPr>
        <a:xfrm>
          <a:off x="7626427" y="1340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101833</xdr:rowOff>
    </xdr:from>
    <xdr:to>
      <xdr:col>10</xdr:col>
      <xdr:colOff>155575</xdr:colOff>
      <xdr:row>78</xdr:row>
      <xdr:rowOff>31983</xdr:rowOff>
    </xdr:to>
    <xdr:sp macro="" textlink="">
      <xdr:nvSpPr>
        <xdr:cNvPr id="429" name="円/楕円 428"/>
        <xdr:cNvSpPr/>
      </xdr:nvSpPr>
      <xdr:spPr>
        <a:xfrm>
          <a:off x="6921500" y="1330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23110</xdr:rowOff>
    </xdr:from>
    <xdr:ext cx="469744" cy="259045"/>
    <xdr:sp macro="" textlink="">
      <xdr:nvSpPr>
        <xdr:cNvPr id="430" name="テキスト ボックス 429"/>
        <xdr:cNvSpPr txBox="1"/>
      </xdr:nvSpPr>
      <xdr:spPr>
        <a:xfrm>
          <a:off x="6737427" y="1339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4" name="直線コネクタ 453"/>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5"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6" name="直線コネクタ 455"/>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7"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8" name="直線コネクタ 457"/>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158242</xdr:rowOff>
    </xdr:from>
    <xdr:to>
      <xdr:col>15</xdr:col>
      <xdr:colOff>180975</xdr:colOff>
      <xdr:row>98</xdr:row>
      <xdr:rowOff>160001</xdr:rowOff>
    </xdr:to>
    <xdr:cxnSp macro="">
      <xdr:nvCxnSpPr>
        <xdr:cNvPr id="459" name="直線コネクタ 458"/>
        <xdr:cNvCxnSpPr/>
      </xdr:nvCxnSpPr>
      <xdr:spPr>
        <a:xfrm>
          <a:off x="9639300" y="16960342"/>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60"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61" name="フローチャート : 判断 460"/>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155888</xdr:rowOff>
    </xdr:from>
    <xdr:to>
      <xdr:col>14</xdr:col>
      <xdr:colOff>28575</xdr:colOff>
      <xdr:row>98</xdr:row>
      <xdr:rowOff>158242</xdr:rowOff>
    </xdr:to>
    <xdr:cxnSp macro="">
      <xdr:nvCxnSpPr>
        <xdr:cNvPr id="462" name="直線コネクタ 461"/>
        <xdr:cNvCxnSpPr/>
      </xdr:nvCxnSpPr>
      <xdr:spPr>
        <a:xfrm>
          <a:off x="8750300" y="16957988"/>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3" name="フローチャート : 判断 462"/>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4" name="テキスト ボックス 463"/>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151420</xdr:rowOff>
    </xdr:from>
    <xdr:to>
      <xdr:col>12</xdr:col>
      <xdr:colOff>511175</xdr:colOff>
      <xdr:row>98</xdr:row>
      <xdr:rowOff>155888</xdr:rowOff>
    </xdr:to>
    <xdr:cxnSp macro="">
      <xdr:nvCxnSpPr>
        <xdr:cNvPr id="465" name="直線コネクタ 464"/>
        <xdr:cNvCxnSpPr/>
      </xdr:nvCxnSpPr>
      <xdr:spPr>
        <a:xfrm>
          <a:off x="7861300" y="16953520"/>
          <a:ext cx="889000" cy="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91246</xdr:rowOff>
    </xdr:from>
    <xdr:to>
      <xdr:col>12</xdr:col>
      <xdr:colOff>561975</xdr:colOff>
      <xdr:row>99</xdr:row>
      <xdr:rowOff>21396</xdr:rowOff>
    </xdr:to>
    <xdr:sp macro="" textlink="">
      <xdr:nvSpPr>
        <xdr:cNvPr id="466" name="フローチャート : 判断 465"/>
        <xdr:cNvSpPr/>
      </xdr:nvSpPr>
      <xdr:spPr>
        <a:xfrm>
          <a:off x="8699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37923</xdr:rowOff>
    </xdr:from>
    <xdr:ext cx="534377" cy="259045"/>
    <xdr:sp macro="" textlink="">
      <xdr:nvSpPr>
        <xdr:cNvPr id="467" name="テキスト ボックス 466"/>
        <xdr:cNvSpPr txBox="1"/>
      </xdr:nvSpPr>
      <xdr:spPr>
        <a:xfrm>
          <a:off x="8483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151420</xdr:rowOff>
    </xdr:from>
    <xdr:to>
      <xdr:col>11</xdr:col>
      <xdr:colOff>307975</xdr:colOff>
      <xdr:row>98</xdr:row>
      <xdr:rowOff>160404</xdr:rowOff>
    </xdr:to>
    <xdr:cxnSp macro="">
      <xdr:nvCxnSpPr>
        <xdr:cNvPr id="468" name="直線コネクタ 467"/>
        <xdr:cNvCxnSpPr/>
      </xdr:nvCxnSpPr>
      <xdr:spPr>
        <a:xfrm flipV="1">
          <a:off x="6972300" y="16953520"/>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88466</xdr:rowOff>
    </xdr:from>
    <xdr:to>
      <xdr:col>11</xdr:col>
      <xdr:colOff>358775</xdr:colOff>
      <xdr:row>99</xdr:row>
      <xdr:rowOff>18616</xdr:rowOff>
    </xdr:to>
    <xdr:sp macro="" textlink="">
      <xdr:nvSpPr>
        <xdr:cNvPr id="469" name="フローチャート : 判断 468"/>
        <xdr:cNvSpPr/>
      </xdr:nvSpPr>
      <xdr:spPr>
        <a:xfrm>
          <a:off x="7810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35143</xdr:rowOff>
    </xdr:from>
    <xdr:ext cx="534377" cy="259045"/>
    <xdr:sp macro="" textlink="">
      <xdr:nvSpPr>
        <xdr:cNvPr id="470" name="テキスト ボックス 469"/>
        <xdr:cNvSpPr txBox="1"/>
      </xdr:nvSpPr>
      <xdr:spPr>
        <a:xfrm>
          <a:off x="7594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105637</xdr:rowOff>
    </xdr:from>
    <xdr:to>
      <xdr:col>10</xdr:col>
      <xdr:colOff>155575</xdr:colOff>
      <xdr:row>99</xdr:row>
      <xdr:rowOff>35787</xdr:rowOff>
    </xdr:to>
    <xdr:sp macro="" textlink="">
      <xdr:nvSpPr>
        <xdr:cNvPr id="471" name="フローチャート : 判断 470"/>
        <xdr:cNvSpPr/>
      </xdr:nvSpPr>
      <xdr:spPr>
        <a:xfrm>
          <a:off x="6921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52314</xdr:rowOff>
    </xdr:from>
    <xdr:ext cx="534377" cy="259045"/>
    <xdr:sp macro="" textlink="">
      <xdr:nvSpPr>
        <xdr:cNvPr id="472" name="テキスト ボックス 471"/>
        <xdr:cNvSpPr txBox="1"/>
      </xdr:nvSpPr>
      <xdr:spPr>
        <a:xfrm>
          <a:off x="6705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109201</xdr:rowOff>
    </xdr:from>
    <xdr:to>
      <xdr:col>15</xdr:col>
      <xdr:colOff>231775</xdr:colOff>
      <xdr:row>99</xdr:row>
      <xdr:rowOff>39351</xdr:rowOff>
    </xdr:to>
    <xdr:sp macro="" textlink="">
      <xdr:nvSpPr>
        <xdr:cNvPr id="478" name="円/楕円 477"/>
        <xdr:cNvSpPr/>
      </xdr:nvSpPr>
      <xdr:spPr>
        <a:xfrm>
          <a:off x="10426700" y="169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29218</xdr:rowOff>
    </xdr:from>
    <xdr:ext cx="534377" cy="259045"/>
    <xdr:sp macro="" textlink="">
      <xdr:nvSpPr>
        <xdr:cNvPr id="479" name="土木費該当値テキスト"/>
        <xdr:cNvSpPr txBox="1"/>
      </xdr:nvSpPr>
      <xdr:spPr>
        <a:xfrm>
          <a:off x="10528300" y="168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107442</xdr:rowOff>
    </xdr:from>
    <xdr:to>
      <xdr:col>14</xdr:col>
      <xdr:colOff>79375</xdr:colOff>
      <xdr:row>99</xdr:row>
      <xdr:rowOff>37592</xdr:rowOff>
    </xdr:to>
    <xdr:sp macro="" textlink="">
      <xdr:nvSpPr>
        <xdr:cNvPr id="480" name="円/楕円 479"/>
        <xdr:cNvSpPr/>
      </xdr:nvSpPr>
      <xdr:spPr>
        <a:xfrm>
          <a:off x="9588500" y="169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28719</xdr:rowOff>
    </xdr:from>
    <xdr:ext cx="534377" cy="259045"/>
    <xdr:sp macro="" textlink="">
      <xdr:nvSpPr>
        <xdr:cNvPr id="481" name="テキスト ボックス 480"/>
        <xdr:cNvSpPr txBox="1"/>
      </xdr:nvSpPr>
      <xdr:spPr>
        <a:xfrm>
          <a:off x="9372111" y="1700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105088</xdr:rowOff>
    </xdr:from>
    <xdr:to>
      <xdr:col>12</xdr:col>
      <xdr:colOff>561975</xdr:colOff>
      <xdr:row>99</xdr:row>
      <xdr:rowOff>35238</xdr:rowOff>
    </xdr:to>
    <xdr:sp macro="" textlink="">
      <xdr:nvSpPr>
        <xdr:cNvPr id="482" name="円/楕円 481"/>
        <xdr:cNvSpPr/>
      </xdr:nvSpPr>
      <xdr:spPr>
        <a:xfrm>
          <a:off x="8699500" y="169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26365</xdr:rowOff>
    </xdr:from>
    <xdr:ext cx="534377" cy="259045"/>
    <xdr:sp macro="" textlink="">
      <xdr:nvSpPr>
        <xdr:cNvPr id="483" name="テキスト ボックス 482"/>
        <xdr:cNvSpPr txBox="1"/>
      </xdr:nvSpPr>
      <xdr:spPr>
        <a:xfrm>
          <a:off x="8483111" y="169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100620</xdr:rowOff>
    </xdr:from>
    <xdr:to>
      <xdr:col>11</xdr:col>
      <xdr:colOff>358775</xdr:colOff>
      <xdr:row>99</xdr:row>
      <xdr:rowOff>30770</xdr:rowOff>
    </xdr:to>
    <xdr:sp macro="" textlink="">
      <xdr:nvSpPr>
        <xdr:cNvPr id="484" name="円/楕円 483"/>
        <xdr:cNvSpPr/>
      </xdr:nvSpPr>
      <xdr:spPr>
        <a:xfrm>
          <a:off x="7810500" y="169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21897</xdr:rowOff>
    </xdr:from>
    <xdr:ext cx="534377" cy="259045"/>
    <xdr:sp macro="" textlink="">
      <xdr:nvSpPr>
        <xdr:cNvPr id="485" name="テキスト ボックス 484"/>
        <xdr:cNvSpPr txBox="1"/>
      </xdr:nvSpPr>
      <xdr:spPr>
        <a:xfrm>
          <a:off x="7594111" y="169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109604</xdr:rowOff>
    </xdr:from>
    <xdr:to>
      <xdr:col>10</xdr:col>
      <xdr:colOff>155575</xdr:colOff>
      <xdr:row>99</xdr:row>
      <xdr:rowOff>39754</xdr:rowOff>
    </xdr:to>
    <xdr:sp macro="" textlink="">
      <xdr:nvSpPr>
        <xdr:cNvPr id="486" name="円/楕円 485"/>
        <xdr:cNvSpPr/>
      </xdr:nvSpPr>
      <xdr:spPr>
        <a:xfrm>
          <a:off x="6921500" y="169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30881</xdr:rowOff>
    </xdr:from>
    <xdr:ext cx="534377" cy="259045"/>
    <xdr:sp macro="" textlink="">
      <xdr:nvSpPr>
        <xdr:cNvPr id="487" name="テキスト ボックス 486"/>
        <xdr:cNvSpPr txBox="1"/>
      </xdr:nvSpPr>
      <xdr:spPr>
        <a:xfrm>
          <a:off x="6705111" y="170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3" name="直線コネクタ 512"/>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4"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5" name="直線コネクタ 514"/>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6"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7" name="直線コネクタ 516"/>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55325</xdr:rowOff>
    </xdr:from>
    <xdr:to>
      <xdr:col>23</xdr:col>
      <xdr:colOff>517525</xdr:colOff>
      <xdr:row>38</xdr:row>
      <xdr:rowOff>62335</xdr:rowOff>
    </xdr:to>
    <xdr:cxnSp macro="">
      <xdr:nvCxnSpPr>
        <xdr:cNvPr id="518" name="直線コネクタ 517"/>
        <xdr:cNvCxnSpPr/>
      </xdr:nvCxnSpPr>
      <xdr:spPr>
        <a:xfrm flipV="1">
          <a:off x="15481300" y="6570425"/>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9"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20" name="フローチャート : 判断 519"/>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100925</xdr:rowOff>
    </xdr:from>
    <xdr:to>
      <xdr:col>22</xdr:col>
      <xdr:colOff>365125</xdr:colOff>
      <xdr:row>38</xdr:row>
      <xdr:rowOff>62335</xdr:rowOff>
    </xdr:to>
    <xdr:cxnSp macro="">
      <xdr:nvCxnSpPr>
        <xdr:cNvPr id="521" name="直線コネクタ 520"/>
        <xdr:cNvCxnSpPr/>
      </xdr:nvCxnSpPr>
      <xdr:spPr>
        <a:xfrm>
          <a:off x="14592300" y="6444575"/>
          <a:ext cx="889000" cy="13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2" name="フローチャート : 判断 521"/>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3" name="テキスト ボックス 522"/>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100925</xdr:rowOff>
    </xdr:from>
    <xdr:to>
      <xdr:col>21</xdr:col>
      <xdr:colOff>161925</xdr:colOff>
      <xdr:row>38</xdr:row>
      <xdr:rowOff>70914</xdr:rowOff>
    </xdr:to>
    <xdr:cxnSp macro="">
      <xdr:nvCxnSpPr>
        <xdr:cNvPr id="524" name="直線コネクタ 523"/>
        <xdr:cNvCxnSpPr/>
      </xdr:nvCxnSpPr>
      <xdr:spPr>
        <a:xfrm flipV="1">
          <a:off x="13703300" y="6444575"/>
          <a:ext cx="889000" cy="1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149523</xdr:rowOff>
    </xdr:from>
    <xdr:to>
      <xdr:col>21</xdr:col>
      <xdr:colOff>212725</xdr:colOff>
      <xdr:row>38</xdr:row>
      <xdr:rowOff>79673</xdr:rowOff>
    </xdr:to>
    <xdr:sp macro="" textlink="">
      <xdr:nvSpPr>
        <xdr:cNvPr id="525" name="フローチャート : 判断 524"/>
        <xdr:cNvSpPr/>
      </xdr:nvSpPr>
      <xdr:spPr>
        <a:xfrm>
          <a:off x="14541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70800</xdr:rowOff>
    </xdr:from>
    <xdr:ext cx="534377" cy="259045"/>
    <xdr:sp macro="" textlink="">
      <xdr:nvSpPr>
        <xdr:cNvPr id="526" name="テキスト ボックス 525"/>
        <xdr:cNvSpPr txBox="1"/>
      </xdr:nvSpPr>
      <xdr:spPr>
        <a:xfrm>
          <a:off x="14325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56076</xdr:rowOff>
    </xdr:from>
    <xdr:to>
      <xdr:col>19</xdr:col>
      <xdr:colOff>644525</xdr:colOff>
      <xdr:row>38</xdr:row>
      <xdr:rowOff>70914</xdr:rowOff>
    </xdr:to>
    <xdr:cxnSp macro="">
      <xdr:nvCxnSpPr>
        <xdr:cNvPr id="527" name="直線コネクタ 526"/>
        <xdr:cNvCxnSpPr/>
      </xdr:nvCxnSpPr>
      <xdr:spPr>
        <a:xfrm>
          <a:off x="12814300" y="6571176"/>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161508</xdr:rowOff>
    </xdr:from>
    <xdr:to>
      <xdr:col>20</xdr:col>
      <xdr:colOff>9525</xdr:colOff>
      <xdr:row>38</xdr:row>
      <xdr:rowOff>91658</xdr:rowOff>
    </xdr:to>
    <xdr:sp macro="" textlink="">
      <xdr:nvSpPr>
        <xdr:cNvPr id="528" name="フローチャート : 判断 527"/>
        <xdr:cNvSpPr/>
      </xdr:nvSpPr>
      <xdr:spPr>
        <a:xfrm>
          <a:off x="13652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108185</xdr:rowOff>
    </xdr:from>
    <xdr:ext cx="534377" cy="259045"/>
    <xdr:sp macro="" textlink="">
      <xdr:nvSpPr>
        <xdr:cNvPr id="529" name="テキスト ボックス 528"/>
        <xdr:cNvSpPr txBox="1"/>
      </xdr:nvSpPr>
      <xdr:spPr>
        <a:xfrm>
          <a:off x="13436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138081</xdr:rowOff>
    </xdr:from>
    <xdr:to>
      <xdr:col>18</xdr:col>
      <xdr:colOff>492125</xdr:colOff>
      <xdr:row>38</xdr:row>
      <xdr:rowOff>68231</xdr:rowOff>
    </xdr:to>
    <xdr:sp macro="" textlink="">
      <xdr:nvSpPr>
        <xdr:cNvPr id="530" name="フローチャート : 判断 529"/>
        <xdr:cNvSpPr/>
      </xdr:nvSpPr>
      <xdr:spPr>
        <a:xfrm>
          <a:off x="12763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84758</xdr:rowOff>
    </xdr:from>
    <xdr:ext cx="534377" cy="259045"/>
    <xdr:sp macro="" textlink="">
      <xdr:nvSpPr>
        <xdr:cNvPr id="531" name="テキスト ボックス 530"/>
        <xdr:cNvSpPr txBox="1"/>
      </xdr:nvSpPr>
      <xdr:spPr>
        <a:xfrm>
          <a:off x="12547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4525</xdr:rowOff>
    </xdr:from>
    <xdr:to>
      <xdr:col>23</xdr:col>
      <xdr:colOff>568325</xdr:colOff>
      <xdr:row>38</xdr:row>
      <xdr:rowOff>106125</xdr:rowOff>
    </xdr:to>
    <xdr:sp macro="" textlink="">
      <xdr:nvSpPr>
        <xdr:cNvPr id="537" name="円/楕円 536"/>
        <xdr:cNvSpPr/>
      </xdr:nvSpPr>
      <xdr:spPr>
        <a:xfrm>
          <a:off x="16268700" y="65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90902</xdr:rowOff>
    </xdr:from>
    <xdr:ext cx="534377" cy="259045"/>
    <xdr:sp macro="" textlink="">
      <xdr:nvSpPr>
        <xdr:cNvPr id="538" name="消防費該当値テキスト"/>
        <xdr:cNvSpPr txBox="1"/>
      </xdr:nvSpPr>
      <xdr:spPr>
        <a:xfrm>
          <a:off x="16370300"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11535</xdr:rowOff>
    </xdr:from>
    <xdr:to>
      <xdr:col>22</xdr:col>
      <xdr:colOff>415925</xdr:colOff>
      <xdr:row>38</xdr:row>
      <xdr:rowOff>113135</xdr:rowOff>
    </xdr:to>
    <xdr:sp macro="" textlink="">
      <xdr:nvSpPr>
        <xdr:cNvPr id="539" name="円/楕円 538"/>
        <xdr:cNvSpPr/>
      </xdr:nvSpPr>
      <xdr:spPr>
        <a:xfrm>
          <a:off x="15430500" y="6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104262</xdr:rowOff>
    </xdr:from>
    <xdr:ext cx="534377" cy="259045"/>
    <xdr:sp macro="" textlink="">
      <xdr:nvSpPr>
        <xdr:cNvPr id="540" name="テキスト ボックス 539"/>
        <xdr:cNvSpPr txBox="1"/>
      </xdr:nvSpPr>
      <xdr:spPr>
        <a:xfrm>
          <a:off x="15214111" y="661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50125</xdr:rowOff>
    </xdr:from>
    <xdr:to>
      <xdr:col>21</xdr:col>
      <xdr:colOff>212725</xdr:colOff>
      <xdr:row>37</xdr:row>
      <xdr:rowOff>151725</xdr:rowOff>
    </xdr:to>
    <xdr:sp macro="" textlink="">
      <xdr:nvSpPr>
        <xdr:cNvPr id="541" name="円/楕円 540"/>
        <xdr:cNvSpPr/>
      </xdr:nvSpPr>
      <xdr:spPr>
        <a:xfrm>
          <a:off x="14541500" y="63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168252</xdr:rowOff>
    </xdr:from>
    <xdr:ext cx="534377" cy="259045"/>
    <xdr:sp macro="" textlink="">
      <xdr:nvSpPr>
        <xdr:cNvPr id="542" name="テキスト ボックス 541"/>
        <xdr:cNvSpPr txBox="1"/>
      </xdr:nvSpPr>
      <xdr:spPr>
        <a:xfrm>
          <a:off x="14325111" y="61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20114</xdr:rowOff>
    </xdr:from>
    <xdr:to>
      <xdr:col>20</xdr:col>
      <xdr:colOff>9525</xdr:colOff>
      <xdr:row>38</xdr:row>
      <xdr:rowOff>121714</xdr:rowOff>
    </xdr:to>
    <xdr:sp macro="" textlink="">
      <xdr:nvSpPr>
        <xdr:cNvPr id="543" name="円/楕円 542"/>
        <xdr:cNvSpPr/>
      </xdr:nvSpPr>
      <xdr:spPr>
        <a:xfrm>
          <a:off x="13652500" y="65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112841</xdr:rowOff>
    </xdr:from>
    <xdr:ext cx="534377" cy="259045"/>
    <xdr:sp macro="" textlink="">
      <xdr:nvSpPr>
        <xdr:cNvPr id="544" name="テキスト ボックス 543"/>
        <xdr:cNvSpPr txBox="1"/>
      </xdr:nvSpPr>
      <xdr:spPr>
        <a:xfrm>
          <a:off x="13436111" y="66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5276</xdr:rowOff>
    </xdr:from>
    <xdr:to>
      <xdr:col>18</xdr:col>
      <xdr:colOff>492125</xdr:colOff>
      <xdr:row>38</xdr:row>
      <xdr:rowOff>106876</xdr:rowOff>
    </xdr:to>
    <xdr:sp macro="" textlink="">
      <xdr:nvSpPr>
        <xdr:cNvPr id="545" name="円/楕円 544"/>
        <xdr:cNvSpPr/>
      </xdr:nvSpPr>
      <xdr:spPr>
        <a:xfrm>
          <a:off x="12763500" y="65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98003</xdr:rowOff>
    </xdr:from>
    <xdr:ext cx="534377" cy="259045"/>
    <xdr:sp macro="" textlink="">
      <xdr:nvSpPr>
        <xdr:cNvPr id="546" name="テキスト ボックス 545"/>
        <xdr:cNvSpPr txBox="1"/>
      </xdr:nvSpPr>
      <xdr:spPr>
        <a:xfrm>
          <a:off x="12547111" y="66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71" name="直線コネクタ 570"/>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2"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3" name="直線コネクタ 572"/>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4"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5" name="直線コネクタ 574"/>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158623</xdr:rowOff>
    </xdr:from>
    <xdr:to>
      <xdr:col>23</xdr:col>
      <xdr:colOff>517525</xdr:colOff>
      <xdr:row>58</xdr:row>
      <xdr:rowOff>1346</xdr:rowOff>
    </xdr:to>
    <xdr:cxnSp macro="">
      <xdr:nvCxnSpPr>
        <xdr:cNvPr id="576" name="直線コネクタ 575"/>
        <xdr:cNvCxnSpPr/>
      </xdr:nvCxnSpPr>
      <xdr:spPr>
        <a:xfrm flipV="1">
          <a:off x="15481300" y="993127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7"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8" name="フローチャート : 判断 577"/>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1346</xdr:rowOff>
    </xdr:from>
    <xdr:to>
      <xdr:col>22</xdr:col>
      <xdr:colOff>365125</xdr:colOff>
      <xdr:row>58</xdr:row>
      <xdr:rowOff>17310</xdr:rowOff>
    </xdr:to>
    <xdr:cxnSp macro="">
      <xdr:nvCxnSpPr>
        <xdr:cNvPr id="579" name="直線コネクタ 578"/>
        <xdr:cNvCxnSpPr/>
      </xdr:nvCxnSpPr>
      <xdr:spPr>
        <a:xfrm flipV="1">
          <a:off x="14592300" y="9945446"/>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0" name="フローチャート : 判断 579"/>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1" name="テキスト ボックス 580"/>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17310</xdr:rowOff>
    </xdr:from>
    <xdr:to>
      <xdr:col>21</xdr:col>
      <xdr:colOff>161925</xdr:colOff>
      <xdr:row>58</xdr:row>
      <xdr:rowOff>87237</xdr:rowOff>
    </xdr:to>
    <xdr:cxnSp macro="">
      <xdr:nvCxnSpPr>
        <xdr:cNvPr id="582" name="直線コネクタ 581"/>
        <xdr:cNvCxnSpPr/>
      </xdr:nvCxnSpPr>
      <xdr:spPr>
        <a:xfrm flipV="1">
          <a:off x="13703300" y="9961410"/>
          <a:ext cx="889000" cy="6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149682</xdr:rowOff>
    </xdr:from>
    <xdr:to>
      <xdr:col>21</xdr:col>
      <xdr:colOff>212725</xdr:colOff>
      <xdr:row>57</xdr:row>
      <xdr:rowOff>79832</xdr:rowOff>
    </xdr:to>
    <xdr:sp macro="" textlink="">
      <xdr:nvSpPr>
        <xdr:cNvPr id="583" name="フローチャート : 判断 582"/>
        <xdr:cNvSpPr/>
      </xdr:nvSpPr>
      <xdr:spPr>
        <a:xfrm>
          <a:off x="14541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96359</xdr:rowOff>
    </xdr:from>
    <xdr:ext cx="534377" cy="259045"/>
    <xdr:sp macro="" textlink="">
      <xdr:nvSpPr>
        <xdr:cNvPr id="584" name="テキスト ボックス 583"/>
        <xdr:cNvSpPr txBox="1"/>
      </xdr:nvSpPr>
      <xdr:spPr>
        <a:xfrm>
          <a:off x="14325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84189</xdr:rowOff>
    </xdr:from>
    <xdr:to>
      <xdr:col>19</xdr:col>
      <xdr:colOff>644525</xdr:colOff>
      <xdr:row>58</xdr:row>
      <xdr:rowOff>87237</xdr:rowOff>
    </xdr:to>
    <xdr:cxnSp macro="">
      <xdr:nvCxnSpPr>
        <xdr:cNvPr id="585" name="直線コネクタ 584"/>
        <xdr:cNvCxnSpPr/>
      </xdr:nvCxnSpPr>
      <xdr:spPr>
        <a:xfrm>
          <a:off x="12814300" y="100282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162916</xdr:rowOff>
    </xdr:from>
    <xdr:to>
      <xdr:col>20</xdr:col>
      <xdr:colOff>9525</xdr:colOff>
      <xdr:row>57</xdr:row>
      <xdr:rowOff>93066</xdr:rowOff>
    </xdr:to>
    <xdr:sp macro="" textlink="">
      <xdr:nvSpPr>
        <xdr:cNvPr id="586" name="フローチャート : 判断 585"/>
        <xdr:cNvSpPr/>
      </xdr:nvSpPr>
      <xdr:spPr>
        <a:xfrm>
          <a:off x="13652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109593</xdr:rowOff>
    </xdr:from>
    <xdr:ext cx="534377" cy="259045"/>
    <xdr:sp macro="" textlink="">
      <xdr:nvSpPr>
        <xdr:cNvPr id="587" name="テキスト ボックス 586"/>
        <xdr:cNvSpPr txBox="1"/>
      </xdr:nvSpPr>
      <xdr:spPr>
        <a:xfrm>
          <a:off x="13436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56007</xdr:rowOff>
    </xdr:from>
    <xdr:to>
      <xdr:col>18</xdr:col>
      <xdr:colOff>492125</xdr:colOff>
      <xdr:row>57</xdr:row>
      <xdr:rowOff>157607</xdr:rowOff>
    </xdr:to>
    <xdr:sp macro="" textlink="">
      <xdr:nvSpPr>
        <xdr:cNvPr id="588" name="フローチャート : 判断 587"/>
        <xdr:cNvSpPr/>
      </xdr:nvSpPr>
      <xdr:spPr>
        <a:xfrm>
          <a:off x="12763500" y="98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2684</xdr:rowOff>
    </xdr:from>
    <xdr:ext cx="534377" cy="259045"/>
    <xdr:sp macro="" textlink="">
      <xdr:nvSpPr>
        <xdr:cNvPr id="589" name="テキスト ボックス 588"/>
        <xdr:cNvSpPr txBox="1"/>
      </xdr:nvSpPr>
      <xdr:spPr>
        <a:xfrm>
          <a:off x="12547111" y="96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107823</xdr:rowOff>
    </xdr:from>
    <xdr:to>
      <xdr:col>23</xdr:col>
      <xdr:colOff>568325</xdr:colOff>
      <xdr:row>58</xdr:row>
      <xdr:rowOff>37973</xdr:rowOff>
    </xdr:to>
    <xdr:sp macro="" textlink="">
      <xdr:nvSpPr>
        <xdr:cNvPr id="595" name="円/楕円 594"/>
        <xdr:cNvSpPr/>
      </xdr:nvSpPr>
      <xdr:spPr>
        <a:xfrm>
          <a:off x="16268700" y="98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86250</xdr:rowOff>
    </xdr:from>
    <xdr:ext cx="534377" cy="259045"/>
    <xdr:sp macro="" textlink="">
      <xdr:nvSpPr>
        <xdr:cNvPr id="596" name="教育費該当値テキスト"/>
        <xdr:cNvSpPr txBox="1"/>
      </xdr:nvSpPr>
      <xdr:spPr>
        <a:xfrm>
          <a:off x="16370300" y="98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121996</xdr:rowOff>
    </xdr:from>
    <xdr:to>
      <xdr:col>22</xdr:col>
      <xdr:colOff>415925</xdr:colOff>
      <xdr:row>58</xdr:row>
      <xdr:rowOff>52146</xdr:rowOff>
    </xdr:to>
    <xdr:sp macro="" textlink="">
      <xdr:nvSpPr>
        <xdr:cNvPr id="597" name="円/楕円 596"/>
        <xdr:cNvSpPr/>
      </xdr:nvSpPr>
      <xdr:spPr>
        <a:xfrm>
          <a:off x="15430500" y="9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43273</xdr:rowOff>
    </xdr:from>
    <xdr:ext cx="534377" cy="259045"/>
    <xdr:sp macro="" textlink="">
      <xdr:nvSpPr>
        <xdr:cNvPr id="598" name="テキスト ボックス 597"/>
        <xdr:cNvSpPr txBox="1"/>
      </xdr:nvSpPr>
      <xdr:spPr>
        <a:xfrm>
          <a:off x="15214111" y="99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137960</xdr:rowOff>
    </xdr:from>
    <xdr:to>
      <xdr:col>21</xdr:col>
      <xdr:colOff>212725</xdr:colOff>
      <xdr:row>58</xdr:row>
      <xdr:rowOff>68110</xdr:rowOff>
    </xdr:to>
    <xdr:sp macro="" textlink="">
      <xdr:nvSpPr>
        <xdr:cNvPr id="599" name="円/楕円 598"/>
        <xdr:cNvSpPr/>
      </xdr:nvSpPr>
      <xdr:spPr>
        <a:xfrm>
          <a:off x="14541500" y="99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59237</xdr:rowOff>
    </xdr:from>
    <xdr:ext cx="534377" cy="259045"/>
    <xdr:sp macro="" textlink="">
      <xdr:nvSpPr>
        <xdr:cNvPr id="600" name="テキスト ボックス 599"/>
        <xdr:cNvSpPr txBox="1"/>
      </xdr:nvSpPr>
      <xdr:spPr>
        <a:xfrm>
          <a:off x="14325111" y="100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36437</xdr:rowOff>
    </xdr:from>
    <xdr:to>
      <xdr:col>20</xdr:col>
      <xdr:colOff>9525</xdr:colOff>
      <xdr:row>58</xdr:row>
      <xdr:rowOff>138037</xdr:rowOff>
    </xdr:to>
    <xdr:sp macro="" textlink="">
      <xdr:nvSpPr>
        <xdr:cNvPr id="601" name="円/楕円 600"/>
        <xdr:cNvSpPr/>
      </xdr:nvSpPr>
      <xdr:spPr>
        <a:xfrm>
          <a:off x="13652500" y="99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129164</xdr:rowOff>
    </xdr:from>
    <xdr:ext cx="534377" cy="259045"/>
    <xdr:sp macro="" textlink="">
      <xdr:nvSpPr>
        <xdr:cNvPr id="602" name="テキスト ボックス 601"/>
        <xdr:cNvSpPr txBox="1"/>
      </xdr:nvSpPr>
      <xdr:spPr>
        <a:xfrm>
          <a:off x="13436111" y="100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33389</xdr:rowOff>
    </xdr:from>
    <xdr:to>
      <xdr:col>18</xdr:col>
      <xdr:colOff>492125</xdr:colOff>
      <xdr:row>58</xdr:row>
      <xdr:rowOff>134989</xdr:rowOff>
    </xdr:to>
    <xdr:sp macro="" textlink="">
      <xdr:nvSpPr>
        <xdr:cNvPr id="603" name="円/楕円 602"/>
        <xdr:cNvSpPr/>
      </xdr:nvSpPr>
      <xdr:spPr>
        <a:xfrm>
          <a:off x="127635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126116</xdr:rowOff>
    </xdr:from>
    <xdr:ext cx="534377" cy="259045"/>
    <xdr:sp macro="" textlink="">
      <xdr:nvSpPr>
        <xdr:cNvPr id="604" name="テキスト ボックス 603"/>
        <xdr:cNvSpPr txBox="1"/>
      </xdr:nvSpPr>
      <xdr:spPr>
        <a:xfrm>
          <a:off x="12547111" y="100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30" name="直線コネクタ 629"/>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3"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4" name="直線コネクタ 633"/>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6"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7" name="フローチャート : 判断 636"/>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98171</xdr:rowOff>
    </xdr:from>
    <xdr:to>
      <xdr:col>22</xdr:col>
      <xdr:colOff>365125</xdr:colOff>
      <xdr:row>79</xdr:row>
      <xdr:rowOff>98879</xdr:rowOff>
    </xdr:to>
    <xdr:cxnSp macro="">
      <xdr:nvCxnSpPr>
        <xdr:cNvPr id="638" name="直線コネクタ 637"/>
        <xdr:cNvCxnSpPr/>
      </xdr:nvCxnSpPr>
      <xdr:spPr>
        <a:xfrm>
          <a:off x="14592300" y="13642721"/>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9" name="フローチャート : 判断 638"/>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40" name="テキスト ボックス 639"/>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84401</xdr:rowOff>
    </xdr:from>
    <xdr:to>
      <xdr:col>21</xdr:col>
      <xdr:colOff>161925</xdr:colOff>
      <xdr:row>79</xdr:row>
      <xdr:rowOff>98171</xdr:rowOff>
    </xdr:to>
    <xdr:cxnSp macro="">
      <xdr:nvCxnSpPr>
        <xdr:cNvPr id="641" name="直線コネクタ 640"/>
        <xdr:cNvCxnSpPr/>
      </xdr:nvCxnSpPr>
      <xdr:spPr>
        <a:xfrm>
          <a:off x="13703300" y="1362895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149293</xdr:rowOff>
    </xdr:from>
    <xdr:to>
      <xdr:col>21</xdr:col>
      <xdr:colOff>212725</xdr:colOff>
      <xdr:row>79</xdr:row>
      <xdr:rowOff>79443</xdr:rowOff>
    </xdr:to>
    <xdr:sp macro="" textlink="">
      <xdr:nvSpPr>
        <xdr:cNvPr id="642" name="フローチャート : 判断 641"/>
        <xdr:cNvSpPr/>
      </xdr:nvSpPr>
      <xdr:spPr>
        <a:xfrm>
          <a:off x="14541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95970</xdr:rowOff>
    </xdr:from>
    <xdr:ext cx="469744" cy="259045"/>
    <xdr:sp macro="" textlink="">
      <xdr:nvSpPr>
        <xdr:cNvPr id="643" name="テキスト ボックス 642"/>
        <xdr:cNvSpPr txBox="1"/>
      </xdr:nvSpPr>
      <xdr:spPr>
        <a:xfrm>
          <a:off x="14357427"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84401</xdr:rowOff>
    </xdr:from>
    <xdr:to>
      <xdr:col>19</xdr:col>
      <xdr:colOff>644525</xdr:colOff>
      <xdr:row>79</xdr:row>
      <xdr:rowOff>85303</xdr:rowOff>
    </xdr:to>
    <xdr:cxnSp macro="">
      <xdr:nvCxnSpPr>
        <xdr:cNvPr id="644" name="直線コネクタ 643"/>
        <xdr:cNvCxnSpPr/>
      </xdr:nvCxnSpPr>
      <xdr:spPr>
        <a:xfrm flipV="1">
          <a:off x="12814300" y="13628951"/>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149436</xdr:rowOff>
    </xdr:from>
    <xdr:to>
      <xdr:col>20</xdr:col>
      <xdr:colOff>9525</xdr:colOff>
      <xdr:row>79</xdr:row>
      <xdr:rowOff>79586</xdr:rowOff>
    </xdr:to>
    <xdr:sp macro="" textlink="">
      <xdr:nvSpPr>
        <xdr:cNvPr id="645" name="フローチャート : 判断 644"/>
        <xdr:cNvSpPr/>
      </xdr:nvSpPr>
      <xdr:spPr>
        <a:xfrm>
          <a:off x="13652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96113</xdr:rowOff>
    </xdr:from>
    <xdr:ext cx="469744" cy="259045"/>
    <xdr:sp macro="" textlink="">
      <xdr:nvSpPr>
        <xdr:cNvPr id="646" name="テキスト ボックス 645"/>
        <xdr:cNvSpPr txBox="1"/>
      </xdr:nvSpPr>
      <xdr:spPr>
        <a:xfrm>
          <a:off x="13468427"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93788</xdr:rowOff>
    </xdr:from>
    <xdr:to>
      <xdr:col>18</xdr:col>
      <xdr:colOff>492125</xdr:colOff>
      <xdr:row>78</xdr:row>
      <xdr:rowOff>23938</xdr:rowOff>
    </xdr:to>
    <xdr:sp macro="" textlink="">
      <xdr:nvSpPr>
        <xdr:cNvPr id="647" name="フローチャート : 判断 646"/>
        <xdr:cNvSpPr/>
      </xdr:nvSpPr>
      <xdr:spPr>
        <a:xfrm>
          <a:off x="12763500" y="13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40465</xdr:rowOff>
    </xdr:from>
    <xdr:ext cx="534377" cy="259045"/>
    <xdr:sp macro="" textlink="">
      <xdr:nvSpPr>
        <xdr:cNvPr id="648" name="テキスト ボックス 647"/>
        <xdr:cNvSpPr txBox="1"/>
      </xdr:nvSpPr>
      <xdr:spPr>
        <a:xfrm>
          <a:off x="12547111" y="1307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47371</xdr:rowOff>
    </xdr:from>
    <xdr:to>
      <xdr:col>21</xdr:col>
      <xdr:colOff>212725</xdr:colOff>
      <xdr:row>79</xdr:row>
      <xdr:rowOff>148971</xdr:rowOff>
    </xdr:to>
    <xdr:sp macro="" textlink="">
      <xdr:nvSpPr>
        <xdr:cNvPr id="658" name="円/楕円 657"/>
        <xdr:cNvSpPr/>
      </xdr:nvSpPr>
      <xdr:spPr>
        <a:xfrm>
          <a:off x="14541500" y="135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140098</xdr:rowOff>
    </xdr:from>
    <xdr:ext cx="313932" cy="259045"/>
    <xdr:sp macro="" textlink="">
      <xdr:nvSpPr>
        <xdr:cNvPr id="659" name="テキスト ボックス 658"/>
        <xdr:cNvSpPr txBox="1"/>
      </xdr:nvSpPr>
      <xdr:spPr>
        <a:xfrm>
          <a:off x="14435333" y="13684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33601</xdr:rowOff>
    </xdr:from>
    <xdr:to>
      <xdr:col>20</xdr:col>
      <xdr:colOff>9525</xdr:colOff>
      <xdr:row>79</xdr:row>
      <xdr:rowOff>135201</xdr:rowOff>
    </xdr:to>
    <xdr:sp macro="" textlink="">
      <xdr:nvSpPr>
        <xdr:cNvPr id="660" name="円/楕円 659"/>
        <xdr:cNvSpPr/>
      </xdr:nvSpPr>
      <xdr:spPr>
        <a:xfrm>
          <a:off x="13652500" y="135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126328</xdr:rowOff>
    </xdr:from>
    <xdr:ext cx="469744" cy="259045"/>
    <xdr:sp macro="" textlink="">
      <xdr:nvSpPr>
        <xdr:cNvPr id="661" name="テキスト ボックス 660"/>
        <xdr:cNvSpPr txBox="1"/>
      </xdr:nvSpPr>
      <xdr:spPr>
        <a:xfrm>
          <a:off x="13468427" y="1367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34503</xdr:rowOff>
    </xdr:from>
    <xdr:to>
      <xdr:col>18</xdr:col>
      <xdr:colOff>492125</xdr:colOff>
      <xdr:row>79</xdr:row>
      <xdr:rowOff>136103</xdr:rowOff>
    </xdr:to>
    <xdr:sp macro="" textlink="">
      <xdr:nvSpPr>
        <xdr:cNvPr id="662" name="円/楕円 661"/>
        <xdr:cNvSpPr/>
      </xdr:nvSpPr>
      <xdr:spPr>
        <a:xfrm>
          <a:off x="12763500" y="135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127230</xdr:rowOff>
    </xdr:from>
    <xdr:ext cx="469744" cy="259045"/>
    <xdr:sp macro="" textlink="">
      <xdr:nvSpPr>
        <xdr:cNvPr id="663" name="テキスト ボックス 662"/>
        <xdr:cNvSpPr txBox="1"/>
      </xdr:nvSpPr>
      <xdr:spPr>
        <a:xfrm>
          <a:off x="12579427" y="1367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8" name="直線コネクタ 687"/>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9"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90" name="直線コネクタ 689"/>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91"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2" name="直線コネクタ 691"/>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102667</xdr:rowOff>
    </xdr:from>
    <xdr:to>
      <xdr:col>23</xdr:col>
      <xdr:colOff>517525</xdr:colOff>
      <xdr:row>97</xdr:row>
      <xdr:rowOff>107392</xdr:rowOff>
    </xdr:to>
    <xdr:cxnSp macro="">
      <xdr:nvCxnSpPr>
        <xdr:cNvPr id="693" name="直線コネクタ 692"/>
        <xdr:cNvCxnSpPr/>
      </xdr:nvCxnSpPr>
      <xdr:spPr>
        <a:xfrm flipV="1">
          <a:off x="15481300" y="16733317"/>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4"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5" name="フローチャート : 判断 694"/>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80239</xdr:rowOff>
    </xdr:from>
    <xdr:to>
      <xdr:col>22</xdr:col>
      <xdr:colOff>365125</xdr:colOff>
      <xdr:row>97</xdr:row>
      <xdr:rowOff>107392</xdr:rowOff>
    </xdr:to>
    <xdr:cxnSp macro="">
      <xdr:nvCxnSpPr>
        <xdr:cNvPr id="696" name="直線コネクタ 695"/>
        <xdr:cNvCxnSpPr/>
      </xdr:nvCxnSpPr>
      <xdr:spPr>
        <a:xfrm>
          <a:off x="14592300" y="16710889"/>
          <a:ext cx="889000" cy="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7" name="フローチャート : 判断 696"/>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154691</xdr:rowOff>
    </xdr:from>
    <xdr:ext cx="534377" cy="259045"/>
    <xdr:sp macro="" textlink="">
      <xdr:nvSpPr>
        <xdr:cNvPr id="698" name="テキスト ボックス 697"/>
        <xdr:cNvSpPr txBox="1"/>
      </xdr:nvSpPr>
      <xdr:spPr>
        <a:xfrm>
          <a:off x="15214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80239</xdr:rowOff>
    </xdr:from>
    <xdr:to>
      <xdr:col>21</xdr:col>
      <xdr:colOff>161925</xdr:colOff>
      <xdr:row>97</xdr:row>
      <xdr:rowOff>106108</xdr:rowOff>
    </xdr:to>
    <xdr:cxnSp macro="">
      <xdr:nvCxnSpPr>
        <xdr:cNvPr id="699" name="直線コネクタ 698"/>
        <xdr:cNvCxnSpPr/>
      </xdr:nvCxnSpPr>
      <xdr:spPr>
        <a:xfrm flipV="1">
          <a:off x="13703300" y="16710889"/>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96329</xdr:rowOff>
    </xdr:from>
    <xdr:to>
      <xdr:col>21</xdr:col>
      <xdr:colOff>212725</xdr:colOff>
      <xdr:row>98</xdr:row>
      <xdr:rowOff>26479</xdr:rowOff>
    </xdr:to>
    <xdr:sp macro="" textlink="">
      <xdr:nvSpPr>
        <xdr:cNvPr id="700" name="フローチャート : 判断 699"/>
        <xdr:cNvSpPr/>
      </xdr:nvSpPr>
      <xdr:spPr>
        <a:xfrm>
          <a:off x="14541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17606</xdr:rowOff>
    </xdr:from>
    <xdr:ext cx="534377" cy="259045"/>
    <xdr:sp macro="" textlink="">
      <xdr:nvSpPr>
        <xdr:cNvPr id="701" name="テキスト ボックス 700"/>
        <xdr:cNvSpPr txBox="1"/>
      </xdr:nvSpPr>
      <xdr:spPr>
        <a:xfrm>
          <a:off x="14325111" y="16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57086</xdr:rowOff>
    </xdr:from>
    <xdr:to>
      <xdr:col>19</xdr:col>
      <xdr:colOff>644525</xdr:colOff>
      <xdr:row>97</xdr:row>
      <xdr:rowOff>106108</xdr:rowOff>
    </xdr:to>
    <xdr:cxnSp macro="">
      <xdr:nvCxnSpPr>
        <xdr:cNvPr id="702" name="直線コネクタ 701"/>
        <xdr:cNvCxnSpPr/>
      </xdr:nvCxnSpPr>
      <xdr:spPr>
        <a:xfrm>
          <a:off x="12814300" y="16687736"/>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74473</xdr:rowOff>
    </xdr:from>
    <xdr:to>
      <xdr:col>20</xdr:col>
      <xdr:colOff>9525</xdr:colOff>
      <xdr:row>98</xdr:row>
      <xdr:rowOff>4623</xdr:rowOff>
    </xdr:to>
    <xdr:sp macro="" textlink="">
      <xdr:nvSpPr>
        <xdr:cNvPr id="703" name="フローチャート : 判断 702"/>
        <xdr:cNvSpPr/>
      </xdr:nvSpPr>
      <xdr:spPr>
        <a:xfrm>
          <a:off x="13652500" y="1670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167200</xdr:rowOff>
    </xdr:from>
    <xdr:ext cx="534377" cy="259045"/>
    <xdr:sp macro="" textlink="">
      <xdr:nvSpPr>
        <xdr:cNvPr id="704" name="テキスト ボックス 703"/>
        <xdr:cNvSpPr txBox="1"/>
      </xdr:nvSpPr>
      <xdr:spPr>
        <a:xfrm>
          <a:off x="13436111" y="167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61227</xdr:rowOff>
    </xdr:from>
    <xdr:to>
      <xdr:col>18</xdr:col>
      <xdr:colOff>492125</xdr:colOff>
      <xdr:row>97</xdr:row>
      <xdr:rowOff>162827</xdr:rowOff>
    </xdr:to>
    <xdr:sp macro="" textlink="">
      <xdr:nvSpPr>
        <xdr:cNvPr id="705" name="フローチャート : 判断 704"/>
        <xdr:cNvSpPr/>
      </xdr:nvSpPr>
      <xdr:spPr>
        <a:xfrm>
          <a:off x="12763500" y="166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153954</xdr:rowOff>
    </xdr:from>
    <xdr:ext cx="534377" cy="259045"/>
    <xdr:sp macro="" textlink="">
      <xdr:nvSpPr>
        <xdr:cNvPr id="706" name="テキスト ボックス 705"/>
        <xdr:cNvSpPr txBox="1"/>
      </xdr:nvSpPr>
      <xdr:spPr>
        <a:xfrm>
          <a:off x="12547111" y="167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51867</xdr:rowOff>
    </xdr:from>
    <xdr:to>
      <xdr:col>23</xdr:col>
      <xdr:colOff>568325</xdr:colOff>
      <xdr:row>97</xdr:row>
      <xdr:rowOff>153467</xdr:rowOff>
    </xdr:to>
    <xdr:sp macro="" textlink="">
      <xdr:nvSpPr>
        <xdr:cNvPr id="712" name="円/楕円 711"/>
        <xdr:cNvSpPr/>
      </xdr:nvSpPr>
      <xdr:spPr>
        <a:xfrm>
          <a:off x="16268700" y="166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30294</xdr:rowOff>
    </xdr:from>
    <xdr:ext cx="534377" cy="259045"/>
    <xdr:sp macro="" textlink="">
      <xdr:nvSpPr>
        <xdr:cNvPr id="713" name="公債費該当値テキスト"/>
        <xdr:cNvSpPr txBox="1"/>
      </xdr:nvSpPr>
      <xdr:spPr>
        <a:xfrm>
          <a:off x="16370300" y="1666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56592</xdr:rowOff>
    </xdr:from>
    <xdr:to>
      <xdr:col>22</xdr:col>
      <xdr:colOff>415925</xdr:colOff>
      <xdr:row>97</xdr:row>
      <xdr:rowOff>158192</xdr:rowOff>
    </xdr:to>
    <xdr:sp macro="" textlink="">
      <xdr:nvSpPr>
        <xdr:cNvPr id="714" name="円/楕円 713"/>
        <xdr:cNvSpPr/>
      </xdr:nvSpPr>
      <xdr:spPr>
        <a:xfrm>
          <a:off x="15430500" y="166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3269</xdr:rowOff>
    </xdr:from>
    <xdr:ext cx="534377" cy="259045"/>
    <xdr:sp macro="" textlink="">
      <xdr:nvSpPr>
        <xdr:cNvPr id="715" name="テキスト ボックス 714"/>
        <xdr:cNvSpPr txBox="1"/>
      </xdr:nvSpPr>
      <xdr:spPr>
        <a:xfrm>
          <a:off x="15214111" y="164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29439</xdr:rowOff>
    </xdr:from>
    <xdr:to>
      <xdr:col>21</xdr:col>
      <xdr:colOff>212725</xdr:colOff>
      <xdr:row>97</xdr:row>
      <xdr:rowOff>131039</xdr:rowOff>
    </xdr:to>
    <xdr:sp macro="" textlink="">
      <xdr:nvSpPr>
        <xdr:cNvPr id="716" name="円/楕円 715"/>
        <xdr:cNvSpPr/>
      </xdr:nvSpPr>
      <xdr:spPr>
        <a:xfrm>
          <a:off x="14541500" y="166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147566</xdr:rowOff>
    </xdr:from>
    <xdr:ext cx="534377" cy="259045"/>
    <xdr:sp macro="" textlink="">
      <xdr:nvSpPr>
        <xdr:cNvPr id="717" name="テキスト ボックス 716"/>
        <xdr:cNvSpPr txBox="1"/>
      </xdr:nvSpPr>
      <xdr:spPr>
        <a:xfrm>
          <a:off x="14325111" y="164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55308</xdr:rowOff>
    </xdr:from>
    <xdr:to>
      <xdr:col>20</xdr:col>
      <xdr:colOff>9525</xdr:colOff>
      <xdr:row>97</xdr:row>
      <xdr:rowOff>156908</xdr:rowOff>
    </xdr:to>
    <xdr:sp macro="" textlink="">
      <xdr:nvSpPr>
        <xdr:cNvPr id="718" name="円/楕円 717"/>
        <xdr:cNvSpPr/>
      </xdr:nvSpPr>
      <xdr:spPr>
        <a:xfrm>
          <a:off x="13652500" y="166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1985</xdr:rowOff>
    </xdr:from>
    <xdr:ext cx="534377" cy="259045"/>
    <xdr:sp macro="" textlink="">
      <xdr:nvSpPr>
        <xdr:cNvPr id="719" name="テキスト ボックス 718"/>
        <xdr:cNvSpPr txBox="1"/>
      </xdr:nvSpPr>
      <xdr:spPr>
        <a:xfrm>
          <a:off x="13436111" y="164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6286</xdr:rowOff>
    </xdr:from>
    <xdr:to>
      <xdr:col>18</xdr:col>
      <xdr:colOff>492125</xdr:colOff>
      <xdr:row>97</xdr:row>
      <xdr:rowOff>107886</xdr:rowOff>
    </xdr:to>
    <xdr:sp macro="" textlink="">
      <xdr:nvSpPr>
        <xdr:cNvPr id="720" name="円/楕円 719"/>
        <xdr:cNvSpPr/>
      </xdr:nvSpPr>
      <xdr:spPr>
        <a:xfrm>
          <a:off x="12763500" y="166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124413</xdr:rowOff>
    </xdr:from>
    <xdr:ext cx="534377" cy="259045"/>
    <xdr:sp macro="" textlink="">
      <xdr:nvSpPr>
        <xdr:cNvPr id="721" name="テキスト ボックス 720"/>
        <xdr:cNvSpPr txBox="1"/>
      </xdr:nvSpPr>
      <xdr:spPr>
        <a:xfrm>
          <a:off x="12547111" y="1641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5" name="直線コネクタ 744"/>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6"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8"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9" name="直線コネクタ 748"/>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51"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2" name="フローチャート : 判断 751"/>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4" name="フローチャート : 判断 753"/>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5" name="テキスト ボックス 754"/>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160224</xdr:rowOff>
    </xdr:from>
    <xdr:to>
      <xdr:col>29</xdr:col>
      <xdr:colOff>568325</xdr:colOff>
      <xdr:row>39</xdr:row>
      <xdr:rowOff>90374</xdr:rowOff>
    </xdr:to>
    <xdr:sp macro="" textlink="">
      <xdr:nvSpPr>
        <xdr:cNvPr id="757" name="フローチャート : 判断 756"/>
        <xdr:cNvSpPr/>
      </xdr:nvSpPr>
      <xdr:spPr>
        <a:xfrm>
          <a:off x="20383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106900</xdr:rowOff>
    </xdr:from>
    <xdr:ext cx="313932" cy="259045"/>
    <xdr:sp macro="" textlink="">
      <xdr:nvSpPr>
        <xdr:cNvPr id="758" name="テキスト ボックス 757"/>
        <xdr:cNvSpPr txBox="1"/>
      </xdr:nvSpPr>
      <xdr:spPr>
        <a:xfrm>
          <a:off x="20277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0" name="フローチャート : 判断 759"/>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フローチャート : 判断 761"/>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70"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6" name="テキスト ボックス 775"/>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8" name="テキスト ボックス 777"/>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議会費は住民一人当たり</a:t>
          </a:r>
          <a:r>
            <a:rPr kumimoji="1" lang="en-US" altLang="ja-JP" sz="1100">
              <a:latin typeface="ＭＳ Ｐゴシック"/>
            </a:rPr>
            <a:t>7,763</a:t>
          </a:r>
          <a:r>
            <a:rPr kumimoji="1" lang="ja-JP" altLang="en-US" sz="1100">
              <a:latin typeface="ＭＳ Ｐゴシック"/>
            </a:rPr>
            <a:t>円となっており、前年度比で</a:t>
          </a:r>
          <a:r>
            <a:rPr kumimoji="1" lang="en-US" altLang="ja-JP" sz="1100">
              <a:latin typeface="ＭＳ Ｐゴシック"/>
            </a:rPr>
            <a:t>545</a:t>
          </a:r>
          <a:r>
            <a:rPr kumimoji="1" lang="ja-JP" altLang="en-US" sz="1100">
              <a:latin typeface="ＭＳ Ｐゴシック"/>
            </a:rPr>
            <a:t>円の減となっており、これは地方議会議員年金制度に係る負担金率の減少によるものである。</a:t>
          </a:r>
          <a:endParaRPr kumimoji="1" lang="en-US" altLang="ja-JP" sz="1100">
            <a:latin typeface="ＭＳ Ｐゴシック"/>
          </a:endParaRPr>
        </a:p>
        <a:p>
          <a:r>
            <a:rPr kumimoji="1" lang="ja-JP" altLang="en-US" sz="1100">
              <a:latin typeface="ＭＳ Ｐゴシック"/>
            </a:rPr>
            <a:t>　総務費は住民一人当たり</a:t>
          </a:r>
          <a:r>
            <a:rPr kumimoji="1" lang="en-US" altLang="ja-JP" sz="1100">
              <a:latin typeface="ＭＳ Ｐゴシック"/>
            </a:rPr>
            <a:t>64,298</a:t>
          </a:r>
          <a:r>
            <a:rPr kumimoji="1" lang="ja-JP" altLang="en-US" sz="1100">
              <a:latin typeface="ＭＳ Ｐゴシック"/>
            </a:rPr>
            <a:t>円となっており、前年度比</a:t>
          </a:r>
          <a:r>
            <a:rPr kumimoji="1" lang="en-US" altLang="ja-JP" sz="1100">
              <a:latin typeface="ＭＳ Ｐゴシック"/>
            </a:rPr>
            <a:t>905</a:t>
          </a:r>
          <a:r>
            <a:rPr kumimoji="1" lang="ja-JP" altLang="en-US" sz="1100">
              <a:latin typeface="ＭＳ Ｐゴシック"/>
            </a:rPr>
            <a:t>円の減となっており、この要因は人件費の減少などによるものである。平成</a:t>
          </a:r>
          <a:r>
            <a:rPr kumimoji="1" lang="en-US" altLang="ja-JP" sz="1100">
              <a:latin typeface="ＭＳ Ｐゴシック"/>
            </a:rPr>
            <a:t>29</a:t>
          </a:r>
          <a:r>
            <a:rPr kumimoji="1" lang="ja-JP" altLang="en-US" sz="1100">
              <a:latin typeface="ＭＳ Ｐゴシック"/>
            </a:rPr>
            <a:t>年度には退職手当負担金が見直されるため、減少する見込みである。</a:t>
          </a:r>
          <a:endParaRPr kumimoji="1" lang="en-US" altLang="ja-JP" sz="1100">
            <a:latin typeface="ＭＳ Ｐゴシック"/>
          </a:endParaRPr>
        </a:p>
        <a:p>
          <a:r>
            <a:rPr kumimoji="1" lang="ja-JP" altLang="en-US" sz="1100">
              <a:latin typeface="ＭＳ Ｐゴシック"/>
            </a:rPr>
            <a:t>　民生費は住民一人当たり</a:t>
          </a:r>
          <a:r>
            <a:rPr kumimoji="1" lang="en-US" altLang="ja-JP" sz="1100">
              <a:latin typeface="ＭＳ Ｐゴシック"/>
            </a:rPr>
            <a:t>149,226</a:t>
          </a:r>
          <a:r>
            <a:rPr kumimoji="1" lang="ja-JP" altLang="en-US" sz="1100">
              <a:latin typeface="ＭＳ Ｐゴシック"/>
            </a:rPr>
            <a:t>円となっており、前年度比</a:t>
          </a:r>
          <a:r>
            <a:rPr kumimoji="1" lang="en-US" altLang="ja-JP" sz="1100">
              <a:latin typeface="ＭＳ Ｐゴシック"/>
            </a:rPr>
            <a:t>2,741</a:t>
          </a:r>
          <a:r>
            <a:rPr kumimoji="1" lang="ja-JP" altLang="en-US" sz="1100">
              <a:latin typeface="ＭＳ Ｐゴシック"/>
            </a:rPr>
            <a:t>円の増となっている。この要因は臨時福祉給付金や障害者医療費などの扶助費の増加によるものである。高齢化が進んでいる当町では民生費が増加傾向にあることから、事業の見直しにより縮減を進めていく。</a:t>
          </a:r>
          <a:endParaRPr kumimoji="1" lang="en-US" altLang="ja-JP" sz="1100">
            <a:latin typeface="ＭＳ Ｐゴシック"/>
          </a:endParaRPr>
        </a:p>
        <a:p>
          <a:r>
            <a:rPr kumimoji="1" lang="ja-JP" altLang="en-US" sz="1100">
              <a:latin typeface="ＭＳ Ｐゴシック"/>
            </a:rPr>
            <a:t>　衛生費は住民一人当たり</a:t>
          </a:r>
          <a:r>
            <a:rPr kumimoji="1" lang="en-US" altLang="ja-JP" sz="1100">
              <a:latin typeface="ＭＳ Ｐゴシック"/>
            </a:rPr>
            <a:t>80,829</a:t>
          </a:r>
          <a:r>
            <a:rPr kumimoji="1" lang="ja-JP" altLang="en-US" sz="1100">
              <a:latin typeface="ＭＳ Ｐゴシック"/>
            </a:rPr>
            <a:t>円となっており、前年度比</a:t>
          </a:r>
          <a:r>
            <a:rPr kumimoji="1" lang="en-US" altLang="ja-JP" sz="1100">
              <a:latin typeface="ＭＳ Ｐゴシック"/>
            </a:rPr>
            <a:t>26,776</a:t>
          </a:r>
          <a:r>
            <a:rPr kumimoji="1" lang="ja-JP" altLang="en-US" sz="1100">
              <a:latin typeface="ＭＳ Ｐゴシック"/>
            </a:rPr>
            <a:t>円の増となっている。この要因は広域市町村圏組合が実施した「ごみ処理施設整備事業」に係る本体工事分の負担金が生じたため大幅に増えたためであり、平成</a:t>
          </a:r>
          <a:r>
            <a:rPr kumimoji="1" lang="en-US" altLang="ja-JP" sz="1100">
              <a:latin typeface="ＭＳ Ｐゴシック"/>
            </a:rPr>
            <a:t>29</a:t>
          </a:r>
          <a:r>
            <a:rPr kumimoji="1" lang="ja-JP" altLang="en-US" sz="1100">
              <a:latin typeface="ＭＳ Ｐゴシック"/>
            </a:rPr>
            <a:t>年度以降は例年並みとなる見通しである。</a:t>
          </a:r>
          <a:endParaRPr kumimoji="1" lang="en-US" altLang="ja-JP" sz="1100">
            <a:latin typeface="ＭＳ Ｐゴシック"/>
          </a:endParaRPr>
        </a:p>
        <a:p>
          <a:r>
            <a:rPr kumimoji="1" lang="ja-JP" altLang="en-US" sz="1100">
              <a:latin typeface="ＭＳ Ｐゴシック"/>
            </a:rPr>
            <a:t>　商工費は住民一人当たり</a:t>
          </a:r>
          <a:r>
            <a:rPr kumimoji="1" lang="en-US" altLang="ja-JP" sz="1100">
              <a:latin typeface="ＭＳ Ｐゴシック"/>
            </a:rPr>
            <a:t>17,141</a:t>
          </a:r>
          <a:r>
            <a:rPr kumimoji="1" lang="ja-JP" altLang="en-US" sz="1100">
              <a:latin typeface="ＭＳ Ｐゴシック"/>
            </a:rPr>
            <a:t>円となっており、前年度比</a:t>
          </a:r>
          <a:r>
            <a:rPr kumimoji="1" lang="en-US" altLang="ja-JP" sz="1100">
              <a:latin typeface="ＭＳ Ｐゴシック"/>
            </a:rPr>
            <a:t>26,891</a:t>
          </a:r>
          <a:r>
            <a:rPr kumimoji="1" lang="ja-JP" altLang="en-US" sz="1100">
              <a:latin typeface="ＭＳ Ｐゴシック"/>
            </a:rPr>
            <a:t>円の減となっている。この要因は前年度に道の駅端縫いの郷の施設整備事業に係る本体工事があったためである。</a:t>
          </a:r>
          <a:r>
            <a:rPr kumimoji="1" lang="en-US" altLang="ja-JP" sz="1100">
              <a:latin typeface="ＭＳ Ｐゴシック"/>
            </a:rPr>
            <a:t>H26</a:t>
          </a:r>
          <a:r>
            <a:rPr kumimoji="1" lang="ja-JP" altLang="en-US" sz="1100">
              <a:latin typeface="ＭＳ Ｐゴシック"/>
            </a:rPr>
            <a:t>年度比で</a:t>
          </a:r>
          <a:r>
            <a:rPr kumimoji="1" lang="en-US" altLang="ja-JP" sz="1100">
              <a:latin typeface="ＭＳ Ｐゴシック"/>
            </a:rPr>
            <a:t>1,986</a:t>
          </a:r>
          <a:r>
            <a:rPr kumimoji="1" lang="ja-JP" altLang="en-US" sz="1100">
              <a:latin typeface="ＭＳ Ｐゴシック"/>
            </a:rPr>
            <a:t>円の増、</a:t>
          </a:r>
          <a:r>
            <a:rPr kumimoji="1" lang="en-US" altLang="ja-JP" sz="1100">
              <a:latin typeface="ＭＳ Ｐゴシック"/>
            </a:rPr>
            <a:t>H25</a:t>
          </a:r>
          <a:r>
            <a:rPr kumimoji="1" lang="ja-JP" altLang="en-US" sz="1100">
              <a:latin typeface="ＭＳ Ｐゴシック"/>
            </a:rPr>
            <a:t>年度比で</a:t>
          </a:r>
          <a:r>
            <a:rPr kumimoji="1" lang="en-US" altLang="ja-JP" sz="1100">
              <a:latin typeface="ＭＳ Ｐゴシック"/>
            </a:rPr>
            <a:t>8,707</a:t>
          </a:r>
          <a:r>
            <a:rPr kumimoji="1" lang="ja-JP" altLang="en-US" sz="1100">
              <a:latin typeface="ＭＳ Ｐゴシック"/>
            </a:rPr>
            <a:t>円の増となっているのは道の駅端縫いの郷の施設用品の購入や指定管理料によるものである。</a:t>
          </a:r>
          <a:endParaRPr kumimoji="1" lang="en-US" altLang="ja-JP" sz="1100">
            <a:latin typeface="ＭＳ Ｐゴシック"/>
          </a:endParaRPr>
        </a:p>
        <a:p>
          <a:r>
            <a:rPr kumimoji="1" lang="ja-JP" altLang="en-US" sz="1100">
              <a:latin typeface="ＭＳ Ｐゴシック"/>
            </a:rPr>
            <a:t>　道の駅の指定管理料は今後継続的に支出されることから、既存のイベント関係の支援や推進にかかる経費などについて見直しを図っていく。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財政調整基金は前年度比で</a:t>
          </a:r>
          <a:r>
            <a:rPr kumimoji="1" lang="en-US" altLang="ja-JP" sz="900">
              <a:latin typeface="ＭＳ ゴシック" pitchFamily="49" charset="-128"/>
              <a:ea typeface="ＭＳ ゴシック" pitchFamily="49" charset="-128"/>
            </a:rPr>
            <a:t>48</a:t>
          </a:r>
          <a:r>
            <a:rPr kumimoji="1" lang="ja-JP" altLang="en-US" sz="900">
              <a:latin typeface="ＭＳ ゴシック" pitchFamily="49" charset="-128"/>
              <a:ea typeface="ＭＳ ゴシック" pitchFamily="49" charset="-128"/>
            </a:rPr>
            <a:t>百万円の減少、標準財政規模比で</a:t>
          </a:r>
          <a:r>
            <a:rPr kumimoji="1" lang="en-US" altLang="ja-JP" sz="900">
              <a:latin typeface="ＭＳ ゴシック" pitchFamily="49" charset="-128"/>
              <a:ea typeface="ＭＳ ゴシック" pitchFamily="49" charset="-128"/>
            </a:rPr>
            <a:t>0</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43</a:t>
          </a:r>
          <a:r>
            <a:rPr kumimoji="1" lang="ja-JP" altLang="en-US" sz="900">
              <a:latin typeface="ＭＳ ゴシック" pitchFamily="49" charset="-128"/>
              <a:ea typeface="ＭＳ ゴシック" pitchFamily="49" charset="-128"/>
            </a:rPr>
            <a:t>ポイント減少している。これは、広域市町村圏組合のごみ処理施設整備事業に係る負担金が発生したことなどにより一般財源が不足し、取り崩したためである。その一方で、その他特定目的基金として、少子化対策基金</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百万円）及び公共施設解体基金（</a:t>
          </a:r>
          <a:r>
            <a:rPr kumimoji="1" lang="en-US" altLang="ja-JP" sz="900">
              <a:latin typeface="ＭＳ ゴシック" pitchFamily="49" charset="-128"/>
              <a:ea typeface="ＭＳ ゴシック" pitchFamily="49" charset="-128"/>
            </a:rPr>
            <a:t>42</a:t>
          </a:r>
          <a:r>
            <a:rPr kumimoji="1" lang="ja-JP" altLang="en-US" sz="900">
              <a:latin typeface="ＭＳ ゴシック" pitchFamily="49" charset="-128"/>
              <a:ea typeface="ＭＳ ゴシック" pitchFamily="49" charset="-128"/>
            </a:rPr>
            <a:t>百万円）を新たに設けており、</a:t>
          </a:r>
          <a:r>
            <a:rPr kumimoji="1" lang="ja-JP" altLang="ja-JP" sz="900">
              <a:solidFill>
                <a:schemeClr val="dk1"/>
              </a:solidFill>
              <a:effectLst/>
              <a:latin typeface="+mn-lt"/>
              <a:ea typeface="+mn-ea"/>
              <a:cs typeface="+mn-cs"/>
            </a:rPr>
            <a:t>将来的な展望を見据えた基金運営を</a:t>
          </a:r>
          <a:r>
            <a:rPr kumimoji="1" lang="ja-JP" altLang="en-US" sz="900">
              <a:solidFill>
                <a:schemeClr val="dk1"/>
              </a:solidFill>
              <a:effectLst/>
              <a:latin typeface="+mn-lt"/>
              <a:ea typeface="+mn-ea"/>
              <a:cs typeface="+mn-cs"/>
            </a:rPr>
            <a:t>行っている。</a:t>
          </a:r>
          <a:r>
            <a:rPr kumimoji="1" lang="en-US" altLang="ja-JP" sz="900">
              <a:solidFill>
                <a:schemeClr val="dk1"/>
              </a:solidFill>
              <a:effectLst/>
              <a:latin typeface="+mn-lt"/>
              <a:ea typeface="+mn-ea"/>
              <a:cs typeface="+mn-cs"/>
            </a:rPr>
            <a:t/>
          </a:r>
          <a:br>
            <a:rPr kumimoji="1" lang="en-US" altLang="ja-JP" sz="900">
              <a:solidFill>
                <a:schemeClr val="dk1"/>
              </a:solidFill>
              <a:effectLst/>
              <a:latin typeface="+mn-lt"/>
              <a:ea typeface="+mn-ea"/>
              <a:cs typeface="+mn-cs"/>
            </a:rPr>
          </a:b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実質収支は</a:t>
          </a:r>
          <a:r>
            <a:rPr kumimoji="1" lang="ja-JP" altLang="en-US" sz="900">
              <a:solidFill>
                <a:schemeClr val="dk1"/>
              </a:solidFill>
              <a:effectLst/>
              <a:latin typeface="+mn-lt"/>
              <a:ea typeface="+mn-ea"/>
              <a:cs typeface="+mn-cs"/>
            </a:rPr>
            <a:t>、前年度比では</a:t>
          </a:r>
          <a:r>
            <a:rPr kumimoji="1" lang="en-US" altLang="ja-JP" sz="900">
              <a:solidFill>
                <a:schemeClr val="dk1"/>
              </a:solidFill>
              <a:effectLst/>
              <a:latin typeface="+mn-lt"/>
              <a:ea typeface="+mn-ea"/>
              <a:cs typeface="+mn-cs"/>
            </a:rPr>
            <a:t>0</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59</a:t>
          </a:r>
          <a:r>
            <a:rPr kumimoji="1" lang="ja-JP" altLang="en-US" sz="900">
              <a:solidFill>
                <a:schemeClr val="dk1"/>
              </a:solidFill>
              <a:effectLst/>
              <a:latin typeface="+mn-lt"/>
              <a:ea typeface="+mn-ea"/>
              <a:cs typeface="+mn-cs"/>
            </a:rPr>
            <a:t>ポイント増加しているが、これは分母である標準財政規模が前年度と比較して</a:t>
          </a:r>
          <a:r>
            <a:rPr kumimoji="1" lang="en-US" altLang="ja-JP" sz="900">
              <a:solidFill>
                <a:schemeClr val="dk1"/>
              </a:solidFill>
              <a:effectLst/>
              <a:latin typeface="+mn-lt"/>
              <a:ea typeface="+mn-ea"/>
              <a:cs typeface="+mn-cs"/>
            </a:rPr>
            <a:t>83</a:t>
          </a:r>
          <a:r>
            <a:rPr kumimoji="1" lang="ja-JP" altLang="en-US" sz="900">
              <a:solidFill>
                <a:schemeClr val="dk1"/>
              </a:solidFill>
              <a:effectLst/>
              <a:latin typeface="+mn-lt"/>
              <a:ea typeface="+mn-ea"/>
              <a:cs typeface="+mn-cs"/>
            </a:rPr>
            <a:t>百万円減少したためである。</a:t>
          </a:r>
          <a:r>
            <a:rPr kumimoji="1" lang="ja-JP" altLang="ja-JP" sz="900">
              <a:solidFill>
                <a:schemeClr val="dk1"/>
              </a:solidFill>
              <a:effectLst/>
              <a:latin typeface="+mn-lt"/>
              <a:ea typeface="+mn-ea"/>
              <a:cs typeface="+mn-cs"/>
            </a:rPr>
            <a:t>標準財政規模比で約</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％となっており、</a:t>
          </a:r>
          <a:r>
            <a:rPr kumimoji="1" lang="ja-JP" altLang="en-US" sz="900">
              <a:solidFill>
                <a:schemeClr val="dk1"/>
              </a:solidFill>
              <a:effectLst/>
              <a:latin typeface="+mn-lt"/>
              <a:ea typeface="+mn-ea"/>
              <a:cs typeface="+mn-cs"/>
            </a:rPr>
            <a:t>黒字</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％程度が望ましいとされている</a:t>
          </a:r>
          <a:r>
            <a:rPr kumimoji="1" lang="ja-JP" altLang="ja-JP" sz="900">
              <a:solidFill>
                <a:schemeClr val="dk1"/>
              </a:solidFill>
              <a:effectLst/>
              <a:latin typeface="+mn-lt"/>
              <a:ea typeface="+mn-ea"/>
              <a:cs typeface="+mn-cs"/>
            </a:rPr>
            <a:t>水準よりやや高い数値となっているが、</a:t>
          </a:r>
          <a:r>
            <a:rPr kumimoji="1" lang="ja-JP" altLang="en-US" sz="900">
              <a:solidFill>
                <a:schemeClr val="dk1"/>
              </a:solidFill>
              <a:effectLst/>
              <a:latin typeface="+mn-lt"/>
              <a:ea typeface="+mn-ea"/>
              <a:cs typeface="+mn-cs"/>
            </a:rPr>
            <a:t>今後は、</a:t>
          </a:r>
          <a:r>
            <a:rPr kumimoji="1" lang="ja-JP" altLang="ja-JP" sz="900">
              <a:solidFill>
                <a:schemeClr val="dk1"/>
              </a:solidFill>
              <a:effectLst/>
              <a:latin typeface="+mn-lt"/>
              <a:ea typeface="+mn-ea"/>
              <a:cs typeface="+mn-cs"/>
            </a:rPr>
            <a:t>現在世代負担及び将来世代負担のバランスを見極めた行政運営を実施していく</a:t>
          </a:r>
          <a:r>
            <a:rPr kumimoji="1" lang="ja-JP" altLang="en-US" sz="900">
              <a:solidFill>
                <a:schemeClr val="dk1"/>
              </a:solidFill>
              <a:effectLst/>
              <a:latin typeface="+mn-lt"/>
              <a:ea typeface="+mn-ea"/>
              <a:cs typeface="+mn-cs"/>
            </a:rPr>
            <a:t>。</a:t>
          </a:r>
          <a:endParaRPr kumimoji="0" lang="en-US" altLang="ja-JP" sz="900">
            <a:solidFill>
              <a:schemeClr val="dk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0" lang="ja-JP" altLang="en-US"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実質単年度収支は財政調整基金に積立を行っているものの、それ以上の取崩しをしていることからマイナスの数値となっている。財政状況を勘案し、基金への積立や地方債の繰上償還を行い、将来負担の軽減を図っていく。</a:t>
          </a:r>
          <a:endParaRPr lang="ja-JP" altLang="ja-JP" sz="1050">
            <a:effectLst/>
          </a:endParaRPr>
        </a:p>
        <a:p>
          <a:pPr marL="0" marR="0" indent="0" defTabSz="914400" eaLnBrk="1" fontAlgn="auto" latinLnBrk="0" hangingPunct="1">
            <a:lnSpc>
              <a:spcPts val="1100"/>
            </a:lnSpc>
            <a:spcBef>
              <a:spcPts val="0"/>
            </a:spcBef>
            <a:spcAft>
              <a:spcPts val="0"/>
            </a:spcAft>
            <a:buClrTx/>
            <a:buSzTx/>
            <a:buFontTx/>
            <a:buNone/>
            <a:tabLst/>
            <a:defRPr/>
          </a:pP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○現状</a:t>
          </a:r>
          <a:endParaRPr lang="ja-JP" altLang="ja-JP" sz="1400">
            <a:effectLst/>
          </a:endParaRPr>
        </a:p>
        <a:p>
          <a:r>
            <a:rPr kumimoji="1" lang="ja-JP" altLang="ja-JP" sz="1100">
              <a:solidFill>
                <a:schemeClr val="dk1"/>
              </a:solidFill>
              <a:effectLst/>
              <a:latin typeface="+mn-lt"/>
              <a:ea typeface="+mn-ea"/>
              <a:cs typeface="+mn-cs"/>
            </a:rPr>
            <a:t>　適正な財政運営、企業経営に努めていることから、平成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年度において一般会計及びすべての特別会計で赤字が生じていない。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　病院事業会計については、平成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年度において入院患者及び外来患者ともに減少したことにより業務活動に</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百万円の純損失を計上していることや有形固定資産の取得に係る支出が前年度より</a:t>
          </a:r>
          <a:r>
            <a:rPr kumimoji="1" lang="en-US" altLang="ja-JP" sz="1100">
              <a:solidFill>
                <a:sysClr val="windowText" lastClr="000000"/>
              </a:solidFill>
              <a:effectLst/>
              <a:latin typeface="+mn-lt"/>
              <a:ea typeface="+mn-ea"/>
              <a:cs typeface="+mn-cs"/>
            </a:rPr>
            <a:t>57</a:t>
          </a:r>
          <a:r>
            <a:rPr kumimoji="1" lang="ja-JP" altLang="en-US" sz="1100">
              <a:solidFill>
                <a:sysClr val="windowText" lastClr="000000"/>
              </a:solidFill>
              <a:effectLst/>
              <a:latin typeface="+mn-lt"/>
              <a:ea typeface="+mn-ea"/>
              <a:cs typeface="+mn-cs"/>
            </a:rPr>
            <a:t>百万円増えたことなどにより</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42</a:t>
          </a:r>
          <a:r>
            <a:rPr kumimoji="1" lang="ja-JP" altLang="en-US" sz="1100">
              <a:solidFill>
                <a:sysClr val="windowText" lastClr="000000"/>
              </a:solidFill>
              <a:effectLst/>
              <a:latin typeface="+mn-lt"/>
              <a:ea typeface="+mn-ea"/>
              <a:cs typeface="+mn-cs"/>
            </a:rPr>
            <a:t>ポイント減少している。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上水道事業会計については、平成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百万円の純利益を計上していることから前年度より</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ポイント伸びている。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国民健康保険事業については、保険給付費が、予算で見込んでいたよりも減少したため、実質収支が増加したことなどにより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今後も各会計で適正な財政運営、企業経営を図っていく</a:t>
          </a:r>
          <a:r>
            <a:rPr kumimoji="1" lang="ja-JP" altLang="en-US" sz="1100">
              <a:solidFill>
                <a:schemeClr val="dk1"/>
              </a:solidFill>
              <a:effectLst/>
              <a:latin typeface="+mn-lt"/>
              <a:ea typeface="+mn-ea"/>
              <a:cs typeface="+mn-cs"/>
            </a:rPr>
            <a:t>。特に病院事業については、平成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年度よりコンサルタントを活用して経営改革に取り組んでいく。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8731600</v>
      </c>
      <c r="BO4" s="381"/>
      <c r="BP4" s="381"/>
      <c r="BQ4" s="381"/>
      <c r="BR4" s="381"/>
      <c r="BS4" s="381"/>
      <c r="BT4" s="381"/>
      <c r="BU4" s="382"/>
      <c r="BV4" s="380">
        <v>8759547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6.1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8330284</v>
      </c>
      <c r="BO5" s="418"/>
      <c r="BP5" s="418"/>
      <c r="BQ5" s="418"/>
      <c r="BR5" s="418"/>
      <c r="BS5" s="418"/>
      <c r="BT5" s="418"/>
      <c r="BU5" s="419"/>
      <c r="BV5" s="417">
        <v>8397461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88.2</v>
      </c>
      <c r="CU5" s="415"/>
      <c r="CV5" s="415"/>
      <c r="CW5" s="415"/>
      <c r="CX5" s="415"/>
      <c r="CY5" s="415"/>
      <c r="CZ5" s="415"/>
      <c r="DA5" s="416"/>
      <c r="DB5" s="414">
        <v>86.7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401316</v>
      </c>
      <c r="BO6" s="418"/>
      <c r="BP6" s="418"/>
      <c r="BQ6" s="418"/>
      <c r="BR6" s="418"/>
      <c r="BS6" s="418"/>
      <c r="BT6" s="418"/>
      <c r="BU6" s="419"/>
      <c r="BV6" s="417">
        <v>362086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91.9</v>
      </c>
      <c r="CU6" s="455"/>
      <c r="CV6" s="455"/>
      <c r="CW6" s="455"/>
      <c r="CX6" s="455"/>
      <c r="CY6" s="455"/>
      <c r="CZ6" s="455"/>
      <c r="DA6" s="456"/>
      <c r="DB6" s="454">
        <v>91.4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48084</v>
      </c>
      <c r="BO7" s="418"/>
      <c r="BP7" s="418"/>
      <c r="BQ7" s="418"/>
      <c r="BR7" s="418"/>
      <c r="BS7" s="418"/>
      <c r="BT7" s="418"/>
      <c r="BU7" s="419"/>
      <c r="BV7" s="417">
        <v>34585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5264752</v>
      </c>
      <c r="CU7" s="418"/>
      <c r="CV7" s="418"/>
      <c r="CW7" s="418"/>
      <c r="CX7" s="418"/>
      <c r="CY7" s="418"/>
      <c r="CZ7" s="418"/>
      <c r="DA7" s="419"/>
      <c r="DB7" s="417">
        <v>5348078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353232</v>
      </c>
      <c r="BO8" s="418"/>
      <c r="BP8" s="418"/>
      <c r="BQ8" s="418"/>
      <c r="BR8" s="418"/>
      <c r="BS8" s="418"/>
      <c r="BT8" s="418"/>
      <c r="BU8" s="419"/>
      <c r="BV8" s="417">
        <v>327501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0.24</v>
      </c>
      <c r="CU8" s="458"/>
      <c r="CV8" s="458"/>
      <c r="CW8" s="458"/>
      <c r="CX8" s="458"/>
      <c r="CY8" s="458"/>
      <c r="CZ8" s="458"/>
      <c r="DA8" s="459"/>
      <c r="DB8" s="457">
        <v>0.23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15319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25731</v>
      </c>
      <c r="BO9" s="418"/>
      <c r="BP9" s="418"/>
      <c r="BQ9" s="418"/>
      <c r="BR9" s="418"/>
      <c r="BS9" s="418"/>
      <c r="BT9" s="418"/>
      <c r="BU9" s="419"/>
      <c r="BV9" s="417">
        <v>26736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13.5</v>
      </c>
      <c r="CU9" s="415"/>
      <c r="CV9" s="415"/>
      <c r="CW9" s="415"/>
      <c r="CX9" s="415"/>
      <c r="CY9" s="415"/>
      <c r="CZ9" s="415"/>
      <c r="DA9" s="416"/>
      <c r="DB9" s="414">
        <v>13.5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16792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2482</v>
      </c>
      <c r="BO10" s="418"/>
      <c r="BP10" s="418"/>
      <c r="BQ10" s="418"/>
      <c r="BR10" s="418"/>
      <c r="BS10" s="418"/>
      <c r="BT10" s="418"/>
      <c r="BU10" s="419"/>
      <c r="BV10" s="417">
        <v>91990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15692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50000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15581</v>
      </c>
      <c r="S13" s="499"/>
      <c r="T13" s="499"/>
      <c r="U13" s="499"/>
      <c r="V13" s="500"/>
      <c r="W13" s="433" t="s">
        <v>125</v>
      </c>
      <c r="X13" s="434"/>
      <c r="Y13" s="434"/>
      <c r="Z13" s="434"/>
      <c r="AA13" s="434"/>
      <c r="AB13" s="424"/>
      <c r="AC13" s="468">
        <v>1378</v>
      </c>
      <c r="AD13" s="469"/>
      <c r="AE13" s="469"/>
      <c r="AF13" s="469"/>
      <c r="AG13" s="508"/>
      <c r="AH13" s="468">
        <v>1384</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-21787</v>
      </c>
      <c r="BO13" s="418"/>
      <c r="BP13" s="418"/>
      <c r="BQ13" s="418"/>
      <c r="BR13" s="418"/>
      <c r="BS13" s="418"/>
      <c r="BT13" s="418"/>
      <c r="BU13" s="419"/>
      <c r="BV13" s="417">
        <v>118726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15974</v>
      </c>
      <c r="S14" s="499"/>
      <c r="T14" s="499"/>
      <c r="U14" s="499"/>
      <c r="V14" s="500"/>
      <c r="W14" s="407"/>
      <c r="X14" s="408"/>
      <c r="Y14" s="408"/>
      <c r="Z14" s="408"/>
      <c r="AA14" s="408"/>
      <c r="AB14" s="397"/>
      <c r="AC14" s="501">
        <v>17.600000000000001</v>
      </c>
      <c r="AD14" s="502"/>
      <c r="AE14" s="502"/>
      <c r="AF14" s="502"/>
      <c r="AG14" s="503"/>
      <c r="AH14" s="501">
        <v>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38.1</v>
      </c>
      <c r="CU14" s="513"/>
      <c r="CV14" s="513"/>
      <c r="CW14" s="513"/>
      <c r="CX14" s="513"/>
      <c r="CY14" s="513"/>
      <c r="CZ14" s="513"/>
      <c r="DA14" s="514"/>
      <c r="DB14" s="512">
        <v>39.4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15866</v>
      </c>
      <c r="S15" s="499"/>
      <c r="T15" s="499"/>
      <c r="U15" s="499"/>
      <c r="V15" s="500"/>
      <c r="W15" s="433" t="s">
        <v>132</v>
      </c>
      <c r="X15" s="434"/>
      <c r="Y15" s="434"/>
      <c r="Z15" s="434"/>
      <c r="AA15" s="434"/>
      <c r="AB15" s="424"/>
      <c r="AC15" s="468">
        <v>2604</v>
      </c>
      <c r="AD15" s="469"/>
      <c r="AE15" s="469"/>
      <c r="AF15" s="469"/>
      <c r="AG15" s="508"/>
      <c r="AH15" s="468">
        <v>2838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1168477</v>
      </c>
      <c r="BO15" s="381"/>
      <c r="BP15" s="381"/>
      <c r="BQ15" s="381"/>
      <c r="BR15" s="381"/>
      <c r="BS15" s="381"/>
      <c r="BT15" s="381"/>
      <c r="BU15" s="382"/>
      <c r="BV15" s="380">
        <v>1172155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33.299999999999997</v>
      </c>
      <c r="AD16" s="502"/>
      <c r="AE16" s="502"/>
      <c r="AF16" s="502"/>
      <c r="AG16" s="503"/>
      <c r="AH16" s="501">
        <v>34.9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4775248</v>
      </c>
      <c r="BO16" s="418"/>
      <c r="BP16" s="418"/>
      <c r="BQ16" s="418"/>
      <c r="BR16" s="418"/>
      <c r="BS16" s="418"/>
      <c r="BT16" s="418"/>
      <c r="BU16" s="419"/>
      <c r="BV16" s="417">
        <v>4787211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3835</v>
      </c>
      <c r="AD17" s="469"/>
      <c r="AE17" s="469"/>
      <c r="AF17" s="469"/>
      <c r="AG17" s="508"/>
      <c r="AH17" s="468">
        <v>3918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1444669</v>
      </c>
      <c r="BO17" s="418"/>
      <c r="BP17" s="418"/>
      <c r="BQ17" s="418"/>
      <c r="BR17" s="418"/>
      <c r="BS17" s="418"/>
      <c r="BT17" s="418"/>
      <c r="BU17" s="419"/>
      <c r="BV17" s="417">
        <v>1454798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230.78</v>
      </c>
      <c r="M18" s="530"/>
      <c r="N18" s="530"/>
      <c r="O18" s="530"/>
      <c r="P18" s="530"/>
      <c r="Q18" s="530"/>
      <c r="R18" s="531"/>
      <c r="S18" s="531"/>
      <c r="T18" s="531"/>
      <c r="U18" s="531"/>
      <c r="V18" s="532"/>
      <c r="W18" s="435"/>
      <c r="X18" s="436"/>
      <c r="Y18" s="436"/>
      <c r="Z18" s="436"/>
      <c r="AA18" s="436"/>
      <c r="AB18" s="427"/>
      <c r="AC18" s="533">
        <v>49.1</v>
      </c>
      <c r="AD18" s="534"/>
      <c r="AE18" s="534"/>
      <c r="AF18" s="534"/>
      <c r="AG18" s="535"/>
      <c r="AH18" s="533">
        <v>48.1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4693045</v>
      </c>
      <c r="BO18" s="418"/>
      <c r="BP18" s="418"/>
      <c r="BQ18" s="418"/>
      <c r="BR18" s="418"/>
      <c r="BS18" s="418"/>
      <c r="BT18" s="418"/>
      <c r="BU18" s="419"/>
      <c r="BV18" s="417">
        <v>4655270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66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6111324</v>
      </c>
      <c r="BO19" s="418"/>
      <c r="BP19" s="418"/>
      <c r="BQ19" s="418"/>
      <c r="BR19" s="418"/>
      <c r="BS19" s="418"/>
      <c r="BT19" s="418"/>
      <c r="BU19" s="419"/>
      <c r="BV19" s="417">
        <v>6164921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4807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8104755</v>
      </c>
      <c r="BO23" s="418"/>
      <c r="BP23" s="418"/>
      <c r="BQ23" s="418"/>
      <c r="BR23" s="418"/>
      <c r="BS23" s="418"/>
      <c r="BT23" s="418"/>
      <c r="BU23" s="419"/>
      <c r="BV23" s="417">
        <v>7823235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5432</v>
      </c>
      <c r="R24" s="469"/>
      <c r="S24" s="469"/>
      <c r="T24" s="469"/>
      <c r="U24" s="469"/>
      <c r="V24" s="508"/>
      <c r="W24" s="563"/>
      <c r="X24" s="551"/>
      <c r="Y24" s="552"/>
      <c r="Z24" s="467" t="s">
        <v>155</v>
      </c>
      <c r="AA24" s="447"/>
      <c r="AB24" s="447"/>
      <c r="AC24" s="447"/>
      <c r="AD24" s="447"/>
      <c r="AE24" s="447"/>
      <c r="AF24" s="447"/>
      <c r="AG24" s="448"/>
      <c r="AH24" s="468">
        <v>135</v>
      </c>
      <c r="AI24" s="469"/>
      <c r="AJ24" s="469"/>
      <c r="AK24" s="469"/>
      <c r="AL24" s="508"/>
      <c r="AM24" s="468">
        <v>415125</v>
      </c>
      <c r="AN24" s="469"/>
      <c r="AO24" s="469"/>
      <c r="AP24" s="469"/>
      <c r="AQ24" s="469"/>
      <c r="AR24" s="508"/>
      <c r="AS24" s="468">
        <v>3075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7023541</v>
      </c>
      <c r="BO24" s="418"/>
      <c r="BP24" s="418"/>
      <c r="BQ24" s="418"/>
      <c r="BR24" s="418"/>
      <c r="BS24" s="418"/>
      <c r="BT24" s="418"/>
      <c r="BU24" s="419"/>
      <c r="BV24" s="417">
        <v>6780133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5040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77222</v>
      </c>
      <c r="BO25" s="381"/>
      <c r="BP25" s="381"/>
      <c r="BQ25" s="381"/>
      <c r="BR25" s="381"/>
      <c r="BS25" s="381"/>
      <c r="BT25" s="381"/>
      <c r="BU25" s="382"/>
      <c r="BV25" s="380">
        <v>84899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4563</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16596</v>
      </c>
      <c r="AN26" s="469"/>
      <c r="AO26" s="469"/>
      <c r="AP26" s="469"/>
      <c r="AQ26" s="469"/>
      <c r="AR26" s="508"/>
      <c r="AS26" s="468">
        <v>2766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2880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2760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1562767</v>
      </c>
      <c r="BO28" s="381"/>
      <c r="BP28" s="381"/>
      <c r="BQ28" s="381"/>
      <c r="BR28" s="381"/>
      <c r="BS28" s="381"/>
      <c r="BT28" s="381"/>
      <c r="BU28" s="382"/>
      <c r="BV28" s="380">
        <v>1610285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2530</v>
      </c>
      <c r="R29" s="469"/>
      <c r="S29" s="469"/>
      <c r="T29" s="469"/>
      <c r="U29" s="469"/>
      <c r="V29" s="508"/>
      <c r="W29" s="564"/>
      <c r="X29" s="565"/>
      <c r="Y29" s="566"/>
      <c r="Z29" s="467" t="s">
        <v>171</v>
      </c>
      <c r="AA29" s="447"/>
      <c r="AB29" s="447"/>
      <c r="AC29" s="447"/>
      <c r="AD29" s="447"/>
      <c r="AE29" s="447"/>
      <c r="AF29" s="447"/>
      <c r="AG29" s="448"/>
      <c r="AH29" s="468">
        <v>135</v>
      </c>
      <c r="AI29" s="469"/>
      <c r="AJ29" s="469"/>
      <c r="AK29" s="469"/>
      <c r="AL29" s="508"/>
      <c r="AM29" s="468">
        <v>415125</v>
      </c>
      <c r="AN29" s="469"/>
      <c r="AO29" s="469"/>
      <c r="AP29" s="469"/>
      <c r="AQ29" s="469"/>
      <c r="AR29" s="508"/>
      <c r="AS29" s="468">
        <v>3075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123543</v>
      </c>
      <c r="BO29" s="418"/>
      <c r="BP29" s="418"/>
      <c r="BQ29" s="418"/>
      <c r="BR29" s="418"/>
      <c r="BS29" s="418"/>
      <c r="BT29" s="418"/>
      <c r="BU29" s="419"/>
      <c r="BV29" s="417">
        <v>123458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630176</v>
      </c>
      <c r="BO30" s="587"/>
      <c r="BP30" s="587"/>
      <c r="BQ30" s="587"/>
      <c r="BR30" s="587"/>
      <c r="BS30" s="587"/>
      <c r="BT30" s="587"/>
      <c r="BU30" s="588"/>
      <c r="BV30" s="586">
        <v>610279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上水道事業会計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湯沢雄勝広域市町村圏組合（一般会計）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五輪坂ハイツ</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湯沢雄勝広域市町村圏組合（湯沢雄勝ふるさと市町村圏基金特別会計）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羽後有機センター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秋田県市町村総合事務組合（一般会計）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おも・しぇ</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老人福祉施設運営特別会計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秋田県市町村総合事務組合（交通災害共済事業等特別会計）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高瀬ケアセンター運営特別会計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秋田県市町村会館管理組合（一般会計）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秋田県後期高齢者医療広域連合（一般会計）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秋田県後期高齢者医療広域連合（後期高齢者医療特別会計）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秋田県町村電算システム共同事業組合（一般会計）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528</v>
      </c>
      <c r="D34" s="1184"/>
      <c r="E34" s="1185"/>
      <c r="F34" s="32">
        <v>16.14</v>
      </c>
      <c r="G34" s="33">
        <v>13.29</v>
      </c>
      <c r="H34" s="33">
        <v>11.95</v>
      </c>
      <c r="I34" s="33">
        <v>9.39</v>
      </c>
      <c r="J34" s="34">
        <v>7.97</v>
      </c>
      <c r="K34" s="22"/>
      <c r="L34" s="22"/>
      <c r="M34" s="22"/>
      <c r="N34" s="22"/>
      <c r="O34" s="22"/>
      <c r="P34" s="22"/>
    </row>
    <row r="35" spans="1:16" ht="39" customHeight="1" x14ac:dyDescent="0.15">
      <c r="A35" s="22"/>
      <c r="B35" s="35"/>
      <c r="C35" s="1178" t="s">
        <v>529</v>
      </c>
      <c r="D35" s="1179"/>
      <c r="E35" s="1180"/>
      <c r="F35" s="36">
        <v>7.17</v>
      </c>
      <c r="G35" s="37">
        <v>6.03</v>
      </c>
      <c r="H35" s="37">
        <v>5.73</v>
      </c>
      <c r="I35" s="37">
        <v>6.12</v>
      </c>
      <c r="J35" s="38">
        <v>6.7</v>
      </c>
      <c r="K35" s="22"/>
      <c r="L35" s="22"/>
      <c r="M35" s="22"/>
      <c r="N35" s="22"/>
      <c r="O35" s="22"/>
      <c r="P35" s="22"/>
    </row>
    <row r="36" spans="1:16" ht="39" customHeight="1" x14ac:dyDescent="0.15">
      <c r="A36" s="22"/>
      <c r="B36" s="35"/>
      <c r="C36" s="1178" t="s">
        <v>530</v>
      </c>
      <c r="D36" s="1179"/>
      <c r="E36" s="1180"/>
      <c r="F36" s="36">
        <v>8.4499999999999993</v>
      </c>
      <c r="G36" s="37">
        <v>5.91</v>
      </c>
      <c r="H36" s="37">
        <v>4.97</v>
      </c>
      <c r="I36" s="37">
        <v>4.29</v>
      </c>
      <c r="J36" s="38">
        <v>5.04</v>
      </c>
      <c r="K36" s="22"/>
      <c r="L36" s="22"/>
      <c r="M36" s="22"/>
      <c r="N36" s="22"/>
      <c r="O36" s="22"/>
      <c r="P36" s="22"/>
    </row>
    <row r="37" spans="1:16" ht="39" customHeight="1" x14ac:dyDescent="0.15">
      <c r="A37" s="22"/>
      <c r="B37" s="35"/>
      <c r="C37" s="1178" t="s">
        <v>531</v>
      </c>
      <c r="D37" s="1179"/>
      <c r="E37" s="1180"/>
      <c r="F37" s="36">
        <v>2.96</v>
      </c>
      <c r="G37" s="37">
        <v>1.29</v>
      </c>
      <c r="H37" s="37">
        <v>0.55000000000000004</v>
      </c>
      <c r="I37" s="37">
        <v>0.54</v>
      </c>
      <c r="J37" s="38">
        <v>2.96</v>
      </c>
      <c r="K37" s="22"/>
      <c r="L37" s="22"/>
      <c r="M37" s="22"/>
      <c r="N37" s="22"/>
      <c r="O37" s="22"/>
      <c r="P37" s="22"/>
    </row>
    <row r="38" spans="1:16" ht="39" customHeight="1" x14ac:dyDescent="0.15">
      <c r="A38" s="22"/>
      <c r="B38" s="35"/>
      <c r="C38" s="1178" t="s">
        <v>532</v>
      </c>
      <c r="D38" s="1179"/>
      <c r="E38" s="1180"/>
      <c r="F38" s="36">
        <v>1.35</v>
      </c>
      <c r="G38" s="37">
        <v>0.94</v>
      </c>
      <c r="H38" s="37">
        <v>1.1000000000000001</v>
      </c>
      <c r="I38" s="37">
        <v>1.0900000000000001</v>
      </c>
      <c r="J38" s="38">
        <v>1.48</v>
      </c>
      <c r="K38" s="22"/>
      <c r="L38" s="22"/>
      <c r="M38" s="22"/>
      <c r="N38" s="22"/>
      <c r="O38" s="22"/>
      <c r="P38" s="22"/>
    </row>
    <row r="39" spans="1:16" ht="39" customHeight="1" x14ac:dyDescent="0.15">
      <c r="A39" s="22"/>
      <c r="B39" s="35"/>
      <c r="C39" s="1178" t="s">
        <v>533</v>
      </c>
      <c r="D39" s="1179"/>
      <c r="E39" s="1180"/>
      <c r="F39" s="36">
        <v>0.33</v>
      </c>
      <c r="G39" s="37">
        <v>0.56999999999999995</v>
      </c>
      <c r="H39" s="37">
        <v>0.61</v>
      </c>
      <c r="I39" s="37">
        <v>1.01</v>
      </c>
      <c r="J39" s="38">
        <v>1.2</v>
      </c>
      <c r="K39" s="22"/>
      <c r="L39" s="22"/>
      <c r="M39" s="22"/>
      <c r="N39" s="22"/>
      <c r="O39" s="22"/>
      <c r="P39" s="22"/>
    </row>
    <row r="40" spans="1:16" ht="39" customHeight="1" x14ac:dyDescent="0.15">
      <c r="A40" s="22"/>
      <c r="B40" s="35"/>
      <c r="C40" s="1178" t="s">
        <v>534</v>
      </c>
      <c r="D40" s="1179"/>
      <c r="E40" s="1180"/>
      <c r="F40" s="36">
        <v>1.37</v>
      </c>
      <c r="G40" s="37">
        <v>1.07</v>
      </c>
      <c r="H40" s="37">
        <v>0.97</v>
      </c>
      <c r="I40" s="37">
        <v>1.05</v>
      </c>
      <c r="J40" s="38">
        <v>0.88</v>
      </c>
      <c r="K40" s="22"/>
      <c r="L40" s="22"/>
      <c r="M40" s="22"/>
      <c r="N40" s="22"/>
      <c r="O40" s="22"/>
      <c r="P40" s="22"/>
    </row>
    <row r="41" spans="1:16" ht="39" customHeight="1" x14ac:dyDescent="0.15">
      <c r="A41" s="22"/>
      <c r="B41" s="35"/>
      <c r="C41" s="1178" t="s">
        <v>535</v>
      </c>
      <c r="D41" s="1179"/>
      <c r="E41" s="1180"/>
      <c r="F41" s="36">
        <v>0.04</v>
      </c>
      <c r="G41" s="37">
        <v>0.05</v>
      </c>
      <c r="H41" s="37">
        <v>0.1</v>
      </c>
      <c r="I41" s="37">
        <v>0.13</v>
      </c>
      <c r="J41" s="38">
        <v>0.11</v>
      </c>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v>0.08</v>
      </c>
      <c r="G43" s="42">
        <v>0.08</v>
      </c>
      <c r="H43" s="42">
        <v>0.11</v>
      </c>
      <c r="I43" s="42">
        <v>0.09</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928</v>
      </c>
      <c r="L45" s="60">
        <v>871</v>
      </c>
      <c r="M45" s="60">
        <v>887</v>
      </c>
      <c r="N45" s="60">
        <v>831</v>
      </c>
      <c r="O45" s="61">
        <v>823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296</v>
      </c>
      <c r="L48" s="64">
        <v>303</v>
      </c>
      <c r="M48" s="64">
        <v>312</v>
      </c>
      <c r="N48" s="64">
        <v>302</v>
      </c>
      <c r="O48" s="65">
        <v>294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27</v>
      </c>
      <c r="L49" s="64">
        <v>30</v>
      </c>
      <c r="M49" s="64">
        <v>30</v>
      </c>
      <c r="N49" s="64">
        <v>30</v>
      </c>
      <c r="O49" s="65">
        <v>31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24</v>
      </c>
      <c r="L50" s="64">
        <v>22</v>
      </c>
      <c r="M50" s="64">
        <v>16</v>
      </c>
      <c r="N50" s="64">
        <v>15</v>
      </c>
      <c r="O50" s="65">
        <v>29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746</v>
      </c>
      <c r="L52" s="64">
        <v>746</v>
      </c>
      <c r="M52" s="64">
        <v>804</v>
      </c>
      <c r="N52" s="64">
        <v>767</v>
      </c>
      <c r="O52" s="65">
        <v>769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529</v>
      </c>
      <c r="L53" s="69">
        <v>480</v>
      </c>
      <c r="M53" s="69">
        <v>441</v>
      </c>
      <c r="N53" s="69">
        <v>411</v>
      </c>
      <c r="O53" s="70">
        <v>408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7769</v>
      </c>
      <c r="J41" s="83">
        <v>7650</v>
      </c>
      <c r="K41" s="83">
        <v>7732</v>
      </c>
      <c r="L41" s="83">
        <v>7823</v>
      </c>
      <c r="M41" s="84">
        <v>8105</v>
      </c>
    </row>
    <row r="42" spans="2:13" ht="27.75" customHeight="1" x14ac:dyDescent="0.15">
      <c r="B42" s="1204"/>
      <c r="C42" s="1205"/>
      <c r="D42" s="85"/>
      <c r="E42" s="1210" t="s">
        <v>26</v>
      </c>
      <c r="F42" s="1210"/>
      <c r="G42" s="1210"/>
      <c r="H42" s="1211"/>
      <c r="I42" s="86">
        <v>80</v>
      </c>
      <c r="J42" s="87">
        <v>63</v>
      </c>
      <c r="K42" s="87">
        <v>60</v>
      </c>
      <c r="L42" s="87">
        <v>46</v>
      </c>
      <c r="M42" s="88">
        <v>34</v>
      </c>
    </row>
    <row r="43" spans="2:13" ht="27.75" customHeight="1" x14ac:dyDescent="0.15">
      <c r="B43" s="1204"/>
      <c r="C43" s="1205"/>
      <c r="D43" s="85"/>
      <c r="E43" s="1210" t="s">
        <v>27</v>
      </c>
      <c r="F43" s="1210"/>
      <c r="G43" s="1210"/>
      <c r="H43" s="1211"/>
      <c r="I43" s="86">
        <v>3671</v>
      </c>
      <c r="J43" s="87">
        <v>3479</v>
      </c>
      <c r="K43" s="87">
        <v>3331</v>
      </c>
      <c r="L43" s="87">
        <v>3151</v>
      </c>
      <c r="M43" s="88">
        <v>3031</v>
      </c>
    </row>
    <row r="44" spans="2:13" ht="27.75" customHeight="1" x14ac:dyDescent="0.15">
      <c r="B44" s="1204"/>
      <c r="C44" s="1205"/>
      <c r="D44" s="85"/>
      <c r="E44" s="1210" t="s">
        <v>28</v>
      </c>
      <c r="F44" s="1210"/>
      <c r="G44" s="1210"/>
      <c r="H44" s="1211"/>
      <c r="I44" s="86">
        <v>429</v>
      </c>
      <c r="J44" s="87">
        <v>411</v>
      </c>
      <c r="K44" s="87">
        <v>381</v>
      </c>
      <c r="L44" s="87">
        <v>360</v>
      </c>
      <c r="M44" s="88">
        <v>353</v>
      </c>
    </row>
    <row r="45" spans="2:13" ht="27.75" customHeight="1" x14ac:dyDescent="0.15">
      <c r="B45" s="1204"/>
      <c r="C45" s="1205"/>
      <c r="D45" s="85"/>
      <c r="E45" s="1210" t="s">
        <v>29</v>
      </c>
      <c r="F45" s="1210"/>
      <c r="G45" s="1210"/>
      <c r="H45" s="1211"/>
      <c r="I45" s="86">
        <v>1212</v>
      </c>
      <c r="J45" s="87">
        <v>1052</v>
      </c>
      <c r="K45" s="87">
        <v>818</v>
      </c>
      <c r="L45" s="87">
        <v>772</v>
      </c>
      <c r="M45" s="88">
        <v>647</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v>4</v>
      </c>
      <c r="K49" s="87" t="s">
        <v>481</v>
      </c>
      <c r="L49" s="87" t="s">
        <v>481</v>
      </c>
      <c r="M49" s="88" t="s">
        <v>481</v>
      </c>
    </row>
    <row r="50" spans="2:13" ht="27.75" customHeight="1" x14ac:dyDescent="0.15">
      <c r="B50" s="1215" t="s">
        <v>34</v>
      </c>
      <c r="C50" s="1216"/>
      <c r="D50" s="91"/>
      <c r="E50" s="1210" t="s">
        <v>35</v>
      </c>
      <c r="F50" s="1210"/>
      <c r="G50" s="1210"/>
      <c r="H50" s="1211"/>
      <c r="I50" s="86">
        <v>2438</v>
      </c>
      <c r="J50" s="87">
        <v>2753</v>
      </c>
      <c r="K50" s="87">
        <v>2768</v>
      </c>
      <c r="L50" s="87">
        <v>2891</v>
      </c>
      <c r="M50" s="88">
        <v>2866</v>
      </c>
    </row>
    <row r="51" spans="2:13" ht="27.75" customHeight="1" x14ac:dyDescent="0.15">
      <c r="B51" s="1204"/>
      <c r="C51" s="1205"/>
      <c r="D51" s="85"/>
      <c r="E51" s="1210" t="s">
        <v>36</v>
      </c>
      <c r="F51" s="1210"/>
      <c r="G51" s="1210"/>
      <c r="H51" s="1211"/>
      <c r="I51" s="86">
        <v>17</v>
      </c>
      <c r="J51" s="87">
        <v>9</v>
      </c>
      <c r="K51" s="87" t="s">
        <v>481</v>
      </c>
      <c r="L51" s="87" t="s">
        <v>481</v>
      </c>
      <c r="M51" s="88" t="s">
        <v>481</v>
      </c>
    </row>
    <row r="52" spans="2:13" ht="27.75" customHeight="1" x14ac:dyDescent="0.15">
      <c r="B52" s="1206"/>
      <c r="C52" s="1207"/>
      <c r="D52" s="85"/>
      <c r="E52" s="1210" t="s">
        <v>37</v>
      </c>
      <c r="F52" s="1210"/>
      <c r="G52" s="1210"/>
      <c r="H52" s="1211"/>
      <c r="I52" s="86">
        <v>7608</v>
      </c>
      <c r="J52" s="87">
        <v>7669</v>
      </c>
      <c r="K52" s="87">
        <v>7476</v>
      </c>
      <c r="L52" s="87">
        <v>7453</v>
      </c>
      <c r="M52" s="88">
        <v>7590</v>
      </c>
    </row>
    <row r="53" spans="2:13" ht="27.75" customHeight="1" thickBot="1" x14ac:dyDescent="0.2">
      <c r="B53" s="1217" t="s">
        <v>38</v>
      </c>
      <c r="C53" s="1218"/>
      <c r="D53" s="92"/>
      <c r="E53" s="1219" t="s">
        <v>39</v>
      </c>
      <c r="F53" s="1219"/>
      <c r="G53" s="1219"/>
      <c r="H53" s="1220"/>
      <c r="I53" s="93">
        <v>3099</v>
      </c>
      <c r="J53" s="94">
        <v>2228</v>
      </c>
      <c r="K53" s="94">
        <v>2078</v>
      </c>
      <c r="L53" s="94">
        <v>1808</v>
      </c>
      <c r="M53" s="95">
        <v>1713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21" t="s">
        <v>562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564</v>
      </c>
      <c r="H51" s="1234"/>
      <c r="I51" s="1239" t="s">
        <v>565</v>
      </c>
      <c r="J51" s="1239"/>
      <c r="K51" s="1241"/>
      <c r="L51" s="1241"/>
      <c r="M51" s="1241"/>
      <c r="N51" s="1242">
        <v>39.4</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566</v>
      </c>
      <c r="J53" s="1243"/>
      <c r="K53" s="1250"/>
      <c r="L53" s="1250"/>
      <c r="M53" s="1250"/>
      <c r="N53" s="1252">
        <v>64.099999999999994</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567</v>
      </c>
      <c r="H55" s="1245"/>
      <c r="I55" s="1243" t="s">
        <v>565</v>
      </c>
      <c r="J55" s="1243"/>
      <c r="K55" s="1241"/>
      <c r="L55" s="1241"/>
      <c r="M55" s="1241"/>
      <c r="N55" s="1242">
        <v>44.9</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566</v>
      </c>
      <c r="J57" s="1253"/>
      <c r="K57" s="1250"/>
      <c r="L57" s="1250"/>
      <c r="M57" s="1250"/>
      <c r="N57" s="1252">
        <v>61.9</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21" t="s">
        <v>569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564</v>
      </c>
      <c r="H73" s="1234"/>
      <c r="I73" s="1239" t="s">
        <v>565</v>
      </c>
      <c r="J73" s="1239"/>
      <c r="K73" s="1254">
        <v>67.5</v>
      </c>
      <c r="L73" s="1254">
        <v>48</v>
      </c>
      <c r="M73" s="1242">
        <v>46.7</v>
      </c>
      <c r="N73" s="1242">
        <v>39.4</v>
      </c>
      <c r="O73" s="1242">
        <v>38.1</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571</v>
      </c>
      <c r="J75" s="1243"/>
      <c r="K75" s="1252">
        <v>12.5</v>
      </c>
      <c r="L75" s="1252">
        <v>11.5</v>
      </c>
      <c r="M75" s="1252">
        <v>10.5</v>
      </c>
      <c r="N75" s="1252">
        <v>9.6999999999999993</v>
      </c>
      <c r="O75" s="1252">
        <v>9.3000000000000007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567</v>
      </c>
      <c r="H77" s="1245"/>
      <c r="I77" s="1243" t="s">
        <v>565</v>
      </c>
      <c r="J77" s="1243"/>
      <c r="K77" s="1254">
        <v>49.3</v>
      </c>
      <c r="L77" s="1254">
        <v>44.3</v>
      </c>
      <c r="M77" s="1242">
        <v>40.299999999999997</v>
      </c>
      <c r="N77" s="1242">
        <v>44.9</v>
      </c>
      <c r="O77" s="1242">
        <v>44.9</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571</v>
      </c>
      <c r="J79" s="1253"/>
      <c r="K79" s="1256">
        <v>11.5</v>
      </c>
      <c r="L79" s="1256">
        <v>10.6</v>
      </c>
      <c r="M79" s="1256">
        <v>9.8000000000000007</v>
      </c>
      <c r="N79" s="1256">
        <v>8.5</v>
      </c>
      <c r="O79" s="1256">
        <v>9.1</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52470</v>
      </c>
      <c r="E3" s="118"/>
      <c r="F3" s="119">
        <v>70582</v>
      </c>
      <c r="G3" s="120"/>
      <c r="H3" s="121"/>
    </row>
    <row r="4" spans="1:8" x14ac:dyDescent="0.15">
      <c r="A4" s="122"/>
      <c r="B4" s="123"/>
      <c r="C4" s="124"/>
      <c r="D4" s="125">
        <v>30883</v>
      </c>
      <c r="E4" s="126"/>
      <c r="F4" s="127">
        <v>36117</v>
      </c>
      <c r="G4" s="128"/>
      <c r="H4" s="129"/>
    </row>
    <row r="5" spans="1:8" x14ac:dyDescent="0.15">
      <c r="A5" s="110" t="s">
        <v>515</v>
      </c>
      <c r="B5" s="115"/>
      <c r="C5" s="116"/>
      <c r="D5" s="117">
        <v>61005</v>
      </c>
      <c r="E5" s="118"/>
      <c r="F5" s="119">
        <v>81990</v>
      </c>
      <c r="G5" s="120"/>
      <c r="H5" s="121"/>
    </row>
    <row r="6" spans="1:8" x14ac:dyDescent="0.15">
      <c r="A6" s="122"/>
      <c r="B6" s="123"/>
      <c r="C6" s="124"/>
      <c r="D6" s="125">
        <v>22519</v>
      </c>
      <c r="E6" s="126"/>
      <c r="F6" s="127">
        <v>34482</v>
      </c>
      <c r="G6" s="128"/>
      <c r="H6" s="129"/>
    </row>
    <row r="7" spans="1:8" x14ac:dyDescent="0.15">
      <c r="A7" s="110" t="s">
        <v>516</v>
      </c>
      <c r="B7" s="115"/>
      <c r="C7" s="116"/>
      <c r="D7" s="117">
        <v>71453</v>
      </c>
      <c r="E7" s="118"/>
      <c r="F7" s="119">
        <v>87551</v>
      </c>
      <c r="G7" s="120"/>
      <c r="H7" s="121"/>
    </row>
    <row r="8" spans="1:8" x14ac:dyDescent="0.15">
      <c r="A8" s="122"/>
      <c r="B8" s="123"/>
      <c r="C8" s="124"/>
      <c r="D8" s="125">
        <v>33530</v>
      </c>
      <c r="E8" s="126"/>
      <c r="F8" s="127">
        <v>43994</v>
      </c>
      <c r="G8" s="128"/>
      <c r="H8" s="129"/>
    </row>
    <row r="9" spans="1:8" x14ac:dyDescent="0.15">
      <c r="A9" s="110" t="s">
        <v>517</v>
      </c>
      <c r="B9" s="115"/>
      <c r="C9" s="116"/>
      <c r="D9" s="117">
        <v>83659</v>
      </c>
      <c r="E9" s="118"/>
      <c r="F9" s="119">
        <v>77577</v>
      </c>
      <c r="G9" s="120"/>
      <c r="H9" s="121"/>
    </row>
    <row r="10" spans="1:8" x14ac:dyDescent="0.15">
      <c r="A10" s="122"/>
      <c r="B10" s="123"/>
      <c r="C10" s="124"/>
      <c r="D10" s="125">
        <v>34837</v>
      </c>
      <c r="E10" s="126"/>
      <c r="F10" s="127">
        <v>40870</v>
      </c>
      <c r="G10" s="128"/>
      <c r="H10" s="129"/>
    </row>
    <row r="11" spans="1:8" x14ac:dyDescent="0.15">
      <c r="A11" s="110" t="s">
        <v>518</v>
      </c>
      <c r="B11" s="115"/>
      <c r="C11" s="116"/>
      <c r="D11" s="117">
        <v>48560</v>
      </c>
      <c r="E11" s="118"/>
      <c r="F11" s="119">
        <v>115123</v>
      </c>
      <c r="G11" s="120"/>
      <c r="H11" s="121"/>
    </row>
    <row r="12" spans="1:8" x14ac:dyDescent="0.15">
      <c r="A12" s="122"/>
      <c r="B12" s="123"/>
      <c r="C12" s="130"/>
      <c r="D12" s="125">
        <v>32348</v>
      </c>
      <c r="E12" s="126"/>
      <c r="F12" s="127">
        <v>46026</v>
      </c>
      <c r="G12" s="128"/>
      <c r="H12" s="129"/>
    </row>
    <row r="13" spans="1:8" x14ac:dyDescent="0.15">
      <c r="A13" s="110"/>
      <c r="B13" s="115"/>
      <c r="C13" s="131"/>
      <c r="D13" s="132">
        <v>63429</v>
      </c>
      <c r="E13" s="133"/>
      <c r="F13" s="134">
        <v>86565</v>
      </c>
      <c r="G13" s="135"/>
      <c r="H13" s="121"/>
    </row>
    <row r="14" spans="1:8" x14ac:dyDescent="0.15">
      <c r="A14" s="122"/>
      <c r="B14" s="123"/>
      <c r="C14" s="124"/>
      <c r="D14" s="125">
        <v>30823</v>
      </c>
      <c r="E14" s="126"/>
      <c r="F14" s="127">
        <v>40298</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7.17</v>
      </c>
      <c r="C19" s="136">
        <f>ROUND(VALUE(SUBSTITUTE(実質収支比率等に係る経年分析!G$48,"▲","-")),2)</f>
        <v>6.03</v>
      </c>
      <c r="D19" s="136">
        <f>ROUND(VALUE(SUBSTITUTE(実質収支比率等に係る経年分析!H$48,"▲","-")),2)</f>
        <v>5.74</v>
      </c>
      <c r="E19" s="136">
        <f>ROUND(VALUE(SUBSTITUTE(実質収支比率等に係る経年分析!I$48,"▲","-")),2)</f>
        <v>6.12</v>
      </c>
      <c r="F19" s="136">
        <f>ROUND(VALUE(SUBSTITUTE(実質収支比率等に係る経年分析!J$48,"▲","-")),2)</f>
        <v>6.71</v>
      </c>
    </row>
    <row r="20" spans="1:11" x14ac:dyDescent="0.15">
      <c r="A20" s="136" t="s">
        <v>44</v>
      </c>
      <c r="B20" s="136">
        <f>ROUND(VALUE(SUBSTITUTE(実質収支比率等に係る経年分析!F$47,"▲","-")),2)</f>
        <v>25.85</v>
      </c>
      <c r="C20" s="136">
        <f>ROUND(VALUE(SUBSTITUTE(実質収支比率等に係る経年分析!G$47,"▲","-")),2)</f>
        <v>29.01</v>
      </c>
      <c r="D20" s="136">
        <f>ROUND(VALUE(SUBSTITUTE(実質収支比率等に係る経年分析!H$47,"▲","-")),2)</f>
        <v>28.97</v>
      </c>
      <c r="E20" s="136">
        <f>ROUND(VALUE(SUBSTITUTE(実質収支比率等に係る経年分析!I$47,"▲","-")),2)</f>
        <v>30.11</v>
      </c>
      <c r="F20" s="136">
        <f>ROUND(VALUE(SUBSTITUTE(実質収支比率等に係る経年分析!J$47,"▲","-")),2)</f>
        <v>29.68</v>
      </c>
    </row>
    <row r="21" spans="1:11" x14ac:dyDescent="0.15">
      <c r="A21" s="136" t="s">
        <v>45</v>
      </c>
      <c r="B21" s="136">
        <f>IF(ISNUMBER(VALUE(SUBSTITUTE(実質収支比率等に係る経年分析!F$49,"▲","-"))),ROUND(VALUE(SUBSTITUTE(実質収支比率等に係る経年分析!F$49,"▲","-")),2),NA())</f>
        <v>3.52</v>
      </c>
      <c r="C21" s="136">
        <f>IF(ISNUMBER(VALUE(SUBSTITUTE(実質収支比率等に係る経年分析!G$49,"▲","-"))),ROUND(VALUE(SUBSTITUTE(実質収支比率等に係る経年分析!G$49,"▲","-")),2),NA())</f>
        <v>2.34</v>
      </c>
      <c r="D21" s="136">
        <f>IF(ISNUMBER(VALUE(SUBSTITUTE(実質収支比率等に係る経年分析!H$49,"▲","-"))),ROUND(VALUE(SUBSTITUTE(実質収支比率等に係る経年分析!H$49,"▲","-")),2),NA())</f>
        <v>-1.22</v>
      </c>
      <c r="E21" s="136">
        <f>IF(ISNUMBER(VALUE(SUBSTITUTE(実質収支比率等に係る経年分析!I$49,"▲","-"))),ROUND(VALUE(SUBSTITUTE(実質収支比率等に係る経年分析!I$49,"▲","-")),2),NA())</f>
        <v>2.2200000000000002</v>
      </c>
      <c r="F21" s="136">
        <f>IF(ISNUMBER(VALUE(SUBSTITUTE(実質収支比率等に係る経年分析!J$49,"▲","-"))),ROUND(VALUE(SUBSTITUTE(実質収支比率等に係る経年分析!J$49,"▲","-")),2),NA())</f>
        <v>-0.41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0.11</v>
      </c>
    </row>
    <row r="30" spans="1:11" x14ac:dyDescent="0.15">
      <c r="A30" s="137" t="str">
        <f>IF(連結実質赤字比率に係る赤字・黒字の構成分析!C$40="",NA(),連結実質赤字比率に係る赤字・黒字の構成分析!C$40)</f>
        <v>高瀬ケアセンター運営特別会計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1.37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1.07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0.97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0.88</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0.56999999999999995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v>
      </c>
    </row>
    <row r="32" spans="1:11" x14ac:dyDescent="0.15">
      <c r="A32" s="137" t="str">
        <f>IF(連結実質赤字比率に係る赤字・黒字の構成分析!C$38="",NA(),連結実質赤字比率に係る赤字・黒字の構成分析!C$38)</f>
        <v>老人福祉施設運営特別会計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1.0900000000000001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0.55000000000000004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2.96</v>
      </c>
    </row>
    <row r="34" spans="1:16" x14ac:dyDescent="0.15">
      <c r="A34" s="137" t="str">
        <f>IF(連結実質赤字比率に係る赤字・黒字の構成分析!C$36="",NA(),連結実質赤字比率に係る赤字・黒字の構成分析!C$36)</f>
        <v>上水道事業会計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8.4499999999999993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746</v>
      </c>
      <c r="E42" s="138"/>
      <c r="F42" s="138"/>
      <c r="G42" s="138">
        <f>'実質公債費比率（分子）の構造'!L$52</f>
        <v>746</v>
      </c>
      <c r="H42" s="138"/>
      <c r="I42" s="138"/>
      <c r="J42" s="138">
        <f>'実質公債費比率（分子）の構造'!M$52</f>
        <v>804</v>
      </c>
      <c r="K42" s="138"/>
      <c r="L42" s="138"/>
      <c r="M42" s="138">
        <f>'実質公債費比率（分子）の構造'!N$52</f>
        <v>767</v>
      </c>
      <c r="N42" s="138"/>
      <c r="O42" s="138"/>
      <c r="P42" s="138">
        <f>'実質公債費比率（分子）の構造'!O$52</f>
        <v>769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24</v>
      </c>
      <c r="C44" s="138"/>
      <c r="D44" s="138"/>
      <c r="E44" s="138">
        <f>'実質公債費比率（分子）の構造'!L$50</f>
        <v>22</v>
      </c>
      <c r="F44" s="138"/>
      <c r="G44" s="138"/>
      <c r="H44" s="138">
        <f>'実質公債費比率（分子）の構造'!M$50</f>
        <v>16</v>
      </c>
      <c r="I44" s="138"/>
      <c r="J44" s="138"/>
      <c r="K44" s="138">
        <f>'実質公債費比率（分子）の構造'!N$50</f>
        <v>15</v>
      </c>
      <c r="L44" s="138"/>
      <c r="M44" s="138"/>
      <c r="N44" s="138">
        <f>'実質公債費比率（分子）の構造'!O$50</f>
        <v>29</v>
      </c>
      <c r="O44" s="138"/>
      <c r="P44" s="138"/>
    </row>
    <row r="45" spans="1:16" x14ac:dyDescent="0.15">
      <c r="A45" s="138" t="s">
        <v>55</v>
      </c>
      <c r="B45" s="138">
        <f>'実質公債費比率（分子）の構造'!K$49</f>
        <v>27</v>
      </c>
      <c r="C45" s="138"/>
      <c r="D45" s="138"/>
      <c r="E45" s="138">
        <f>'実質公債費比率（分子）の構造'!L$49</f>
        <v>30</v>
      </c>
      <c r="F45" s="138"/>
      <c r="G45" s="138"/>
      <c r="H45" s="138">
        <f>'実質公債費比率（分子）の構造'!M$49</f>
        <v>30</v>
      </c>
      <c r="I45" s="138"/>
      <c r="J45" s="138"/>
      <c r="K45" s="138">
        <f>'実質公債費比率（分子）の構造'!N$49</f>
        <v>30</v>
      </c>
      <c r="L45" s="138"/>
      <c r="M45" s="138"/>
      <c r="N45" s="138">
        <f>'実質公債費比率（分子）の構造'!O$49</f>
        <v>31</v>
      </c>
      <c r="O45" s="138"/>
      <c r="P45" s="138"/>
    </row>
    <row r="46" spans="1:16" x14ac:dyDescent="0.15">
      <c r="A46" s="138" t="s">
        <v>56</v>
      </c>
      <c r="B46" s="138">
        <f>'実質公債費比率（分子）の構造'!K$48</f>
        <v>296</v>
      </c>
      <c r="C46" s="138"/>
      <c r="D46" s="138"/>
      <c r="E46" s="138">
        <f>'実質公債費比率（分子）の構造'!L$48</f>
        <v>303</v>
      </c>
      <c r="F46" s="138"/>
      <c r="G46" s="138"/>
      <c r="H46" s="138">
        <f>'実質公債費比率（分子）の構造'!M$48</f>
        <v>312</v>
      </c>
      <c r="I46" s="138"/>
      <c r="J46" s="138"/>
      <c r="K46" s="138">
        <f>'実質公債費比率（分子）の構造'!N$48</f>
        <v>302</v>
      </c>
      <c r="L46" s="138"/>
      <c r="M46" s="138"/>
      <c r="N46" s="138">
        <f>'実質公債費比率（分子）の構造'!O$48</f>
        <v>294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928</v>
      </c>
      <c r="C49" s="138"/>
      <c r="D49" s="138"/>
      <c r="E49" s="138">
        <f>'実質公債費比率（分子）の構造'!L$45</f>
        <v>871</v>
      </c>
      <c r="F49" s="138"/>
      <c r="G49" s="138"/>
      <c r="H49" s="138">
        <f>'実質公債費比率（分子）の構造'!M$45</f>
        <v>887</v>
      </c>
      <c r="I49" s="138"/>
      <c r="J49" s="138"/>
      <c r="K49" s="138">
        <f>'実質公債費比率（分子）の構造'!N$45</f>
        <v>831</v>
      </c>
      <c r="L49" s="138"/>
      <c r="M49" s="138"/>
      <c r="N49" s="138">
        <f>'実質公債費比率（分子）の構造'!O$45</f>
        <v>823</v>
      </c>
      <c r="O49" s="138"/>
      <c r="P49" s="138"/>
    </row>
    <row r="50" spans="1:16" x14ac:dyDescent="0.15">
      <c r="A50" s="138" t="s">
        <v>60</v>
      </c>
      <c r="B50" s="138" t="e">
        <f>NA()</f>
        <v>#N/A</v>
      </c>
      <c r="C50" s="138">
        <f>IF(ISNUMBER('実質公債費比率（分子）の構造'!K$53),'実質公債費比率（分子）の構造'!K$53,NA())</f>
        <v>529</v>
      </c>
      <c r="D50" s="138" t="e">
        <f>NA()</f>
        <v>#N/A</v>
      </c>
      <c r="E50" s="138" t="e">
        <f>NA()</f>
        <v>#N/A</v>
      </c>
      <c r="F50" s="138">
        <f>IF(ISNUMBER('実質公債費比率（分子）の構造'!L$53),'実質公債費比率（分子）の構造'!L$53,NA())</f>
        <v>480</v>
      </c>
      <c r="G50" s="138" t="e">
        <f>NA()</f>
        <v>#N/A</v>
      </c>
      <c r="H50" s="138" t="e">
        <f>NA()</f>
        <v>#N/A</v>
      </c>
      <c r="I50" s="138">
        <f>IF(ISNUMBER('実質公債費比率（分子）の構造'!M$53),'実質公債費比率（分子）の構造'!M$53,NA())</f>
        <v>441</v>
      </c>
      <c r="J50" s="138" t="e">
        <f>NA()</f>
        <v>#N/A</v>
      </c>
      <c r="K50" s="138" t="e">
        <f>NA()</f>
        <v>#N/A</v>
      </c>
      <c r="L50" s="138">
        <f>IF(ISNUMBER('実質公債費比率（分子）の構造'!N$53),'実質公債費比率（分子）の構造'!N$53,NA())</f>
        <v>411</v>
      </c>
      <c r="M50" s="138" t="e">
        <f>NA()</f>
        <v>#N/A</v>
      </c>
      <c r="N50" s="138" t="e">
        <f>NA()</f>
        <v>#N/A</v>
      </c>
      <c r="O50" s="138">
        <f>IF(ISNUMBER('実質公債費比率（分子）の構造'!O$53),'実質公債費比率（分子）の構造'!O$53,NA())</f>
        <v>408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7608</v>
      </c>
      <c r="E56" s="137"/>
      <c r="F56" s="137"/>
      <c r="G56" s="137">
        <f>'将来負担比率（分子）の構造'!J$52</f>
        <v>7669</v>
      </c>
      <c r="H56" s="137"/>
      <c r="I56" s="137"/>
      <c r="J56" s="137">
        <f>'将来負担比率（分子）の構造'!K$52</f>
        <v>7476</v>
      </c>
      <c r="K56" s="137"/>
      <c r="L56" s="137"/>
      <c r="M56" s="137">
        <f>'将来負担比率（分子）の構造'!L$52</f>
        <v>7453</v>
      </c>
      <c r="N56" s="137"/>
      <c r="O56" s="137"/>
      <c r="P56" s="137">
        <f>'将来負担比率（分子）の構造'!M$52</f>
        <v>7590</v>
      </c>
    </row>
    <row r="57" spans="1:16" x14ac:dyDescent="0.15">
      <c r="A57" s="137" t="s">
        <v>36</v>
      </c>
      <c r="B57" s="137"/>
      <c r="C57" s="137"/>
      <c r="D57" s="137">
        <f>'将来負担比率（分子）の構造'!I$51</f>
        <v>17</v>
      </c>
      <c r="E57" s="137"/>
      <c r="F57" s="137"/>
      <c r="G57" s="137">
        <f>'将来負担比率（分子）の構造'!J$51</f>
        <v>9</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2438</v>
      </c>
      <c r="E58" s="137"/>
      <c r="F58" s="137"/>
      <c r="G58" s="137">
        <f>'将来負担比率（分子）の構造'!J$50</f>
        <v>2753</v>
      </c>
      <c r="H58" s="137"/>
      <c r="I58" s="137"/>
      <c r="J58" s="137">
        <f>'将来負担比率（分子）の構造'!K$50</f>
        <v>2768</v>
      </c>
      <c r="K58" s="137"/>
      <c r="L58" s="137"/>
      <c r="M58" s="137">
        <f>'将来負担比率（分子）の構造'!L$50</f>
        <v>2891</v>
      </c>
      <c r="N58" s="137"/>
      <c r="O58" s="137"/>
      <c r="P58" s="137">
        <f>'将来負担比率（分子）の構造'!M$50</f>
        <v>2866</v>
      </c>
    </row>
    <row r="59" spans="1:16" x14ac:dyDescent="0.15">
      <c r="A59" s="137" t="s">
        <v>33</v>
      </c>
      <c r="B59" s="137" t="str">
        <f>'将来負担比率（分子）の構造'!I$49</f>
        <v>-</v>
      </c>
      <c r="C59" s="137"/>
      <c r="D59" s="137"/>
      <c r="E59" s="137">
        <f>'将来負担比率（分子）の構造'!J$49</f>
        <v>4</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1212</v>
      </c>
      <c r="C62" s="137"/>
      <c r="D62" s="137"/>
      <c r="E62" s="137">
        <f>'将来負担比率（分子）の構造'!J$45</f>
        <v>1052</v>
      </c>
      <c r="F62" s="137"/>
      <c r="G62" s="137"/>
      <c r="H62" s="137">
        <f>'将来負担比率（分子）の構造'!K$45</f>
        <v>818</v>
      </c>
      <c r="I62" s="137"/>
      <c r="J62" s="137"/>
      <c r="K62" s="137">
        <f>'将来負担比率（分子）の構造'!L$45</f>
        <v>772</v>
      </c>
      <c r="L62" s="137"/>
      <c r="M62" s="137"/>
      <c r="N62" s="137">
        <f>'将来負担比率（分子）の構造'!M$45</f>
        <v>647</v>
      </c>
      <c r="O62" s="137"/>
      <c r="P62" s="137"/>
    </row>
    <row r="63" spans="1:16" x14ac:dyDescent="0.15">
      <c r="A63" s="137" t="s">
        <v>28</v>
      </c>
      <c r="B63" s="137">
        <f>'将来負担比率（分子）の構造'!I$44</f>
        <v>429</v>
      </c>
      <c r="C63" s="137"/>
      <c r="D63" s="137"/>
      <c r="E63" s="137">
        <f>'将来負担比率（分子）の構造'!J$44</f>
        <v>411</v>
      </c>
      <c r="F63" s="137"/>
      <c r="G63" s="137"/>
      <c r="H63" s="137">
        <f>'将来負担比率（分子）の構造'!K$44</f>
        <v>381</v>
      </c>
      <c r="I63" s="137"/>
      <c r="J63" s="137"/>
      <c r="K63" s="137">
        <f>'将来負担比率（分子）の構造'!L$44</f>
        <v>360</v>
      </c>
      <c r="L63" s="137"/>
      <c r="M63" s="137"/>
      <c r="N63" s="137">
        <f>'将来負担比率（分子）の構造'!M$44</f>
        <v>353</v>
      </c>
      <c r="O63" s="137"/>
      <c r="P63" s="137"/>
    </row>
    <row r="64" spans="1:16" x14ac:dyDescent="0.15">
      <c r="A64" s="137" t="s">
        <v>27</v>
      </c>
      <c r="B64" s="137">
        <f>'将来負担比率（分子）の構造'!I$43</f>
        <v>3671</v>
      </c>
      <c r="C64" s="137"/>
      <c r="D64" s="137"/>
      <c r="E64" s="137">
        <f>'将来負担比率（分子）の構造'!J$43</f>
        <v>3479</v>
      </c>
      <c r="F64" s="137"/>
      <c r="G64" s="137"/>
      <c r="H64" s="137">
        <f>'将来負担比率（分子）の構造'!K$43</f>
        <v>3331</v>
      </c>
      <c r="I64" s="137"/>
      <c r="J64" s="137"/>
      <c r="K64" s="137">
        <f>'将来負担比率（分子）の構造'!L$43</f>
        <v>3151</v>
      </c>
      <c r="L64" s="137"/>
      <c r="M64" s="137"/>
      <c r="N64" s="137">
        <f>'将来負担比率（分子）の構造'!M$43</f>
        <v>3031</v>
      </c>
      <c r="O64" s="137"/>
      <c r="P64" s="137"/>
    </row>
    <row r="65" spans="1:16" x14ac:dyDescent="0.15">
      <c r="A65" s="137" t="s">
        <v>26</v>
      </c>
      <c r="B65" s="137">
        <f>'将来負担比率（分子）の構造'!I$42</f>
        <v>80</v>
      </c>
      <c r="C65" s="137"/>
      <c r="D65" s="137"/>
      <c r="E65" s="137">
        <f>'将来負担比率（分子）の構造'!J$42</f>
        <v>63</v>
      </c>
      <c r="F65" s="137"/>
      <c r="G65" s="137"/>
      <c r="H65" s="137">
        <f>'将来負担比率（分子）の構造'!K$42</f>
        <v>60</v>
      </c>
      <c r="I65" s="137"/>
      <c r="J65" s="137"/>
      <c r="K65" s="137">
        <f>'将来負担比率（分子）の構造'!L$42</f>
        <v>46</v>
      </c>
      <c r="L65" s="137"/>
      <c r="M65" s="137"/>
      <c r="N65" s="137">
        <f>'将来負担比率（分子）の構造'!M$42</f>
        <v>34</v>
      </c>
      <c r="O65" s="137"/>
      <c r="P65" s="137"/>
    </row>
    <row r="66" spans="1:16" x14ac:dyDescent="0.15">
      <c r="A66" s="137" t="s">
        <v>25</v>
      </c>
      <c r="B66" s="137">
        <f>'将来負担比率（分子）の構造'!I$41</f>
        <v>7769</v>
      </c>
      <c r="C66" s="137"/>
      <c r="D66" s="137"/>
      <c r="E66" s="137">
        <f>'将来負担比率（分子）の構造'!J$41</f>
        <v>7650</v>
      </c>
      <c r="F66" s="137"/>
      <c r="G66" s="137"/>
      <c r="H66" s="137">
        <f>'将来負担比率（分子）の構造'!K$41</f>
        <v>7732</v>
      </c>
      <c r="I66" s="137"/>
      <c r="J66" s="137"/>
      <c r="K66" s="137">
        <f>'将来負担比率（分子）の構造'!L$41</f>
        <v>7823</v>
      </c>
      <c r="L66" s="137"/>
      <c r="M66" s="137"/>
      <c r="N66" s="137">
        <f>'将来負担比率（分子）の構造'!M$41</f>
        <v>8105</v>
      </c>
      <c r="O66" s="137"/>
      <c r="P66" s="137"/>
    </row>
    <row r="67" spans="1:16" x14ac:dyDescent="0.15">
      <c r="A67" s="137" t="s">
        <v>64</v>
      </c>
      <c r="B67" s="137" t="e">
        <f>NA()</f>
        <v>#N/A</v>
      </c>
      <c r="C67" s="137">
        <f>IF(ISNUMBER('将来負担比率（分子）の構造'!I$53), IF('将来負担比率（分子）の構造'!I$53 &lt; 0, 0, '将来負担比率（分子）の構造'!I$53), NA())</f>
        <v>3099</v>
      </c>
      <c r="D67" s="137" t="e">
        <f>NA()</f>
        <v>#N/A</v>
      </c>
      <c r="E67" s="137" t="e">
        <f>NA()</f>
        <v>#N/A</v>
      </c>
      <c r="F67" s="137">
        <f>IF(ISNUMBER('将来負担比率（分子）の構造'!J$53), IF('将来負担比率（分子）の構造'!J$53 &lt; 0, 0, '将来負担比率（分子）の構造'!J$53), NA())</f>
        <v>2228</v>
      </c>
      <c r="G67" s="137" t="e">
        <f>NA()</f>
        <v>#N/A</v>
      </c>
      <c r="H67" s="137" t="e">
        <f>NA()</f>
        <v>#N/A</v>
      </c>
      <c r="I67" s="137">
        <f>IF(ISNUMBER('将来負担比率（分子）の構造'!K$53), IF('将来負担比率（分子）の構造'!K$53 &lt; 0, 0, '将来負担比率（分子）の構造'!K$53), NA())</f>
        <v>2078</v>
      </c>
      <c r="J67" s="137" t="e">
        <f>NA()</f>
        <v>#N/A</v>
      </c>
      <c r="K67" s="137" t="e">
        <f>NA()</f>
        <v>#N/A</v>
      </c>
      <c r="L67" s="137">
        <f>IF(ISNUMBER('将来負担比率（分子）の構造'!L$53), IF('将来負担比率（分子）の構造'!L$53 &lt; 0, 0, '将来負担比率（分子）の構造'!L$53), NA())</f>
        <v>1808</v>
      </c>
      <c r="M67" s="137" t="e">
        <f>NA()</f>
        <v>#N/A</v>
      </c>
      <c r="N67" s="137" t="e">
        <f>NA()</f>
        <v>#N/A</v>
      </c>
      <c r="O67" s="137">
        <f>IF(ISNUMBER('将来負担比率（分子）の構造'!M$53), IF('将来負担比率（分子）の構造'!M$53 &lt; 0, 0, '将来負担比率（分子）の構造'!M$53), NA())</f>
        <v>1713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1108140</v>
      </c>
      <c r="S5" s="615"/>
      <c r="T5" s="615"/>
      <c r="U5" s="615"/>
      <c r="V5" s="615"/>
      <c r="W5" s="615"/>
      <c r="X5" s="615"/>
      <c r="Y5" s="616"/>
      <c r="Z5" s="617">
        <v>12.7</v>
      </c>
      <c r="AA5" s="617"/>
      <c r="AB5" s="617"/>
      <c r="AC5" s="617"/>
      <c r="AD5" s="618">
        <v>1108140</v>
      </c>
      <c r="AE5" s="618"/>
      <c r="AF5" s="618"/>
      <c r="AG5" s="618"/>
      <c r="AH5" s="618"/>
      <c r="AI5" s="618"/>
      <c r="AJ5" s="618"/>
      <c r="AK5" s="618"/>
      <c r="AL5" s="619">
        <v>21.7</v>
      </c>
      <c r="AM5" s="620"/>
      <c r="AN5" s="620"/>
      <c r="AO5" s="621"/>
      <c r="AP5" s="611" t="s">
        <v>210</v>
      </c>
      <c r="AQ5" s="612"/>
      <c r="AR5" s="612"/>
      <c r="AS5" s="612"/>
      <c r="AT5" s="612"/>
      <c r="AU5" s="612"/>
      <c r="AV5" s="612"/>
      <c r="AW5" s="612"/>
      <c r="AX5" s="612"/>
      <c r="AY5" s="612"/>
      <c r="AZ5" s="612"/>
      <c r="BA5" s="612"/>
      <c r="BB5" s="612"/>
      <c r="BC5" s="612"/>
      <c r="BD5" s="612"/>
      <c r="BE5" s="612"/>
      <c r="BF5" s="613"/>
      <c r="BG5" s="625">
        <v>1100638</v>
      </c>
      <c r="BH5" s="626"/>
      <c r="BI5" s="626"/>
      <c r="BJ5" s="626"/>
      <c r="BK5" s="626"/>
      <c r="BL5" s="626"/>
      <c r="BM5" s="626"/>
      <c r="BN5" s="627"/>
      <c r="BO5" s="628">
        <v>99.3</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104397</v>
      </c>
      <c r="S6" s="626"/>
      <c r="T6" s="626"/>
      <c r="U6" s="626"/>
      <c r="V6" s="626"/>
      <c r="W6" s="626"/>
      <c r="X6" s="626"/>
      <c r="Y6" s="627"/>
      <c r="Z6" s="628">
        <v>1.2</v>
      </c>
      <c r="AA6" s="628"/>
      <c r="AB6" s="628"/>
      <c r="AC6" s="628"/>
      <c r="AD6" s="629">
        <v>104397</v>
      </c>
      <c r="AE6" s="629"/>
      <c r="AF6" s="629"/>
      <c r="AG6" s="629"/>
      <c r="AH6" s="629"/>
      <c r="AI6" s="629"/>
      <c r="AJ6" s="629"/>
      <c r="AK6" s="629"/>
      <c r="AL6" s="630">
        <v>2</v>
      </c>
      <c r="AM6" s="631"/>
      <c r="AN6" s="631"/>
      <c r="AO6" s="632"/>
      <c r="AP6" s="622" t="s">
        <v>216</v>
      </c>
      <c r="AQ6" s="623"/>
      <c r="AR6" s="623"/>
      <c r="AS6" s="623"/>
      <c r="AT6" s="623"/>
      <c r="AU6" s="623"/>
      <c r="AV6" s="623"/>
      <c r="AW6" s="623"/>
      <c r="AX6" s="623"/>
      <c r="AY6" s="623"/>
      <c r="AZ6" s="623"/>
      <c r="BA6" s="623"/>
      <c r="BB6" s="623"/>
      <c r="BC6" s="623"/>
      <c r="BD6" s="623"/>
      <c r="BE6" s="623"/>
      <c r="BF6" s="624"/>
      <c r="BG6" s="625">
        <v>1100638</v>
      </c>
      <c r="BH6" s="626"/>
      <c r="BI6" s="626"/>
      <c r="BJ6" s="626"/>
      <c r="BK6" s="626"/>
      <c r="BL6" s="626"/>
      <c r="BM6" s="626"/>
      <c r="BN6" s="627"/>
      <c r="BO6" s="628">
        <v>99.3</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121821</v>
      </c>
      <c r="CS6" s="626"/>
      <c r="CT6" s="626"/>
      <c r="CU6" s="626"/>
      <c r="CV6" s="626"/>
      <c r="CW6" s="626"/>
      <c r="CX6" s="626"/>
      <c r="CY6" s="627"/>
      <c r="CZ6" s="628">
        <v>1.5</v>
      </c>
      <c r="DA6" s="628"/>
      <c r="DB6" s="628"/>
      <c r="DC6" s="628"/>
      <c r="DD6" s="634" t="s">
        <v>211</v>
      </c>
      <c r="DE6" s="626"/>
      <c r="DF6" s="626"/>
      <c r="DG6" s="626"/>
      <c r="DH6" s="626"/>
      <c r="DI6" s="626"/>
      <c r="DJ6" s="626"/>
      <c r="DK6" s="626"/>
      <c r="DL6" s="626"/>
      <c r="DM6" s="626"/>
      <c r="DN6" s="626"/>
      <c r="DO6" s="626"/>
      <c r="DP6" s="627"/>
      <c r="DQ6" s="634">
        <v>121821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1438</v>
      </c>
      <c r="S7" s="626"/>
      <c r="T7" s="626"/>
      <c r="U7" s="626"/>
      <c r="V7" s="626"/>
      <c r="W7" s="626"/>
      <c r="X7" s="626"/>
      <c r="Y7" s="627"/>
      <c r="Z7" s="628">
        <v>0</v>
      </c>
      <c r="AA7" s="628"/>
      <c r="AB7" s="628"/>
      <c r="AC7" s="628"/>
      <c r="AD7" s="629">
        <v>1438</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432192</v>
      </c>
      <c r="BH7" s="626"/>
      <c r="BI7" s="626"/>
      <c r="BJ7" s="626"/>
      <c r="BK7" s="626"/>
      <c r="BL7" s="626"/>
      <c r="BM7" s="626"/>
      <c r="BN7" s="627"/>
      <c r="BO7" s="628">
        <v>39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1008970</v>
      </c>
      <c r="CS7" s="626"/>
      <c r="CT7" s="626"/>
      <c r="CU7" s="626"/>
      <c r="CV7" s="626"/>
      <c r="CW7" s="626"/>
      <c r="CX7" s="626"/>
      <c r="CY7" s="627"/>
      <c r="CZ7" s="628">
        <v>12.1</v>
      </c>
      <c r="DA7" s="628"/>
      <c r="DB7" s="628"/>
      <c r="DC7" s="628"/>
      <c r="DD7" s="634">
        <v>65847</v>
      </c>
      <c r="DE7" s="626"/>
      <c r="DF7" s="626"/>
      <c r="DG7" s="626"/>
      <c r="DH7" s="626"/>
      <c r="DI7" s="626"/>
      <c r="DJ7" s="626"/>
      <c r="DK7" s="626"/>
      <c r="DL7" s="626"/>
      <c r="DM7" s="626"/>
      <c r="DN7" s="626"/>
      <c r="DO7" s="626"/>
      <c r="DP7" s="627"/>
      <c r="DQ7" s="634">
        <v>875938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1784</v>
      </c>
      <c r="S8" s="626"/>
      <c r="T8" s="626"/>
      <c r="U8" s="626"/>
      <c r="V8" s="626"/>
      <c r="W8" s="626"/>
      <c r="X8" s="626"/>
      <c r="Y8" s="627"/>
      <c r="Z8" s="628">
        <v>0</v>
      </c>
      <c r="AA8" s="628"/>
      <c r="AB8" s="628"/>
      <c r="AC8" s="628"/>
      <c r="AD8" s="629">
        <v>1784</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25725</v>
      </c>
      <c r="BH8" s="626"/>
      <c r="BI8" s="626"/>
      <c r="BJ8" s="626"/>
      <c r="BK8" s="626"/>
      <c r="BL8" s="626"/>
      <c r="BM8" s="626"/>
      <c r="BN8" s="627"/>
      <c r="BO8" s="628">
        <v>2.2999999999999998</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2341652</v>
      </c>
      <c r="CS8" s="626"/>
      <c r="CT8" s="626"/>
      <c r="CU8" s="626"/>
      <c r="CV8" s="626"/>
      <c r="CW8" s="626"/>
      <c r="CX8" s="626"/>
      <c r="CY8" s="627"/>
      <c r="CZ8" s="628">
        <v>28.1</v>
      </c>
      <c r="DA8" s="628"/>
      <c r="DB8" s="628"/>
      <c r="DC8" s="628"/>
      <c r="DD8" s="634">
        <v>2891</v>
      </c>
      <c r="DE8" s="626"/>
      <c r="DF8" s="626"/>
      <c r="DG8" s="626"/>
      <c r="DH8" s="626"/>
      <c r="DI8" s="626"/>
      <c r="DJ8" s="626"/>
      <c r="DK8" s="626"/>
      <c r="DL8" s="626"/>
      <c r="DM8" s="626"/>
      <c r="DN8" s="626"/>
      <c r="DO8" s="626"/>
      <c r="DP8" s="627"/>
      <c r="DQ8" s="634">
        <v>1268663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944</v>
      </c>
      <c r="S9" s="626"/>
      <c r="T9" s="626"/>
      <c r="U9" s="626"/>
      <c r="V9" s="626"/>
      <c r="W9" s="626"/>
      <c r="X9" s="626"/>
      <c r="Y9" s="627"/>
      <c r="Z9" s="628">
        <v>0</v>
      </c>
      <c r="AA9" s="628"/>
      <c r="AB9" s="628"/>
      <c r="AC9" s="628"/>
      <c r="AD9" s="629">
        <v>944</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354816</v>
      </c>
      <c r="BH9" s="626"/>
      <c r="BI9" s="626"/>
      <c r="BJ9" s="626"/>
      <c r="BK9" s="626"/>
      <c r="BL9" s="626"/>
      <c r="BM9" s="626"/>
      <c r="BN9" s="627"/>
      <c r="BO9" s="628">
        <v>32</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1268361</v>
      </c>
      <c r="CS9" s="626"/>
      <c r="CT9" s="626"/>
      <c r="CU9" s="626"/>
      <c r="CV9" s="626"/>
      <c r="CW9" s="626"/>
      <c r="CX9" s="626"/>
      <c r="CY9" s="627"/>
      <c r="CZ9" s="628">
        <v>15.2</v>
      </c>
      <c r="DA9" s="628"/>
      <c r="DB9" s="628"/>
      <c r="DC9" s="628"/>
      <c r="DD9" s="634">
        <v>19657</v>
      </c>
      <c r="DE9" s="626"/>
      <c r="DF9" s="626"/>
      <c r="DG9" s="626"/>
      <c r="DH9" s="626"/>
      <c r="DI9" s="626"/>
      <c r="DJ9" s="626"/>
      <c r="DK9" s="626"/>
      <c r="DL9" s="626"/>
      <c r="DM9" s="626"/>
      <c r="DN9" s="626"/>
      <c r="DO9" s="626"/>
      <c r="DP9" s="627"/>
      <c r="DQ9" s="634">
        <v>675849</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260666</v>
      </c>
      <c r="S10" s="626"/>
      <c r="T10" s="626"/>
      <c r="U10" s="626"/>
      <c r="V10" s="626"/>
      <c r="W10" s="626"/>
      <c r="X10" s="626"/>
      <c r="Y10" s="627"/>
      <c r="Z10" s="628">
        <v>3</v>
      </c>
      <c r="AA10" s="628"/>
      <c r="AB10" s="628"/>
      <c r="AC10" s="628"/>
      <c r="AD10" s="629">
        <v>260666</v>
      </c>
      <c r="AE10" s="629"/>
      <c r="AF10" s="629"/>
      <c r="AG10" s="629"/>
      <c r="AH10" s="629"/>
      <c r="AI10" s="629"/>
      <c r="AJ10" s="629"/>
      <c r="AK10" s="629"/>
      <c r="AL10" s="630">
        <v>5.0999999999999996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27320</v>
      </c>
      <c r="BH10" s="626"/>
      <c r="BI10" s="626"/>
      <c r="BJ10" s="626"/>
      <c r="BK10" s="626"/>
      <c r="BL10" s="626"/>
      <c r="BM10" s="626"/>
      <c r="BN10" s="627"/>
      <c r="BO10" s="628">
        <v>2.5</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223</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223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24331</v>
      </c>
      <c r="BH11" s="626"/>
      <c r="BI11" s="626"/>
      <c r="BJ11" s="626"/>
      <c r="BK11" s="626"/>
      <c r="BL11" s="626"/>
      <c r="BM11" s="626"/>
      <c r="BN11" s="627"/>
      <c r="BO11" s="628">
        <v>2.2000000000000002</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743774</v>
      </c>
      <c r="CS11" s="626"/>
      <c r="CT11" s="626"/>
      <c r="CU11" s="626"/>
      <c r="CV11" s="626"/>
      <c r="CW11" s="626"/>
      <c r="CX11" s="626"/>
      <c r="CY11" s="627"/>
      <c r="CZ11" s="628">
        <v>8.9</v>
      </c>
      <c r="DA11" s="628"/>
      <c r="DB11" s="628"/>
      <c r="DC11" s="628"/>
      <c r="DD11" s="634">
        <v>183601</v>
      </c>
      <c r="DE11" s="626"/>
      <c r="DF11" s="626"/>
      <c r="DG11" s="626"/>
      <c r="DH11" s="626"/>
      <c r="DI11" s="626"/>
      <c r="DJ11" s="626"/>
      <c r="DK11" s="626"/>
      <c r="DL11" s="626"/>
      <c r="DM11" s="626"/>
      <c r="DN11" s="626"/>
      <c r="DO11" s="626"/>
      <c r="DP11" s="627"/>
      <c r="DQ11" s="634">
        <v>357854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545264</v>
      </c>
      <c r="BH12" s="626"/>
      <c r="BI12" s="626"/>
      <c r="BJ12" s="626"/>
      <c r="BK12" s="626"/>
      <c r="BL12" s="626"/>
      <c r="BM12" s="626"/>
      <c r="BN12" s="627"/>
      <c r="BO12" s="628">
        <v>49.2</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268979</v>
      </c>
      <c r="CS12" s="626"/>
      <c r="CT12" s="626"/>
      <c r="CU12" s="626"/>
      <c r="CV12" s="626"/>
      <c r="CW12" s="626"/>
      <c r="CX12" s="626"/>
      <c r="CY12" s="627"/>
      <c r="CZ12" s="628">
        <v>3.2</v>
      </c>
      <c r="DA12" s="628"/>
      <c r="DB12" s="628"/>
      <c r="DC12" s="628"/>
      <c r="DD12" s="634">
        <v>83030</v>
      </c>
      <c r="DE12" s="626"/>
      <c r="DF12" s="626"/>
      <c r="DG12" s="626"/>
      <c r="DH12" s="626"/>
      <c r="DI12" s="626"/>
      <c r="DJ12" s="626"/>
      <c r="DK12" s="626"/>
      <c r="DL12" s="626"/>
      <c r="DM12" s="626"/>
      <c r="DN12" s="626"/>
      <c r="DO12" s="626"/>
      <c r="DP12" s="627"/>
      <c r="DQ12" s="634">
        <v>190106</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16523</v>
      </c>
      <c r="S13" s="626"/>
      <c r="T13" s="626"/>
      <c r="U13" s="626"/>
      <c r="V13" s="626"/>
      <c r="W13" s="626"/>
      <c r="X13" s="626"/>
      <c r="Y13" s="627"/>
      <c r="Z13" s="628">
        <v>0.2</v>
      </c>
      <c r="AA13" s="628"/>
      <c r="AB13" s="628"/>
      <c r="AC13" s="628"/>
      <c r="AD13" s="629">
        <v>16523</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542620</v>
      </c>
      <c r="BH13" s="626"/>
      <c r="BI13" s="626"/>
      <c r="BJ13" s="626"/>
      <c r="BK13" s="626"/>
      <c r="BL13" s="626"/>
      <c r="BM13" s="626"/>
      <c r="BN13" s="627"/>
      <c r="BO13" s="628">
        <v>49</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690691</v>
      </c>
      <c r="CS13" s="626"/>
      <c r="CT13" s="626"/>
      <c r="CU13" s="626"/>
      <c r="CV13" s="626"/>
      <c r="CW13" s="626"/>
      <c r="CX13" s="626"/>
      <c r="CY13" s="627"/>
      <c r="CZ13" s="628">
        <v>8.3000000000000007</v>
      </c>
      <c r="DA13" s="628"/>
      <c r="DB13" s="628"/>
      <c r="DC13" s="628"/>
      <c r="DD13" s="634">
        <v>276586</v>
      </c>
      <c r="DE13" s="626"/>
      <c r="DF13" s="626"/>
      <c r="DG13" s="626"/>
      <c r="DH13" s="626"/>
      <c r="DI13" s="626"/>
      <c r="DJ13" s="626"/>
      <c r="DK13" s="626"/>
      <c r="DL13" s="626"/>
      <c r="DM13" s="626"/>
      <c r="DN13" s="626"/>
      <c r="DO13" s="626"/>
      <c r="DP13" s="627"/>
      <c r="DQ13" s="634">
        <v>485020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50333</v>
      </c>
      <c r="BH14" s="626"/>
      <c r="BI14" s="626"/>
      <c r="BJ14" s="626"/>
      <c r="BK14" s="626"/>
      <c r="BL14" s="626"/>
      <c r="BM14" s="626"/>
      <c r="BN14" s="627"/>
      <c r="BO14" s="628">
        <v>4.5</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309927</v>
      </c>
      <c r="CS14" s="626"/>
      <c r="CT14" s="626"/>
      <c r="CU14" s="626"/>
      <c r="CV14" s="626"/>
      <c r="CW14" s="626"/>
      <c r="CX14" s="626"/>
      <c r="CY14" s="627"/>
      <c r="CZ14" s="628">
        <v>3.7</v>
      </c>
      <c r="DA14" s="628"/>
      <c r="DB14" s="628"/>
      <c r="DC14" s="628"/>
      <c r="DD14" s="634">
        <v>12377</v>
      </c>
      <c r="DE14" s="626"/>
      <c r="DF14" s="626"/>
      <c r="DG14" s="626"/>
      <c r="DH14" s="626"/>
      <c r="DI14" s="626"/>
      <c r="DJ14" s="626"/>
      <c r="DK14" s="626"/>
      <c r="DL14" s="626"/>
      <c r="DM14" s="626"/>
      <c r="DN14" s="626"/>
      <c r="DO14" s="626"/>
      <c r="DP14" s="627"/>
      <c r="DQ14" s="634">
        <v>297611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4495</v>
      </c>
      <c r="S15" s="626"/>
      <c r="T15" s="626"/>
      <c r="U15" s="626"/>
      <c r="V15" s="626"/>
      <c r="W15" s="626"/>
      <c r="X15" s="626"/>
      <c r="Y15" s="627"/>
      <c r="Z15" s="628">
        <v>0.1</v>
      </c>
      <c r="AA15" s="628"/>
      <c r="AB15" s="628"/>
      <c r="AC15" s="628"/>
      <c r="AD15" s="629">
        <v>4495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72849</v>
      </c>
      <c r="BH15" s="626"/>
      <c r="BI15" s="626"/>
      <c r="BJ15" s="626"/>
      <c r="BK15" s="626"/>
      <c r="BL15" s="626"/>
      <c r="BM15" s="626"/>
      <c r="BN15" s="627"/>
      <c r="BO15" s="628">
        <v>6.6</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753370</v>
      </c>
      <c r="CS15" s="626"/>
      <c r="CT15" s="626"/>
      <c r="CU15" s="626"/>
      <c r="CV15" s="626"/>
      <c r="CW15" s="626"/>
      <c r="CX15" s="626"/>
      <c r="CY15" s="627"/>
      <c r="CZ15" s="628">
        <v>9</v>
      </c>
      <c r="DA15" s="628"/>
      <c r="DB15" s="628"/>
      <c r="DC15" s="628"/>
      <c r="DD15" s="634">
        <v>118015</v>
      </c>
      <c r="DE15" s="626"/>
      <c r="DF15" s="626"/>
      <c r="DG15" s="626"/>
      <c r="DH15" s="626"/>
      <c r="DI15" s="626"/>
      <c r="DJ15" s="626"/>
      <c r="DK15" s="626"/>
      <c r="DL15" s="626"/>
      <c r="DM15" s="626"/>
      <c r="DN15" s="626"/>
      <c r="DO15" s="626"/>
      <c r="DP15" s="627"/>
      <c r="DQ15" s="634">
        <v>614711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3840843</v>
      </c>
      <c r="S16" s="626"/>
      <c r="T16" s="626"/>
      <c r="U16" s="626"/>
      <c r="V16" s="626"/>
      <c r="W16" s="626"/>
      <c r="X16" s="626"/>
      <c r="Y16" s="627"/>
      <c r="Z16" s="628">
        <v>44</v>
      </c>
      <c r="AA16" s="628"/>
      <c r="AB16" s="628"/>
      <c r="AC16" s="628"/>
      <c r="AD16" s="629">
        <v>3602843</v>
      </c>
      <c r="AE16" s="629"/>
      <c r="AF16" s="629"/>
      <c r="AG16" s="629"/>
      <c r="AH16" s="629"/>
      <c r="AI16" s="629"/>
      <c r="AJ16" s="629"/>
      <c r="AK16" s="629"/>
      <c r="AL16" s="630">
        <v>70.599999999999994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3602843</v>
      </c>
      <c r="S17" s="626"/>
      <c r="T17" s="626"/>
      <c r="U17" s="626"/>
      <c r="V17" s="626"/>
      <c r="W17" s="626"/>
      <c r="X17" s="626"/>
      <c r="Y17" s="627"/>
      <c r="Z17" s="628">
        <v>41.3</v>
      </c>
      <c r="AA17" s="628"/>
      <c r="AB17" s="628"/>
      <c r="AC17" s="628"/>
      <c r="AD17" s="629">
        <v>3602843</v>
      </c>
      <c r="AE17" s="629"/>
      <c r="AF17" s="629"/>
      <c r="AG17" s="629"/>
      <c r="AH17" s="629"/>
      <c r="AI17" s="629"/>
      <c r="AJ17" s="629"/>
      <c r="AK17" s="629"/>
      <c r="AL17" s="630">
        <v>70.599999999999994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822516</v>
      </c>
      <c r="CS17" s="626"/>
      <c r="CT17" s="626"/>
      <c r="CU17" s="626"/>
      <c r="CV17" s="626"/>
      <c r="CW17" s="626"/>
      <c r="CX17" s="626"/>
      <c r="CY17" s="627"/>
      <c r="CZ17" s="628">
        <v>9.9</v>
      </c>
      <c r="DA17" s="628"/>
      <c r="DB17" s="628"/>
      <c r="DC17" s="628"/>
      <c r="DD17" s="634" t="s">
        <v>113</v>
      </c>
      <c r="DE17" s="626"/>
      <c r="DF17" s="626"/>
      <c r="DG17" s="626"/>
      <c r="DH17" s="626"/>
      <c r="DI17" s="626"/>
      <c r="DJ17" s="626"/>
      <c r="DK17" s="626"/>
      <c r="DL17" s="626"/>
      <c r="DM17" s="626"/>
      <c r="DN17" s="626"/>
      <c r="DO17" s="626"/>
      <c r="DP17" s="627"/>
      <c r="DQ17" s="634">
        <v>822212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238000</v>
      </c>
      <c r="S18" s="626"/>
      <c r="T18" s="626"/>
      <c r="U18" s="626"/>
      <c r="V18" s="626"/>
      <c r="W18" s="626"/>
      <c r="X18" s="626"/>
      <c r="Y18" s="627"/>
      <c r="Z18" s="628">
        <v>2.7</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7502</v>
      </c>
      <c r="BH19" s="626"/>
      <c r="BI19" s="626"/>
      <c r="BJ19" s="626"/>
      <c r="BK19" s="626"/>
      <c r="BL19" s="626"/>
      <c r="BM19" s="626"/>
      <c r="BN19" s="627"/>
      <c r="BO19" s="628">
        <v>0.7</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5339230</v>
      </c>
      <c r="S20" s="626"/>
      <c r="T20" s="626"/>
      <c r="U20" s="626"/>
      <c r="V20" s="626"/>
      <c r="W20" s="626"/>
      <c r="X20" s="626"/>
      <c r="Y20" s="627"/>
      <c r="Z20" s="628">
        <v>61.1</v>
      </c>
      <c r="AA20" s="628"/>
      <c r="AB20" s="628"/>
      <c r="AC20" s="628"/>
      <c r="AD20" s="629">
        <v>5101230</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7502</v>
      </c>
      <c r="BH20" s="626"/>
      <c r="BI20" s="626"/>
      <c r="BJ20" s="626"/>
      <c r="BK20" s="626"/>
      <c r="BL20" s="626"/>
      <c r="BM20" s="626"/>
      <c r="BN20" s="627"/>
      <c r="BO20" s="628">
        <v>0.7</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8330284</v>
      </c>
      <c r="CS20" s="626"/>
      <c r="CT20" s="626"/>
      <c r="CU20" s="626"/>
      <c r="CV20" s="626"/>
      <c r="CW20" s="626"/>
      <c r="CX20" s="626"/>
      <c r="CY20" s="627"/>
      <c r="CZ20" s="628">
        <v>100</v>
      </c>
      <c r="DA20" s="628"/>
      <c r="DB20" s="628"/>
      <c r="DC20" s="628"/>
      <c r="DD20" s="634">
        <v>762004</v>
      </c>
      <c r="DE20" s="626"/>
      <c r="DF20" s="626"/>
      <c r="DG20" s="626"/>
      <c r="DH20" s="626"/>
      <c r="DI20" s="626"/>
      <c r="DJ20" s="626"/>
      <c r="DK20" s="626"/>
      <c r="DL20" s="626"/>
      <c r="DM20" s="626"/>
      <c r="DN20" s="626"/>
      <c r="DO20" s="626"/>
      <c r="DP20" s="627"/>
      <c r="DQ20" s="634">
        <v>5710008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1249</v>
      </c>
      <c r="S21" s="626"/>
      <c r="T21" s="626"/>
      <c r="U21" s="626"/>
      <c r="V21" s="626"/>
      <c r="W21" s="626"/>
      <c r="X21" s="626"/>
      <c r="Y21" s="627"/>
      <c r="Z21" s="628">
        <v>0</v>
      </c>
      <c r="AA21" s="628"/>
      <c r="AB21" s="628"/>
      <c r="AC21" s="628"/>
      <c r="AD21" s="629">
        <v>1249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7502</v>
      </c>
      <c r="BH21" s="626"/>
      <c r="BI21" s="626"/>
      <c r="BJ21" s="626"/>
      <c r="BK21" s="626"/>
      <c r="BL21" s="626"/>
      <c r="BM21" s="626"/>
      <c r="BN21" s="627"/>
      <c r="BO21" s="628">
        <v>0.7</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73903</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77519</v>
      </c>
      <c r="S23" s="626"/>
      <c r="T23" s="626"/>
      <c r="U23" s="626"/>
      <c r="V23" s="626"/>
      <c r="W23" s="626"/>
      <c r="X23" s="626"/>
      <c r="Y23" s="627"/>
      <c r="Z23" s="628">
        <v>0.9</v>
      </c>
      <c r="AA23" s="628"/>
      <c r="AB23" s="628"/>
      <c r="AC23" s="628"/>
      <c r="AD23" s="629">
        <v>3051</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26686</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3109133</v>
      </c>
      <c r="CS24" s="615"/>
      <c r="CT24" s="615"/>
      <c r="CU24" s="615"/>
      <c r="CV24" s="615"/>
      <c r="CW24" s="615"/>
      <c r="CX24" s="615"/>
      <c r="CY24" s="616"/>
      <c r="CZ24" s="652">
        <v>37.299999999999997</v>
      </c>
      <c r="DA24" s="653"/>
      <c r="DB24" s="653"/>
      <c r="DC24" s="654"/>
      <c r="DD24" s="651">
        <v>2256302</v>
      </c>
      <c r="DE24" s="615"/>
      <c r="DF24" s="615"/>
      <c r="DG24" s="615"/>
      <c r="DH24" s="615"/>
      <c r="DI24" s="615"/>
      <c r="DJ24" s="615"/>
      <c r="DK24" s="616"/>
      <c r="DL24" s="651">
        <v>2234424</v>
      </c>
      <c r="DM24" s="615"/>
      <c r="DN24" s="615"/>
      <c r="DO24" s="615"/>
      <c r="DP24" s="615"/>
      <c r="DQ24" s="615"/>
      <c r="DR24" s="615"/>
      <c r="DS24" s="615"/>
      <c r="DT24" s="615"/>
      <c r="DU24" s="615"/>
      <c r="DV24" s="616"/>
      <c r="DW24" s="619">
        <v>42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750948</v>
      </c>
      <c r="S25" s="626"/>
      <c r="T25" s="626"/>
      <c r="U25" s="626"/>
      <c r="V25" s="626"/>
      <c r="W25" s="626"/>
      <c r="X25" s="626"/>
      <c r="Y25" s="627"/>
      <c r="Z25" s="628">
        <v>8.6</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1220428</v>
      </c>
      <c r="CS25" s="657"/>
      <c r="CT25" s="657"/>
      <c r="CU25" s="657"/>
      <c r="CV25" s="657"/>
      <c r="CW25" s="657"/>
      <c r="CX25" s="657"/>
      <c r="CY25" s="658"/>
      <c r="CZ25" s="659">
        <v>14.7</v>
      </c>
      <c r="DA25" s="660"/>
      <c r="DB25" s="660"/>
      <c r="DC25" s="661"/>
      <c r="DD25" s="634">
        <v>1091504</v>
      </c>
      <c r="DE25" s="657"/>
      <c r="DF25" s="657"/>
      <c r="DG25" s="657"/>
      <c r="DH25" s="657"/>
      <c r="DI25" s="657"/>
      <c r="DJ25" s="657"/>
      <c r="DK25" s="658"/>
      <c r="DL25" s="634">
        <v>1070187</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750277</v>
      </c>
      <c r="CS26" s="626"/>
      <c r="CT26" s="626"/>
      <c r="CU26" s="626"/>
      <c r="CV26" s="626"/>
      <c r="CW26" s="626"/>
      <c r="CX26" s="626"/>
      <c r="CY26" s="627"/>
      <c r="CZ26" s="659">
        <v>9</v>
      </c>
      <c r="DA26" s="660"/>
      <c r="DB26" s="660"/>
      <c r="DC26" s="661"/>
      <c r="DD26" s="634">
        <v>657583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788206</v>
      </c>
      <c r="S27" s="626"/>
      <c r="T27" s="626"/>
      <c r="U27" s="626"/>
      <c r="V27" s="626"/>
      <c r="W27" s="626"/>
      <c r="X27" s="626"/>
      <c r="Y27" s="627"/>
      <c r="Z27" s="628">
        <v>9</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1108140</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1066189</v>
      </c>
      <c r="CS27" s="657"/>
      <c r="CT27" s="657"/>
      <c r="CU27" s="657"/>
      <c r="CV27" s="657"/>
      <c r="CW27" s="657"/>
      <c r="CX27" s="657"/>
      <c r="CY27" s="658"/>
      <c r="CZ27" s="659">
        <v>12.8</v>
      </c>
      <c r="DA27" s="660"/>
      <c r="DB27" s="660"/>
      <c r="DC27" s="661"/>
      <c r="DD27" s="634">
        <v>342586</v>
      </c>
      <c r="DE27" s="657"/>
      <c r="DF27" s="657"/>
      <c r="DG27" s="657"/>
      <c r="DH27" s="657"/>
      <c r="DI27" s="657"/>
      <c r="DJ27" s="657"/>
      <c r="DK27" s="658"/>
      <c r="DL27" s="634">
        <v>342025</v>
      </c>
      <c r="DM27" s="657"/>
      <c r="DN27" s="657"/>
      <c r="DO27" s="657"/>
      <c r="DP27" s="657"/>
      <c r="DQ27" s="657"/>
      <c r="DR27" s="657"/>
      <c r="DS27" s="657"/>
      <c r="DT27" s="657"/>
      <c r="DU27" s="657"/>
      <c r="DV27" s="658"/>
      <c r="DW27" s="630">
        <v>6.4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32224</v>
      </c>
      <c r="S28" s="626"/>
      <c r="T28" s="626"/>
      <c r="U28" s="626"/>
      <c r="V28" s="626"/>
      <c r="W28" s="626"/>
      <c r="X28" s="626"/>
      <c r="Y28" s="627"/>
      <c r="Z28" s="628">
        <v>0.4</v>
      </c>
      <c r="AA28" s="628"/>
      <c r="AB28" s="628"/>
      <c r="AC28" s="628"/>
      <c r="AD28" s="629">
        <v>535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822516</v>
      </c>
      <c r="CS28" s="626"/>
      <c r="CT28" s="626"/>
      <c r="CU28" s="626"/>
      <c r="CV28" s="626"/>
      <c r="CW28" s="626"/>
      <c r="CX28" s="626"/>
      <c r="CY28" s="627"/>
      <c r="CZ28" s="659">
        <v>9.9</v>
      </c>
      <c r="DA28" s="660"/>
      <c r="DB28" s="660"/>
      <c r="DC28" s="661"/>
      <c r="DD28" s="634">
        <v>822212</v>
      </c>
      <c r="DE28" s="626"/>
      <c r="DF28" s="626"/>
      <c r="DG28" s="626"/>
      <c r="DH28" s="626"/>
      <c r="DI28" s="626"/>
      <c r="DJ28" s="626"/>
      <c r="DK28" s="627"/>
      <c r="DL28" s="634">
        <v>822212</v>
      </c>
      <c r="DM28" s="626"/>
      <c r="DN28" s="626"/>
      <c r="DO28" s="626"/>
      <c r="DP28" s="626"/>
      <c r="DQ28" s="626"/>
      <c r="DR28" s="626"/>
      <c r="DS28" s="626"/>
      <c r="DT28" s="626"/>
      <c r="DU28" s="626"/>
      <c r="DV28" s="627"/>
      <c r="DW28" s="630">
        <v>15.4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88763</v>
      </c>
      <c r="S29" s="626"/>
      <c r="T29" s="626"/>
      <c r="U29" s="626"/>
      <c r="V29" s="626"/>
      <c r="W29" s="626"/>
      <c r="X29" s="626"/>
      <c r="Y29" s="627"/>
      <c r="Z29" s="628">
        <v>1</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822516</v>
      </c>
      <c r="CS29" s="657"/>
      <c r="CT29" s="657"/>
      <c r="CU29" s="657"/>
      <c r="CV29" s="657"/>
      <c r="CW29" s="657"/>
      <c r="CX29" s="657"/>
      <c r="CY29" s="658"/>
      <c r="CZ29" s="659">
        <v>9.9</v>
      </c>
      <c r="DA29" s="660"/>
      <c r="DB29" s="660"/>
      <c r="DC29" s="661"/>
      <c r="DD29" s="634">
        <v>822212</v>
      </c>
      <c r="DE29" s="657"/>
      <c r="DF29" s="657"/>
      <c r="DG29" s="657"/>
      <c r="DH29" s="657"/>
      <c r="DI29" s="657"/>
      <c r="DJ29" s="657"/>
      <c r="DK29" s="658"/>
      <c r="DL29" s="634">
        <v>822212</v>
      </c>
      <c r="DM29" s="657"/>
      <c r="DN29" s="657"/>
      <c r="DO29" s="657"/>
      <c r="DP29" s="657"/>
      <c r="DQ29" s="657"/>
      <c r="DR29" s="657"/>
      <c r="DS29" s="657"/>
      <c r="DT29" s="657"/>
      <c r="DU29" s="657"/>
      <c r="DV29" s="658"/>
      <c r="DW29" s="630">
        <v>15.4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103037</v>
      </c>
      <c r="S30" s="626"/>
      <c r="T30" s="626"/>
      <c r="U30" s="626"/>
      <c r="V30" s="626"/>
      <c r="W30" s="626"/>
      <c r="X30" s="626"/>
      <c r="Y30" s="627"/>
      <c r="Z30" s="628">
        <v>1.2</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98.6</v>
      </c>
      <c r="BH30" s="684"/>
      <c r="BI30" s="684"/>
      <c r="BJ30" s="684"/>
      <c r="BK30" s="684"/>
      <c r="BL30" s="684"/>
      <c r="BM30" s="620">
        <v>95</v>
      </c>
      <c r="BN30" s="684"/>
      <c r="BO30" s="684"/>
      <c r="BP30" s="684"/>
      <c r="BQ30" s="685"/>
      <c r="BR30" s="683">
        <v>98.3</v>
      </c>
      <c r="BS30" s="684"/>
      <c r="BT30" s="684"/>
      <c r="BU30" s="684"/>
      <c r="BV30" s="684"/>
      <c r="BW30" s="684"/>
      <c r="BX30" s="620">
        <v>93.7</v>
      </c>
      <c r="BY30" s="684"/>
      <c r="BZ30" s="684"/>
      <c r="CA30" s="684"/>
      <c r="CB30" s="685"/>
      <c r="CD30" s="688"/>
      <c r="CE30" s="689"/>
      <c r="CF30" s="639" t="s">
        <v>293</v>
      </c>
      <c r="CG30" s="640"/>
      <c r="CH30" s="640"/>
      <c r="CI30" s="640"/>
      <c r="CJ30" s="640"/>
      <c r="CK30" s="640"/>
      <c r="CL30" s="640"/>
      <c r="CM30" s="640"/>
      <c r="CN30" s="640"/>
      <c r="CO30" s="640"/>
      <c r="CP30" s="640"/>
      <c r="CQ30" s="641"/>
      <c r="CR30" s="625">
        <v>762580</v>
      </c>
      <c r="CS30" s="626"/>
      <c r="CT30" s="626"/>
      <c r="CU30" s="626"/>
      <c r="CV30" s="626"/>
      <c r="CW30" s="626"/>
      <c r="CX30" s="626"/>
      <c r="CY30" s="627"/>
      <c r="CZ30" s="659">
        <v>9.1999999999999993</v>
      </c>
      <c r="DA30" s="660"/>
      <c r="DB30" s="660"/>
      <c r="DC30" s="661"/>
      <c r="DD30" s="634">
        <v>762286</v>
      </c>
      <c r="DE30" s="626"/>
      <c r="DF30" s="626"/>
      <c r="DG30" s="626"/>
      <c r="DH30" s="626"/>
      <c r="DI30" s="626"/>
      <c r="DJ30" s="626"/>
      <c r="DK30" s="627"/>
      <c r="DL30" s="634">
        <v>762286</v>
      </c>
      <c r="DM30" s="626"/>
      <c r="DN30" s="626"/>
      <c r="DO30" s="626"/>
      <c r="DP30" s="626"/>
      <c r="DQ30" s="626"/>
      <c r="DR30" s="626"/>
      <c r="DS30" s="626"/>
      <c r="DT30" s="626"/>
      <c r="DU30" s="626"/>
      <c r="DV30" s="627"/>
      <c r="DW30" s="630">
        <v>14.3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362086</v>
      </c>
      <c r="S31" s="626"/>
      <c r="T31" s="626"/>
      <c r="U31" s="626"/>
      <c r="V31" s="626"/>
      <c r="W31" s="626"/>
      <c r="X31" s="626"/>
      <c r="Y31" s="627"/>
      <c r="Z31" s="628">
        <v>4.0999999999999996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99.3</v>
      </c>
      <c r="BH31" s="657"/>
      <c r="BI31" s="657"/>
      <c r="BJ31" s="657"/>
      <c r="BK31" s="657"/>
      <c r="BL31" s="657"/>
      <c r="BM31" s="631">
        <v>96.5</v>
      </c>
      <c r="BN31" s="681"/>
      <c r="BO31" s="681"/>
      <c r="BP31" s="681"/>
      <c r="BQ31" s="682"/>
      <c r="BR31" s="680">
        <v>99</v>
      </c>
      <c r="BS31" s="657"/>
      <c r="BT31" s="657"/>
      <c r="BU31" s="657"/>
      <c r="BV31" s="657"/>
      <c r="BW31" s="657"/>
      <c r="BX31" s="631">
        <v>95.3</v>
      </c>
      <c r="BY31" s="681"/>
      <c r="BZ31" s="681"/>
      <c r="CA31" s="681"/>
      <c r="CB31" s="682"/>
      <c r="CD31" s="688"/>
      <c r="CE31" s="689"/>
      <c r="CF31" s="639" t="s">
        <v>297</v>
      </c>
      <c r="CG31" s="640"/>
      <c r="CH31" s="640"/>
      <c r="CI31" s="640"/>
      <c r="CJ31" s="640"/>
      <c r="CK31" s="640"/>
      <c r="CL31" s="640"/>
      <c r="CM31" s="640"/>
      <c r="CN31" s="640"/>
      <c r="CO31" s="640"/>
      <c r="CP31" s="640"/>
      <c r="CQ31" s="641"/>
      <c r="CR31" s="625">
        <v>59936</v>
      </c>
      <c r="CS31" s="657"/>
      <c r="CT31" s="657"/>
      <c r="CU31" s="657"/>
      <c r="CV31" s="657"/>
      <c r="CW31" s="657"/>
      <c r="CX31" s="657"/>
      <c r="CY31" s="658"/>
      <c r="CZ31" s="659">
        <v>0.7</v>
      </c>
      <c r="DA31" s="660"/>
      <c r="DB31" s="660"/>
      <c r="DC31" s="661"/>
      <c r="DD31" s="634">
        <v>59926</v>
      </c>
      <c r="DE31" s="657"/>
      <c r="DF31" s="657"/>
      <c r="DG31" s="657"/>
      <c r="DH31" s="657"/>
      <c r="DI31" s="657"/>
      <c r="DJ31" s="657"/>
      <c r="DK31" s="658"/>
      <c r="DL31" s="634">
        <v>59926</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43649</v>
      </c>
      <c r="S32" s="626"/>
      <c r="T32" s="626"/>
      <c r="U32" s="626"/>
      <c r="V32" s="626"/>
      <c r="W32" s="626"/>
      <c r="X32" s="626"/>
      <c r="Y32" s="627"/>
      <c r="Z32" s="628">
        <v>0.5</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97.9</v>
      </c>
      <c r="BH32" s="693"/>
      <c r="BI32" s="693"/>
      <c r="BJ32" s="693"/>
      <c r="BK32" s="693"/>
      <c r="BL32" s="693"/>
      <c r="BM32" s="694">
        <v>93.1</v>
      </c>
      <c r="BN32" s="693"/>
      <c r="BO32" s="693"/>
      <c r="BP32" s="693"/>
      <c r="BQ32" s="695"/>
      <c r="BR32" s="692">
        <v>97.4</v>
      </c>
      <c r="BS32" s="693"/>
      <c r="BT32" s="693"/>
      <c r="BU32" s="693"/>
      <c r="BV32" s="693"/>
      <c r="BW32" s="693"/>
      <c r="BX32" s="694">
        <v>91.5</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1044100</v>
      </c>
      <c r="S33" s="626"/>
      <c r="T33" s="626"/>
      <c r="U33" s="626"/>
      <c r="V33" s="626"/>
      <c r="W33" s="626"/>
      <c r="X33" s="626"/>
      <c r="Y33" s="627"/>
      <c r="Z33" s="628">
        <v>12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4459147</v>
      </c>
      <c r="CS33" s="657"/>
      <c r="CT33" s="657"/>
      <c r="CU33" s="657"/>
      <c r="CV33" s="657"/>
      <c r="CW33" s="657"/>
      <c r="CX33" s="657"/>
      <c r="CY33" s="658"/>
      <c r="CZ33" s="659">
        <v>53.5</v>
      </c>
      <c r="DA33" s="660"/>
      <c r="DB33" s="660"/>
      <c r="DC33" s="661"/>
      <c r="DD33" s="634">
        <v>3179027</v>
      </c>
      <c r="DE33" s="657"/>
      <c r="DF33" s="657"/>
      <c r="DG33" s="657"/>
      <c r="DH33" s="657"/>
      <c r="DI33" s="657"/>
      <c r="DJ33" s="657"/>
      <c r="DK33" s="658"/>
      <c r="DL33" s="634">
        <v>2458621</v>
      </c>
      <c r="DM33" s="657"/>
      <c r="DN33" s="657"/>
      <c r="DO33" s="657"/>
      <c r="DP33" s="657"/>
      <c r="DQ33" s="657"/>
      <c r="DR33" s="657"/>
      <c r="DS33" s="657"/>
      <c r="DT33" s="657"/>
      <c r="DU33" s="657"/>
      <c r="DV33" s="658"/>
      <c r="DW33" s="630">
        <v>46.2</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1101063</v>
      </c>
      <c r="CS34" s="626"/>
      <c r="CT34" s="626"/>
      <c r="CU34" s="626"/>
      <c r="CV34" s="626"/>
      <c r="CW34" s="626"/>
      <c r="CX34" s="626"/>
      <c r="CY34" s="627"/>
      <c r="CZ34" s="659">
        <v>13.2</v>
      </c>
      <c r="DA34" s="660"/>
      <c r="DB34" s="660"/>
      <c r="DC34" s="661"/>
      <c r="DD34" s="634">
        <v>849102</v>
      </c>
      <c r="DE34" s="626"/>
      <c r="DF34" s="626"/>
      <c r="DG34" s="626"/>
      <c r="DH34" s="626"/>
      <c r="DI34" s="626"/>
      <c r="DJ34" s="626"/>
      <c r="DK34" s="627"/>
      <c r="DL34" s="634">
        <v>737624</v>
      </c>
      <c r="DM34" s="626"/>
      <c r="DN34" s="626"/>
      <c r="DO34" s="626"/>
      <c r="DP34" s="626"/>
      <c r="DQ34" s="626"/>
      <c r="DR34" s="626"/>
      <c r="DS34" s="626"/>
      <c r="DT34" s="626"/>
      <c r="DU34" s="626"/>
      <c r="DV34" s="627"/>
      <c r="DW34" s="630">
        <v>13.9</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217100</v>
      </c>
      <c r="S35" s="626"/>
      <c r="T35" s="626"/>
      <c r="U35" s="626"/>
      <c r="V35" s="626"/>
      <c r="W35" s="626"/>
      <c r="X35" s="626"/>
      <c r="Y35" s="627"/>
      <c r="Z35" s="628">
        <v>2.5</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1338641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156141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182734</v>
      </c>
      <c r="CS35" s="657"/>
      <c r="CT35" s="657"/>
      <c r="CU35" s="657"/>
      <c r="CV35" s="657"/>
      <c r="CW35" s="657"/>
      <c r="CX35" s="657"/>
      <c r="CY35" s="658"/>
      <c r="CZ35" s="659">
        <v>2.2000000000000002</v>
      </c>
      <c r="DA35" s="660"/>
      <c r="DB35" s="660"/>
      <c r="DC35" s="661"/>
      <c r="DD35" s="634">
        <v>180542</v>
      </c>
      <c r="DE35" s="657"/>
      <c r="DF35" s="657"/>
      <c r="DG35" s="657"/>
      <c r="DH35" s="657"/>
      <c r="DI35" s="657"/>
      <c r="DJ35" s="657"/>
      <c r="DK35" s="658"/>
      <c r="DL35" s="634">
        <v>180542</v>
      </c>
      <c r="DM35" s="657"/>
      <c r="DN35" s="657"/>
      <c r="DO35" s="657"/>
      <c r="DP35" s="657"/>
      <c r="DQ35" s="657"/>
      <c r="DR35" s="657"/>
      <c r="DS35" s="657"/>
      <c r="DT35" s="657"/>
      <c r="DU35" s="657"/>
      <c r="DV35" s="658"/>
      <c r="DW35" s="630">
        <v>3.4</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8731600</v>
      </c>
      <c r="S36" s="698"/>
      <c r="T36" s="698"/>
      <c r="U36" s="698"/>
      <c r="V36" s="698"/>
      <c r="W36" s="698"/>
      <c r="X36" s="698"/>
      <c r="Y36" s="699"/>
      <c r="Z36" s="700">
        <v>100</v>
      </c>
      <c r="AA36" s="700"/>
      <c r="AB36" s="700"/>
      <c r="AC36" s="700"/>
      <c r="AD36" s="701">
        <v>5106065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330000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126553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2096003</v>
      </c>
      <c r="CS36" s="626"/>
      <c r="CT36" s="626"/>
      <c r="CU36" s="626"/>
      <c r="CV36" s="626"/>
      <c r="CW36" s="626"/>
      <c r="CX36" s="626"/>
      <c r="CY36" s="627"/>
      <c r="CZ36" s="659">
        <v>25.2</v>
      </c>
      <c r="DA36" s="660"/>
      <c r="DB36" s="660"/>
      <c r="DC36" s="661"/>
      <c r="DD36" s="634">
        <v>1254197</v>
      </c>
      <c r="DE36" s="626"/>
      <c r="DF36" s="626"/>
      <c r="DG36" s="626"/>
      <c r="DH36" s="626"/>
      <c r="DI36" s="626"/>
      <c r="DJ36" s="626"/>
      <c r="DK36" s="627"/>
      <c r="DL36" s="634">
        <v>858444</v>
      </c>
      <c r="DM36" s="626"/>
      <c r="DN36" s="626"/>
      <c r="DO36" s="626"/>
      <c r="DP36" s="626"/>
      <c r="DQ36" s="626"/>
      <c r="DR36" s="626"/>
      <c r="DS36" s="626"/>
      <c r="DT36" s="626"/>
      <c r="DU36" s="626"/>
      <c r="DV36" s="627"/>
      <c r="DW36" s="630">
        <v>16.100000000000001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172819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2258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1139199</v>
      </c>
      <c r="CS37" s="657"/>
      <c r="CT37" s="657"/>
      <c r="CU37" s="657"/>
      <c r="CV37" s="657"/>
      <c r="CW37" s="657"/>
      <c r="CX37" s="657"/>
      <c r="CY37" s="658"/>
      <c r="CZ37" s="659">
        <v>13.7</v>
      </c>
      <c r="DA37" s="660"/>
      <c r="DB37" s="660"/>
      <c r="DC37" s="661"/>
      <c r="DD37" s="634">
        <v>574102</v>
      </c>
      <c r="DE37" s="657"/>
      <c r="DF37" s="657"/>
      <c r="DG37" s="657"/>
      <c r="DH37" s="657"/>
      <c r="DI37" s="657"/>
      <c r="DJ37" s="657"/>
      <c r="DK37" s="658"/>
      <c r="DL37" s="634">
        <v>519377</v>
      </c>
      <c r="DM37" s="657"/>
      <c r="DN37" s="657"/>
      <c r="DO37" s="657"/>
      <c r="DP37" s="657"/>
      <c r="DQ37" s="657"/>
      <c r="DR37" s="657"/>
      <c r="DS37" s="657"/>
      <c r="DT37" s="657"/>
      <c r="DU37" s="657"/>
      <c r="DV37" s="658"/>
      <c r="DW37" s="630">
        <v>9.8000000000000007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20909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3939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1006084</v>
      </c>
      <c r="CS38" s="626"/>
      <c r="CT38" s="626"/>
      <c r="CU38" s="626"/>
      <c r="CV38" s="626"/>
      <c r="CW38" s="626"/>
      <c r="CX38" s="626"/>
      <c r="CY38" s="627"/>
      <c r="CZ38" s="659">
        <v>12.1</v>
      </c>
      <c r="DA38" s="660"/>
      <c r="DB38" s="660"/>
      <c r="DC38" s="661"/>
      <c r="DD38" s="634">
        <v>866386</v>
      </c>
      <c r="DE38" s="626"/>
      <c r="DF38" s="626"/>
      <c r="DG38" s="626"/>
      <c r="DH38" s="626"/>
      <c r="DI38" s="626"/>
      <c r="DJ38" s="626"/>
      <c r="DK38" s="627"/>
      <c r="DL38" s="634">
        <v>682011</v>
      </c>
      <c r="DM38" s="626"/>
      <c r="DN38" s="626"/>
      <c r="DO38" s="626"/>
      <c r="DP38" s="626"/>
      <c r="DQ38" s="626"/>
      <c r="DR38" s="626"/>
      <c r="DS38" s="626"/>
      <c r="DT38" s="626"/>
      <c r="DU38" s="626"/>
      <c r="DV38" s="627"/>
      <c r="DW38" s="630">
        <v>12.8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2557</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73263</v>
      </c>
      <c r="CS39" s="657"/>
      <c r="CT39" s="657"/>
      <c r="CU39" s="657"/>
      <c r="CV39" s="657"/>
      <c r="CW39" s="657"/>
      <c r="CX39" s="657"/>
      <c r="CY39" s="658"/>
      <c r="CZ39" s="659">
        <v>0.9</v>
      </c>
      <c r="DA39" s="660"/>
      <c r="DB39" s="660"/>
      <c r="DC39" s="661"/>
      <c r="DD39" s="634">
        <v>28800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270160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325</v>
      </c>
      <c r="CS40" s="626"/>
      <c r="CT40" s="626"/>
      <c r="CU40" s="626"/>
      <c r="CV40" s="626"/>
      <c r="CW40" s="626"/>
      <c r="CX40" s="626"/>
      <c r="CY40" s="627"/>
      <c r="CZ40" s="659" t="s">
        <v>325</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542196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762004</v>
      </c>
      <c r="CS42" s="626"/>
      <c r="CT42" s="626"/>
      <c r="CU42" s="626"/>
      <c r="CV42" s="626"/>
      <c r="CW42" s="626"/>
      <c r="CX42" s="626"/>
      <c r="CY42" s="627"/>
      <c r="CZ42" s="659">
        <v>9.1</v>
      </c>
      <c r="DA42" s="708"/>
      <c r="DB42" s="708"/>
      <c r="DC42" s="709"/>
      <c r="DD42" s="634">
        <v>274679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23627</v>
      </c>
      <c r="CS43" s="657"/>
      <c r="CT43" s="657"/>
      <c r="CU43" s="657"/>
      <c r="CV43" s="657"/>
      <c r="CW43" s="657"/>
      <c r="CX43" s="657"/>
      <c r="CY43" s="658"/>
      <c r="CZ43" s="659">
        <v>0.3</v>
      </c>
      <c r="DA43" s="660"/>
      <c r="DB43" s="660"/>
      <c r="DC43" s="661"/>
      <c r="DD43" s="634">
        <v>23627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762004</v>
      </c>
      <c r="CS44" s="626"/>
      <c r="CT44" s="626"/>
      <c r="CU44" s="626"/>
      <c r="CV44" s="626"/>
      <c r="CW44" s="626"/>
      <c r="CX44" s="626"/>
      <c r="CY44" s="627"/>
      <c r="CZ44" s="659">
        <v>9.1</v>
      </c>
      <c r="DA44" s="708"/>
      <c r="DB44" s="708"/>
      <c r="DC44" s="709"/>
      <c r="DD44" s="634">
        <v>274679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241557</v>
      </c>
      <c r="CS45" s="657"/>
      <c r="CT45" s="657"/>
      <c r="CU45" s="657"/>
      <c r="CV45" s="657"/>
      <c r="CW45" s="657"/>
      <c r="CX45" s="657"/>
      <c r="CY45" s="658"/>
      <c r="CZ45" s="659">
        <v>2.9</v>
      </c>
      <c r="DA45" s="660"/>
      <c r="DB45" s="660"/>
      <c r="DC45" s="661"/>
      <c r="DD45" s="634">
        <v>10249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507606</v>
      </c>
      <c r="CS46" s="626"/>
      <c r="CT46" s="626"/>
      <c r="CU46" s="626"/>
      <c r="CV46" s="626"/>
      <c r="CW46" s="626"/>
      <c r="CX46" s="626"/>
      <c r="CY46" s="627"/>
      <c r="CZ46" s="659">
        <v>6.1</v>
      </c>
      <c r="DA46" s="708"/>
      <c r="DB46" s="708"/>
      <c r="DC46" s="709"/>
      <c r="DD46" s="634">
        <v>263196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8330284</v>
      </c>
      <c r="CS49" s="693"/>
      <c r="CT49" s="693"/>
      <c r="CU49" s="693"/>
      <c r="CV49" s="693"/>
      <c r="CW49" s="693"/>
      <c r="CX49" s="693"/>
      <c r="CY49" s="720"/>
      <c r="CZ49" s="721">
        <v>100</v>
      </c>
      <c r="DA49" s="722"/>
      <c r="DB49" s="722"/>
      <c r="DC49" s="723"/>
      <c r="DD49" s="724">
        <v>5710008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8736</v>
      </c>
      <c r="R7" s="755"/>
      <c r="S7" s="755"/>
      <c r="T7" s="755"/>
      <c r="U7" s="755"/>
      <c r="V7" s="755">
        <v>8335</v>
      </c>
      <c r="W7" s="755"/>
      <c r="X7" s="755"/>
      <c r="Y7" s="755"/>
      <c r="Z7" s="755"/>
      <c r="AA7" s="755">
        <v>401</v>
      </c>
      <c r="AB7" s="755"/>
      <c r="AC7" s="755"/>
      <c r="AD7" s="755"/>
      <c r="AE7" s="756"/>
      <c r="AF7" s="757">
        <v>353</v>
      </c>
      <c r="AG7" s="758"/>
      <c r="AH7" s="758"/>
      <c r="AI7" s="758"/>
      <c r="AJ7" s="759"/>
      <c r="AK7" s="794">
        <v>2</v>
      </c>
      <c r="AL7" s="795"/>
      <c r="AM7" s="795"/>
      <c r="AN7" s="795"/>
      <c r="AO7" s="795"/>
      <c r="AP7" s="795">
        <v>8105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0</v>
      </c>
      <c r="CI7" s="792"/>
      <c r="CJ7" s="792"/>
      <c r="CK7" s="792"/>
      <c r="CL7" s="793"/>
      <c r="CM7" s="791">
        <v>3</v>
      </c>
      <c r="CN7" s="792"/>
      <c r="CO7" s="792"/>
      <c r="CP7" s="792"/>
      <c r="CQ7" s="793"/>
      <c r="CR7" s="791">
        <v>21</v>
      </c>
      <c r="CS7" s="792"/>
      <c r="CT7" s="792"/>
      <c r="CU7" s="792"/>
      <c r="CV7" s="793"/>
      <c r="CW7" s="791">
        <v>0</v>
      </c>
      <c r="CX7" s="792"/>
      <c r="CY7" s="792"/>
      <c r="CZ7" s="792"/>
      <c r="DA7" s="793"/>
      <c r="DB7" s="791" t="s">
        <v>545</v>
      </c>
      <c r="DC7" s="792"/>
      <c r="DD7" s="792"/>
      <c r="DE7" s="792"/>
      <c r="DF7" s="793"/>
      <c r="DG7" s="791" t="s">
        <v>545</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0</v>
      </c>
      <c r="CI8" s="802"/>
      <c r="CJ8" s="802"/>
      <c r="CK8" s="802"/>
      <c r="CL8" s="803"/>
      <c r="CM8" s="801">
        <v>10</v>
      </c>
      <c r="CN8" s="802"/>
      <c r="CO8" s="802"/>
      <c r="CP8" s="802"/>
      <c r="CQ8" s="803"/>
      <c r="CR8" s="801">
        <v>2</v>
      </c>
      <c r="CS8" s="802"/>
      <c r="CT8" s="802"/>
      <c r="CU8" s="802"/>
      <c r="CV8" s="803"/>
      <c r="CW8" s="801">
        <v>3</v>
      </c>
      <c r="CX8" s="802"/>
      <c r="CY8" s="802"/>
      <c r="CZ8" s="802"/>
      <c r="DA8" s="803"/>
      <c r="DB8" s="801" t="s">
        <v>545</v>
      </c>
      <c r="DC8" s="802"/>
      <c r="DD8" s="802"/>
      <c r="DE8" s="802"/>
      <c r="DF8" s="803"/>
      <c r="DG8" s="801" t="s">
        <v>547</v>
      </c>
      <c r="DH8" s="802"/>
      <c r="DI8" s="802"/>
      <c r="DJ8" s="802"/>
      <c r="DK8" s="803"/>
      <c r="DL8" s="801" t="s">
        <v>547</v>
      </c>
      <c r="DM8" s="802"/>
      <c r="DN8" s="802"/>
      <c r="DO8" s="802"/>
      <c r="DP8" s="803"/>
      <c r="DQ8" s="801" t="s">
        <v>549</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544</v>
      </c>
      <c r="BT9" s="789"/>
      <c r="BU9" s="789"/>
      <c r="BV9" s="789"/>
      <c r="BW9" s="789"/>
      <c r="BX9" s="789"/>
      <c r="BY9" s="789"/>
      <c r="BZ9" s="789"/>
      <c r="CA9" s="789"/>
      <c r="CB9" s="789"/>
      <c r="CC9" s="789"/>
      <c r="CD9" s="789"/>
      <c r="CE9" s="789"/>
      <c r="CF9" s="789"/>
      <c r="CG9" s="790"/>
      <c r="CH9" s="801">
        <v>20</v>
      </c>
      <c r="CI9" s="802"/>
      <c r="CJ9" s="802"/>
      <c r="CK9" s="802"/>
      <c r="CL9" s="803"/>
      <c r="CM9" s="801">
        <v>42</v>
      </c>
      <c r="CN9" s="802"/>
      <c r="CO9" s="802"/>
      <c r="CP9" s="802"/>
      <c r="CQ9" s="803"/>
      <c r="CR9" s="801">
        <v>4</v>
      </c>
      <c r="CS9" s="802"/>
      <c r="CT9" s="802"/>
      <c r="CU9" s="802"/>
      <c r="CV9" s="803"/>
      <c r="CW9" s="801">
        <v>3</v>
      </c>
      <c r="CX9" s="802"/>
      <c r="CY9" s="802"/>
      <c r="CZ9" s="802"/>
      <c r="DA9" s="803"/>
      <c r="DB9" s="801" t="s">
        <v>546</v>
      </c>
      <c r="DC9" s="802"/>
      <c r="DD9" s="802"/>
      <c r="DE9" s="802"/>
      <c r="DF9" s="803"/>
      <c r="DG9" s="801" t="s">
        <v>548</v>
      </c>
      <c r="DH9" s="802"/>
      <c r="DI9" s="802"/>
      <c r="DJ9" s="802"/>
      <c r="DK9" s="803"/>
      <c r="DL9" s="801" t="s">
        <v>548</v>
      </c>
      <c r="DM9" s="802"/>
      <c r="DN9" s="802"/>
      <c r="DO9" s="802"/>
      <c r="DP9" s="803"/>
      <c r="DQ9" s="801" t="s">
        <v>549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8732</v>
      </c>
      <c r="R23" s="814"/>
      <c r="S23" s="814"/>
      <c r="T23" s="814"/>
      <c r="U23" s="814"/>
      <c r="V23" s="814">
        <v>8330</v>
      </c>
      <c r="W23" s="814"/>
      <c r="X23" s="814"/>
      <c r="Y23" s="814"/>
      <c r="Z23" s="814"/>
      <c r="AA23" s="814">
        <v>401</v>
      </c>
      <c r="AB23" s="814"/>
      <c r="AC23" s="814"/>
      <c r="AD23" s="814"/>
      <c r="AE23" s="815"/>
      <c r="AF23" s="816">
        <v>353</v>
      </c>
      <c r="AG23" s="814"/>
      <c r="AH23" s="814"/>
      <c r="AI23" s="814"/>
      <c r="AJ23" s="817"/>
      <c r="AK23" s="818"/>
      <c r="AL23" s="819"/>
      <c r="AM23" s="819"/>
      <c r="AN23" s="819"/>
      <c r="AO23" s="819"/>
      <c r="AP23" s="814">
        <v>8105</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2183</v>
      </c>
      <c r="R28" s="843"/>
      <c r="S28" s="843"/>
      <c r="T28" s="843"/>
      <c r="U28" s="843"/>
      <c r="V28" s="843">
        <v>2026</v>
      </c>
      <c r="W28" s="843"/>
      <c r="X28" s="843"/>
      <c r="Y28" s="843"/>
      <c r="Z28" s="843"/>
      <c r="AA28" s="843">
        <v>156</v>
      </c>
      <c r="AB28" s="843"/>
      <c r="AC28" s="843"/>
      <c r="AD28" s="843"/>
      <c r="AE28" s="844"/>
      <c r="AF28" s="845">
        <v>156</v>
      </c>
      <c r="AG28" s="843"/>
      <c r="AH28" s="843"/>
      <c r="AI28" s="843"/>
      <c r="AJ28" s="846"/>
      <c r="AK28" s="847">
        <v>209</v>
      </c>
      <c r="AL28" s="838"/>
      <c r="AM28" s="838"/>
      <c r="AN28" s="838"/>
      <c r="AO28" s="838"/>
      <c r="AP28" s="838" t="s">
        <v>538</v>
      </c>
      <c r="AQ28" s="838"/>
      <c r="AR28" s="838"/>
      <c r="AS28" s="838"/>
      <c r="AT28" s="838"/>
      <c r="AU28" s="838" t="s">
        <v>539</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1919</v>
      </c>
      <c r="R29" s="779"/>
      <c r="S29" s="779"/>
      <c r="T29" s="779"/>
      <c r="U29" s="779"/>
      <c r="V29" s="779">
        <v>1856</v>
      </c>
      <c r="W29" s="779"/>
      <c r="X29" s="779"/>
      <c r="Y29" s="779"/>
      <c r="Z29" s="779"/>
      <c r="AA29" s="779">
        <v>64</v>
      </c>
      <c r="AB29" s="779"/>
      <c r="AC29" s="779"/>
      <c r="AD29" s="779"/>
      <c r="AE29" s="780"/>
      <c r="AF29" s="781">
        <v>64</v>
      </c>
      <c r="AG29" s="782"/>
      <c r="AH29" s="782"/>
      <c r="AI29" s="782"/>
      <c r="AJ29" s="783"/>
      <c r="AK29" s="850">
        <v>251</v>
      </c>
      <c r="AL29" s="851"/>
      <c r="AM29" s="851"/>
      <c r="AN29" s="851"/>
      <c r="AO29" s="851"/>
      <c r="AP29" s="851">
        <v>26</v>
      </c>
      <c r="AQ29" s="851"/>
      <c r="AR29" s="851"/>
      <c r="AS29" s="851"/>
      <c r="AT29" s="851"/>
      <c r="AU29" s="851">
        <v>4</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133</v>
      </c>
      <c r="R30" s="779"/>
      <c r="S30" s="779"/>
      <c r="T30" s="779"/>
      <c r="U30" s="779"/>
      <c r="V30" s="779">
        <v>133</v>
      </c>
      <c r="W30" s="779"/>
      <c r="X30" s="779"/>
      <c r="Y30" s="779"/>
      <c r="Z30" s="779"/>
      <c r="AA30" s="779">
        <v>0</v>
      </c>
      <c r="AB30" s="779"/>
      <c r="AC30" s="779"/>
      <c r="AD30" s="779"/>
      <c r="AE30" s="780"/>
      <c r="AF30" s="781">
        <v>0</v>
      </c>
      <c r="AG30" s="782"/>
      <c r="AH30" s="782"/>
      <c r="AI30" s="782"/>
      <c r="AJ30" s="783"/>
      <c r="AK30" s="850">
        <v>67</v>
      </c>
      <c r="AL30" s="851"/>
      <c r="AM30" s="851"/>
      <c r="AN30" s="851"/>
      <c r="AO30" s="851"/>
      <c r="AP30" s="851" t="s">
        <v>540</v>
      </c>
      <c r="AQ30" s="851"/>
      <c r="AR30" s="851"/>
      <c r="AS30" s="851"/>
      <c r="AT30" s="851"/>
      <c r="AU30" s="851" t="s">
        <v>541</v>
      </c>
      <c r="AV30" s="851"/>
      <c r="AW30" s="851"/>
      <c r="AX30" s="851"/>
      <c r="AY30" s="851"/>
      <c r="AZ30" s="852" t="s">
        <v>539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557</v>
      </c>
      <c r="R31" s="779"/>
      <c r="S31" s="779"/>
      <c r="T31" s="779"/>
      <c r="U31" s="779"/>
      <c r="V31" s="779">
        <v>479</v>
      </c>
      <c r="W31" s="779"/>
      <c r="X31" s="779"/>
      <c r="Y31" s="779"/>
      <c r="Z31" s="779"/>
      <c r="AA31" s="779">
        <v>78</v>
      </c>
      <c r="AB31" s="779"/>
      <c r="AC31" s="779"/>
      <c r="AD31" s="779"/>
      <c r="AE31" s="780"/>
      <c r="AF31" s="781">
        <v>78</v>
      </c>
      <c r="AG31" s="782"/>
      <c r="AH31" s="782"/>
      <c r="AI31" s="782"/>
      <c r="AJ31" s="783"/>
      <c r="AK31" s="850">
        <v>1</v>
      </c>
      <c r="AL31" s="851"/>
      <c r="AM31" s="851"/>
      <c r="AN31" s="851"/>
      <c r="AO31" s="851"/>
      <c r="AP31" s="851" t="s">
        <v>540</v>
      </c>
      <c r="AQ31" s="851"/>
      <c r="AR31" s="851"/>
      <c r="AS31" s="851"/>
      <c r="AT31" s="851"/>
      <c r="AU31" s="851" t="s">
        <v>539</v>
      </c>
      <c r="AV31" s="851"/>
      <c r="AW31" s="851"/>
      <c r="AX31" s="851"/>
      <c r="AY31" s="851"/>
      <c r="AZ31" s="852" t="s">
        <v>539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376</v>
      </c>
      <c r="R32" s="779"/>
      <c r="S32" s="779"/>
      <c r="T32" s="779"/>
      <c r="U32" s="779"/>
      <c r="V32" s="779">
        <v>329</v>
      </c>
      <c r="W32" s="779"/>
      <c r="X32" s="779"/>
      <c r="Y32" s="779"/>
      <c r="Z32" s="779"/>
      <c r="AA32" s="779">
        <v>47</v>
      </c>
      <c r="AB32" s="779"/>
      <c r="AC32" s="779"/>
      <c r="AD32" s="779"/>
      <c r="AE32" s="780"/>
      <c r="AF32" s="781">
        <v>47</v>
      </c>
      <c r="AG32" s="782"/>
      <c r="AH32" s="782"/>
      <c r="AI32" s="782"/>
      <c r="AJ32" s="783"/>
      <c r="AK32" s="850">
        <v>0</v>
      </c>
      <c r="AL32" s="851"/>
      <c r="AM32" s="851"/>
      <c r="AN32" s="851"/>
      <c r="AO32" s="851"/>
      <c r="AP32" s="851">
        <v>239</v>
      </c>
      <c r="AQ32" s="851"/>
      <c r="AR32" s="851"/>
      <c r="AS32" s="851"/>
      <c r="AT32" s="851"/>
      <c r="AU32" s="851">
        <v>15</v>
      </c>
      <c r="AV32" s="851"/>
      <c r="AW32" s="851"/>
      <c r="AX32" s="851"/>
      <c r="AY32" s="851"/>
      <c r="AZ32" s="852" t="s">
        <v>539</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229</v>
      </c>
      <c r="R33" s="779"/>
      <c r="S33" s="779"/>
      <c r="T33" s="779"/>
      <c r="U33" s="779"/>
      <c r="V33" s="779">
        <v>198</v>
      </c>
      <c r="W33" s="779"/>
      <c r="X33" s="779"/>
      <c r="Y33" s="779"/>
      <c r="Z33" s="779"/>
      <c r="AA33" s="779">
        <v>31</v>
      </c>
      <c r="AB33" s="779"/>
      <c r="AC33" s="779"/>
      <c r="AD33" s="779"/>
      <c r="AE33" s="780"/>
      <c r="AF33" s="781">
        <v>265</v>
      </c>
      <c r="AG33" s="782"/>
      <c r="AH33" s="782"/>
      <c r="AI33" s="782"/>
      <c r="AJ33" s="783"/>
      <c r="AK33" s="850">
        <v>3</v>
      </c>
      <c r="AL33" s="851"/>
      <c r="AM33" s="851"/>
      <c r="AN33" s="851"/>
      <c r="AO33" s="851"/>
      <c r="AP33" s="851">
        <v>357</v>
      </c>
      <c r="AQ33" s="851"/>
      <c r="AR33" s="851"/>
      <c r="AS33" s="851"/>
      <c r="AT33" s="851"/>
      <c r="AU33" s="851">
        <v>26</v>
      </c>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2198</v>
      </c>
      <c r="R34" s="779"/>
      <c r="S34" s="779"/>
      <c r="T34" s="779"/>
      <c r="U34" s="779"/>
      <c r="V34" s="779">
        <v>2219</v>
      </c>
      <c r="W34" s="779"/>
      <c r="X34" s="779"/>
      <c r="Y34" s="779"/>
      <c r="Z34" s="779"/>
      <c r="AA34" s="779">
        <v>-21</v>
      </c>
      <c r="AB34" s="779"/>
      <c r="AC34" s="779"/>
      <c r="AD34" s="779"/>
      <c r="AE34" s="780"/>
      <c r="AF34" s="781">
        <v>420</v>
      </c>
      <c r="AG34" s="782"/>
      <c r="AH34" s="782"/>
      <c r="AI34" s="782"/>
      <c r="AJ34" s="783"/>
      <c r="AK34" s="850">
        <v>330</v>
      </c>
      <c r="AL34" s="851"/>
      <c r="AM34" s="851"/>
      <c r="AN34" s="851"/>
      <c r="AO34" s="851"/>
      <c r="AP34" s="851">
        <v>1472</v>
      </c>
      <c r="AQ34" s="851"/>
      <c r="AR34" s="851"/>
      <c r="AS34" s="851"/>
      <c r="AT34" s="851"/>
      <c r="AU34" s="851">
        <v>939</v>
      </c>
      <c r="AV34" s="851"/>
      <c r="AW34" s="851"/>
      <c r="AX34" s="851"/>
      <c r="AY34" s="851"/>
      <c r="AZ34" s="852"/>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292</v>
      </c>
      <c r="R35" s="779"/>
      <c r="S35" s="779"/>
      <c r="T35" s="779"/>
      <c r="U35" s="779"/>
      <c r="V35" s="779">
        <v>285</v>
      </c>
      <c r="W35" s="779"/>
      <c r="X35" s="779"/>
      <c r="Y35" s="779"/>
      <c r="Z35" s="779"/>
      <c r="AA35" s="779">
        <v>6</v>
      </c>
      <c r="AB35" s="779"/>
      <c r="AC35" s="779"/>
      <c r="AD35" s="779"/>
      <c r="AE35" s="780"/>
      <c r="AF35" s="781">
        <v>6</v>
      </c>
      <c r="AG35" s="782"/>
      <c r="AH35" s="782"/>
      <c r="AI35" s="782"/>
      <c r="AJ35" s="783"/>
      <c r="AK35" s="850">
        <v>99</v>
      </c>
      <c r="AL35" s="851"/>
      <c r="AM35" s="851"/>
      <c r="AN35" s="851"/>
      <c r="AO35" s="851"/>
      <c r="AP35" s="851">
        <v>1983</v>
      </c>
      <c r="AQ35" s="851"/>
      <c r="AR35" s="851"/>
      <c r="AS35" s="851"/>
      <c r="AT35" s="851"/>
      <c r="AU35" s="851">
        <v>1527</v>
      </c>
      <c r="AV35" s="851"/>
      <c r="AW35" s="851"/>
      <c r="AX35" s="851"/>
      <c r="AY35" s="851"/>
      <c r="AZ35" s="852"/>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107</v>
      </c>
      <c r="R36" s="779"/>
      <c r="S36" s="779"/>
      <c r="T36" s="779"/>
      <c r="U36" s="779"/>
      <c r="V36" s="779">
        <v>102</v>
      </c>
      <c r="W36" s="779"/>
      <c r="X36" s="779"/>
      <c r="Y36" s="779"/>
      <c r="Z36" s="779"/>
      <c r="AA36" s="779">
        <v>5</v>
      </c>
      <c r="AB36" s="779"/>
      <c r="AC36" s="779"/>
      <c r="AD36" s="779"/>
      <c r="AE36" s="780"/>
      <c r="AF36" s="781">
        <v>5</v>
      </c>
      <c r="AG36" s="782"/>
      <c r="AH36" s="782"/>
      <c r="AI36" s="782"/>
      <c r="AJ36" s="783"/>
      <c r="AK36" s="850">
        <v>74</v>
      </c>
      <c r="AL36" s="851"/>
      <c r="AM36" s="851"/>
      <c r="AN36" s="851"/>
      <c r="AO36" s="851"/>
      <c r="AP36" s="851">
        <v>622</v>
      </c>
      <c r="AQ36" s="851"/>
      <c r="AR36" s="851"/>
      <c r="AS36" s="851"/>
      <c r="AT36" s="851"/>
      <c r="AU36" s="851">
        <v>520</v>
      </c>
      <c r="AV36" s="851"/>
      <c r="AW36" s="851"/>
      <c r="AX36" s="851"/>
      <c r="AY36" s="851"/>
      <c r="AZ36" s="852"/>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1041</v>
      </c>
      <c r="AG63" s="862"/>
      <c r="AH63" s="862"/>
      <c r="AI63" s="862"/>
      <c r="AJ63" s="863"/>
      <c r="AK63" s="864"/>
      <c r="AL63" s="859"/>
      <c r="AM63" s="859"/>
      <c r="AN63" s="859"/>
      <c r="AO63" s="859"/>
      <c r="AP63" s="862">
        <v>4699</v>
      </c>
      <c r="AQ63" s="862"/>
      <c r="AR63" s="862"/>
      <c r="AS63" s="862"/>
      <c r="AT63" s="862"/>
      <c r="AU63" s="862">
        <v>3031</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6220</v>
      </c>
      <c r="R68" s="886"/>
      <c r="S68" s="886"/>
      <c r="T68" s="886"/>
      <c r="U68" s="886"/>
      <c r="V68" s="886">
        <v>6194</v>
      </c>
      <c r="W68" s="886"/>
      <c r="X68" s="886"/>
      <c r="Y68" s="886"/>
      <c r="Z68" s="886"/>
      <c r="AA68" s="886">
        <v>26</v>
      </c>
      <c r="AB68" s="886"/>
      <c r="AC68" s="886"/>
      <c r="AD68" s="886"/>
      <c r="AE68" s="886"/>
      <c r="AF68" s="886">
        <v>26</v>
      </c>
      <c r="AG68" s="886"/>
      <c r="AH68" s="886"/>
      <c r="AI68" s="886"/>
      <c r="AJ68" s="886"/>
      <c r="AK68" s="886" t="s">
        <v>541</v>
      </c>
      <c r="AL68" s="886"/>
      <c r="AM68" s="886"/>
      <c r="AN68" s="886"/>
      <c r="AO68" s="886"/>
      <c r="AP68" s="886">
        <v>2073</v>
      </c>
      <c r="AQ68" s="886"/>
      <c r="AR68" s="886"/>
      <c r="AS68" s="886"/>
      <c r="AT68" s="886"/>
      <c r="AU68" s="886">
        <v>353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0</v>
      </c>
      <c r="R69" s="851"/>
      <c r="S69" s="851"/>
      <c r="T69" s="851"/>
      <c r="U69" s="851"/>
      <c r="V69" s="851">
        <v>0</v>
      </c>
      <c r="W69" s="851"/>
      <c r="X69" s="851"/>
      <c r="Y69" s="851"/>
      <c r="Z69" s="851"/>
      <c r="AA69" s="851">
        <v>0</v>
      </c>
      <c r="AB69" s="851"/>
      <c r="AC69" s="851"/>
      <c r="AD69" s="851"/>
      <c r="AE69" s="851"/>
      <c r="AF69" s="851">
        <v>0</v>
      </c>
      <c r="AG69" s="851"/>
      <c r="AH69" s="851"/>
      <c r="AI69" s="851"/>
      <c r="AJ69" s="851"/>
      <c r="AK69" s="851" t="s">
        <v>541</v>
      </c>
      <c r="AL69" s="851"/>
      <c r="AM69" s="851"/>
      <c r="AN69" s="851"/>
      <c r="AO69" s="851"/>
      <c r="AP69" s="851" t="s">
        <v>545</v>
      </c>
      <c r="AQ69" s="851"/>
      <c r="AR69" s="851"/>
      <c r="AS69" s="851"/>
      <c r="AT69" s="851"/>
      <c r="AU69" s="851" t="s">
        <v>545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14856</v>
      </c>
      <c r="R70" s="851"/>
      <c r="S70" s="851"/>
      <c r="T70" s="851"/>
      <c r="U70" s="851"/>
      <c r="V70" s="851">
        <v>14216</v>
      </c>
      <c r="W70" s="851"/>
      <c r="X70" s="851"/>
      <c r="Y70" s="851"/>
      <c r="Z70" s="851"/>
      <c r="AA70" s="851">
        <v>639</v>
      </c>
      <c r="AB70" s="851"/>
      <c r="AC70" s="851"/>
      <c r="AD70" s="851"/>
      <c r="AE70" s="851"/>
      <c r="AF70" s="851">
        <v>639</v>
      </c>
      <c r="AG70" s="851"/>
      <c r="AH70" s="851"/>
      <c r="AI70" s="851"/>
      <c r="AJ70" s="851"/>
      <c r="AK70" s="851">
        <v>10</v>
      </c>
      <c r="AL70" s="851"/>
      <c r="AM70" s="851"/>
      <c r="AN70" s="851"/>
      <c r="AO70" s="851"/>
      <c r="AP70" s="851" t="s">
        <v>545</v>
      </c>
      <c r="AQ70" s="851"/>
      <c r="AR70" s="851"/>
      <c r="AS70" s="851"/>
      <c r="AT70" s="851"/>
      <c r="AU70" s="851" t="s">
        <v>545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121</v>
      </c>
      <c r="R71" s="851"/>
      <c r="S71" s="851"/>
      <c r="T71" s="851"/>
      <c r="U71" s="851"/>
      <c r="V71" s="851">
        <v>104</v>
      </c>
      <c r="W71" s="851"/>
      <c r="X71" s="851"/>
      <c r="Y71" s="851"/>
      <c r="Z71" s="851"/>
      <c r="AA71" s="851">
        <v>17</v>
      </c>
      <c r="AB71" s="851"/>
      <c r="AC71" s="851"/>
      <c r="AD71" s="851"/>
      <c r="AE71" s="851"/>
      <c r="AF71" s="851">
        <v>17</v>
      </c>
      <c r="AG71" s="851"/>
      <c r="AH71" s="851"/>
      <c r="AI71" s="851"/>
      <c r="AJ71" s="851"/>
      <c r="AK71" s="851" t="s">
        <v>541</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121</v>
      </c>
      <c r="R72" s="851"/>
      <c r="S72" s="851"/>
      <c r="T72" s="851"/>
      <c r="U72" s="851"/>
      <c r="V72" s="851">
        <v>107</v>
      </c>
      <c r="W72" s="851"/>
      <c r="X72" s="851"/>
      <c r="Y72" s="851"/>
      <c r="Z72" s="851"/>
      <c r="AA72" s="851">
        <v>14</v>
      </c>
      <c r="AB72" s="851"/>
      <c r="AC72" s="851"/>
      <c r="AD72" s="851"/>
      <c r="AE72" s="851"/>
      <c r="AF72" s="851">
        <v>14</v>
      </c>
      <c r="AG72" s="851"/>
      <c r="AH72" s="851"/>
      <c r="AI72" s="851"/>
      <c r="AJ72" s="851"/>
      <c r="AK72" s="851" t="s">
        <v>541</v>
      </c>
      <c r="AL72" s="851"/>
      <c r="AM72" s="851"/>
      <c r="AN72" s="851"/>
      <c r="AO72" s="851"/>
      <c r="AP72" s="851" t="s">
        <v>545</v>
      </c>
      <c r="AQ72" s="851"/>
      <c r="AR72" s="851"/>
      <c r="AS72" s="851"/>
      <c r="AT72" s="851"/>
      <c r="AU72" s="851" t="s">
        <v>545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495</v>
      </c>
      <c r="R73" s="851"/>
      <c r="S73" s="851"/>
      <c r="T73" s="851"/>
      <c r="U73" s="851"/>
      <c r="V73" s="851">
        <v>447</v>
      </c>
      <c r="W73" s="851"/>
      <c r="X73" s="851"/>
      <c r="Y73" s="851"/>
      <c r="Z73" s="851"/>
      <c r="AA73" s="851">
        <v>48</v>
      </c>
      <c r="AB73" s="851"/>
      <c r="AC73" s="851"/>
      <c r="AD73" s="851"/>
      <c r="AE73" s="851"/>
      <c r="AF73" s="851">
        <v>48</v>
      </c>
      <c r="AG73" s="851"/>
      <c r="AH73" s="851"/>
      <c r="AI73" s="851"/>
      <c r="AJ73" s="851"/>
      <c r="AK73" s="851" t="s">
        <v>541</v>
      </c>
      <c r="AL73" s="851"/>
      <c r="AM73" s="851"/>
      <c r="AN73" s="851"/>
      <c r="AO73" s="851"/>
      <c r="AP73" s="851" t="s">
        <v>545</v>
      </c>
      <c r="AQ73" s="851"/>
      <c r="AR73" s="851"/>
      <c r="AS73" s="851"/>
      <c r="AT73" s="851"/>
      <c r="AU73" s="851" t="s">
        <v>545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154741</v>
      </c>
      <c r="R74" s="851"/>
      <c r="S74" s="851"/>
      <c r="T74" s="851"/>
      <c r="U74" s="851"/>
      <c r="V74" s="851">
        <v>148063</v>
      </c>
      <c r="W74" s="851"/>
      <c r="X74" s="851"/>
      <c r="Y74" s="851"/>
      <c r="Z74" s="851"/>
      <c r="AA74" s="851">
        <v>6679</v>
      </c>
      <c r="AB74" s="851"/>
      <c r="AC74" s="851"/>
      <c r="AD74" s="851"/>
      <c r="AE74" s="851"/>
      <c r="AF74" s="851">
        <v>6679</v>
      </c>
      <c r="AG74" s="851"/>
      <c r="AH74" s="851"/>
      <c r="AI74" s="851"/>
      <c r="AJ74" s="851"/>
      <c r="AK74" s="851">
        <v>280</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557</v>
      </c>
      <c r="C75" s="894"/>
      <c r="D75" s="894"/>
      <c r="E75" s="894"/>
      <c r="F75" s="894"/>
      <c r="G75" s="894"/>
      <c r="H75" s="894"/>
      <c r="I75" s="894"/>
      <c r="J75" s="894"/>
      <c r="K75" s="894"/>
      <c r="L75" s="894"/>
      <c r="M75" s="894"/>
      <c r="N75" s="894"/>
      <c r="O75" s="894"/>
      <c r="P75" s="895"/>
      <c r="Q75" s="899">
        <v>616</v>
      </c>
      <c r="R75" s="900"/>
      <c r="S75" s="900"/>
      <c r="T75" s="900"/>
      <c r="U75" s="850"/>
      <c r="V75" s="901">
        <v>614</v>
      </c>
      <c r="W75" s="900"/>
      <c r="X75" s="900"/>
      <c r="Y75" s="900"/>
      <c r="Z75" s="850"/>
      <c r="AA75" s="901">
        <v>2</v>
      </c>
      <c r="AB75" s="900"/>
      <c r="AC75" s="900"/>
      <c r="AD75" s="900"/>
      <c r="AE75" s="850"/>
      <c r="AF75" s="901">
        <v>2</v>
      </c>
      <c r="AG75" s="900"/>
      <c r="AH75" s="900"/>
      <c r="AI75" s="900"/>
      <c r="AJ75" s="850"/>
      <c r="AK75" s="901" t="s">
        <v>541</v>
      </c>
      <c r="AL75" s="900"/>
      <c r="AM75" s="900"/>
      <c r="AN75" s="900"/>
      <c r="AO75" s="850"/>
      <c r="AP75" s="901" t="s">
        <v>545</v>
      </c>
      <c r="AQ75" s="900"/>
      <c r="AR75" s="900"/>
      <c r="AS75" s="900"/>
      <c r="AT75" s="850"/>
      <c r="AU75" s="901" t="s">
        <v>545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7425</v>
      </c>
      <c r="AG88" s="862"/>
      <c r="AH88" s="862"/>
      <c r="AI88" s="862"/>
      <c r="AJ88" s="862"/>
      <c r="AK88" s="859"/>
      <c r="AL88" s="859"/>
      <c r="AM88" s="859"/>
      <c r="AN88" s="859"/>
      <c r="AO88" s="859"/>
      <c r="AP88" s="862">
        <v>2073</v>
      </c>
      <c r="AQ88" s="862"/>
      <c r="AR88" s="862"/>
      <c r="AS88" s="862"/>
      <c r="AT88" s="862"/>
      <c r="AU88" s="862">
        <v>353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27</v>
      </c>
      <c r="CS102" s="870"/>
      <c r="CT102" s="870"/>
      <c r="CU102" s="870"/>
      <c r="CV102" s="913"/>
      <c r="CW102" s="912">
        <v>6</v>
      </c>
      <c r="CX102" s="870"/>
      <c r="CY102" s="870"/>
      <c r="CZ102" s="870"/>
      <c r="DA102" s="913"/>
      <c r="DB102" s="912" t="s">
        <v>558</v>
      </c>
      <c r="DC102" s="870"/>
      <c r="DD102" s="870"/>
      <c r="DE102" s="870"/>
      <c r="DF102" s="913"/>
      <c r="DG102" s="912" t="s">
        <v>558</v>
      </c>
      <c r="DH102" s="870"/>
      <c r="DI102" s="870"/>
      <c r="DJ102" s="870"/>
      <c r="DK102" s="913"/>
      <c r="DL102" s="912" t="s">
        <v>558</v>
      </c>
      <c r="DM102" s="870"/>
      <c r="DN102" s="870"/>
      <c r="DO102" s="870"/>
      <c r="DP102" s="913"/>
      <c r="DQ102" s="912" t="s">
        <v>558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886847</v>
      </c>
      <c r="AB110" s="922"/>
      <c r="AC110" s="922"/>
      <c r="AD110" s="922"/>
      <c r="AE110" s="923"/>
      <c r="AF110" s="924">
        <v>831345</v>
      </c>
      <c r="AG110" s="922"/>
      <c r="AH110" s="922"/>
      <c r="AI110" s="922"/>
      <c r="AJ110" s="923"/>
      <c r="AK110" s="924">
        <v>822516</v>
      </c>
      <c r="AL110" s="922"/>
      <c r="AM110" s="922"/>
      <c r="AN110" s="922"/>
      <c r="AO110" s="923"/>
      <c r="AP110" s="925">
        <v>18.3</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7731888</v>
      </c>
      <c r="BR110" s="957"/>
      <c r="BS110" s="957"/>
      <c r="BT110" s="957"/>
      <c r="BU110" s="957"/>
      <c r="BV110" s="957">
        <v>7823235</v>
      </c>
      <c r="BW110" s="957"/>
      <c r="BX110" s="957"/>
      <c r="BY110" s="957"/>
      <c r="BZ110" s="957"/>
      <c r="CA110" s="957">
        <v>8104755</v>
      </c>
      <c r="CB110" s="957"/>
      <c r="CC110" s="957"/>
      <c r="CD110" s="957"/>
      <c r="CE110" s="957"/>
      <c r="CF110" s="971">
        <v>180.3</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59687</v>
      </c>
      <c r="BR111" s="950"/>
      <c r="BS111" s="950"/>
      <c r="BT111" s="950"/>
      <c r="BU111" s="950"/>
      <c r="BV111" s="950">
        <v>46293</v>
      </c>
      <c r="BW111" s="950"/>
      <c r="BX111" s="950"/>
      <c r="BY111" s="950"/>
      <c r="BZ111" s="950"/>
      <c r="CA111" s="950">
        <v>34043</v>
      </c>
      <c r="CB111" s="950"/>
      <c r="CC111" s="950"/>
      <c r="CD111" s="950"/>
      <c r="CE111" s="950"/>
      <c r="CF111" s="944">
        <v>0.8</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3330935</v>
      </c>
      <c r="BR112" s="950"/>
      <c r="BS112" s="950"/>
      <c r="BT112" s="950"/>
      <c r="BU112" s="950"/>
      <c r="BV112" s="950">
        <v>3150786</v>
      </c>
      <c r="BW112" s="950"/>
      <c r="BX112" s="950"/>
      <c r="BY112" s="950"/>
      <c r="BZ112" s="950"/>
      <c r="CA112" s="950">
        <v>3030520</v>
      </c>
      <c r="CB112" s="950"/>
      <c r="CC112" s="950"/>
      <c r="CD112" s="950"/>
      <c r="CE112" s="950"/>
      <c r="CF112" s="944">
        <v>67.400000000000006</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312031</v>
      </c>
      <c r="AB113" s="964"/>
      <c r="AC113" s="964"/>
      <c r="AD113" s="964"/>
      <c r="AE113" s="965"/>
      <c r="AF113" s="966">
        <v>302194</v>
      </c>
      <c r="AG113" s="964"/>
      <c r="AH113" s="964"/>
      <c r="AI113" s="964"/>
      <c r="AJ113" s="965"/>
      <c r="AK113" s="966">
        <v>294213</v>
      </c>
      <c r="AL113" s="964"/>
      <c r="AM113" s="964"/>
      <c r="AN113" s="964"/>
      <c r="AO113" s="965"/>
      <c r="AP113" s="967">
        <v>6.5</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381248</v>
      </c>
      <c r="BR113" s="950"/>
      <c r="BS113" s="950"/>
      <c r="BT113" s="950"/>
      <c r="BU113" s="950"/>
      <c r="BV113" s="950">
        <v>359553</v>
      </c>
      <c r="BW113" s="950"/>
      <c r="BX113" s="950"/>
      <c r="BY113" s="950"/>
      <c r="BZ113" s="950"/>
      <c r="CA113" s="950">
        <v>353222</v>
      </c>
      <c r="CB113" s="950"/>
      <c r="CC113" s="950"/>
      <c r="CD113" s="950"/>
      <c r="CE113" s="950"/>
      <c r="CF113" s="944">
        <v>7.9</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29574</v>
      </c>
      <c r="AB114" s="989"/>
      <c r="AC114" s="989"/>
      <c r="AD114" s="989"/>
      <c r="AE114" s="990"/>
      <c r="AF114" s="991">
        <v>29728</v>
      </c>
      <c r="AG114" s="989"/>
      <c r="AH114" s="989"/>
      <c r="AI114" s="989"/>
      <c r="AJ114" s="990"/>
      <c r="AK114" s="991">
        <v>30780</v>
      </c>
      <c r="AL114" s="989"/>
      <c r="AM114" s="989"/>
      <c r="AN114" s="989"/>
      <c r="AO114" s="990"/>
      <c r="AP114" s="992">
        <v>0.7</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817626</v>
      </c>
      <c r="BR114" s="950"/>
      <c r="BS114" s="950"/>
      <c r="BT114" s="950"/>
      <c r="BU114" s="950"/>
      <c r="BV114" s="950">
        <v>772440</v>
      </c>
      <c r="BW114" s="950"/>
      <c r="BX114" s="950"/>
      <c r="BY114" s="950"/>
      <c r="BZ114" s="950"/>
      <c r="CA114" s="950">
        <v>647086</v>
      </c>
      <c r="CB114" s="950"/>
      <c r="CC114" s="950"/>
      <c r="CD114" s="950"/>
      <c r="CE114" s="950"/>
      <c r="CF114" s="944">
        <v>14.4</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15887</v>
      </c>
      <c r="AB115" s="964"/>
      <c r="AC115" s="964"/>
      <c r="AD115" s="964"/>
      <c r="AE115" s="965"/>
      <c r="AF115" s="966">
        <v>15384</v>
      </c>
      <c r="AG115" s="964"/>
      <c r="AH115" s="964"/>
      <c r="AI115" s="964"/>
      <c r="AJ115" s="965"/>
      <c r="AK115" s="966">
        <v>29443</v>
      </c>
      <c r="AL115" s="964"/>
      <c r="AM115" s="964"/>
      <c r="AN115" s="964"/>
      <c r="AO115" s="965"/>
      <c r="AP115" s="967">
        <v>0.7</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1244339</v>
      </c>
      <c r="AB117" s="1007"/>
      <c r="AC117" s="1007"/>
      <c r="AD117" s="1007"/>
      <c r="AE117" s="1008"/>
      <c r="AF117" s="1009">
        <v>1178651</v>
      </c>
      <c r="AG117" s="1007"/>
      <c r="AH117" s="1007"/>
      <c r="AI117" s="1007"/>
      <c r="AJ117" s="1008"/>
      <c r="AK117" s="1009">
        <v>1176952</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12321384</v>
      </c>
      <c r="BR119" s="1028"/>
      <c r="BS119" s="1028"/>
      <c r="BT119" s="1028"/>
      <c r="BU119" s="1028"/>
      <c r="BV119" s="1028">
        <v>12152307</v>
      </c>
      <c r="BW119" s="1028"/>
      <c r="BX119" s="1028"/>
      <c r="BY119" s="1028"/>
      <c r="BZ119" s="1028"/>
      <c r="CA119" s="1028">
        <v>12169626</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59687</v>
      </c>
      <c r="DH119" s="1014"/>
      <c r="DI119" s="1014"/>
      <c r="DJ119" s="1014"/>
      <c r="DK119" s="1015"/>
      <c r="DL119" s="1013">
        <v>46293</v>
      </c>
      <c r="DM119" s="1014"/>
      <c r="DN119" s="1014"/>
      <c r="DO119" s="1014"/>
      <c r="DP119" s="1015"/>
      <c r="DQ119" s="1013">
        <v>34043</v>
      </c>
      <c r="DR119" s="1014"/>
      <c r="DS119" s="1014"/>
      <c r="DT119" s="1014"/>
      <c r="DU119" s="1015"/>
      <c r="DV119" s="1016">
        <v>0.8</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2768193</v>
      </c>
      <c r="BR120" s="957"/>
      <c r="BS120" s="957"/>
      <c r="BT120" s="957"/>
      <c r="BU120" s="957"/>
      <c r="BV120" s="957">
        <v>2891254</v>
      </c>
      <c r="BW120" s="957"/>
      <c r="BX120" s="957"/>
      <c r="BY120" s="957"/>
      <c r="BZ120" s="957"/>
      <c r="CA120" s="957">
        <v>2866243</v>
      </c>
      <c r="CB120" s="957"/>
      <c r="CC120" s="957"/>
      <c r="CD120" s="957"/>
      <c r="CE120" s="957"/>
      <c r="CF120" s="971">
        <v>63.8</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1570380</v>
      </c>
      <c r="DH120" s="957"/>
      <c r="DI120" s="957"/>
      <c r="DJ120" s="957"/>
      <c r="DK120" s="957"/>
      <c r="DL120" s="957">
        <v>1535282</v>
      </c>
      <c r="DM120" s="957"/>
      <c r="DN120" s="957"/>
      <c r="DO120" s="957"/>
      <c r="DP120" s="957"/>
      <c r="DQ120" s="957">
        <v>1526658</v>
      </c>
      <c r="DR120" s="957"/>
      <c r="DS120" s="957"/>
      <c r="DT120" s="957"/>
      <c r="DU120" s="957"/>
      <c r="DV120" s="958">
        <v>34</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1101698</v>
      </c>
      <c r="DH121" s="950"/>
      <c r="DI121" s="950"/>
      <c r="DJ121" s="950"/>
      <c r="DK121" s="950"/>
      <c r="DL121" s="950">
        <v>1001349</v>
      </c>
      <c r="DM121" s="950"/>
      <c r="DN121" s="950"/>
      <c r="DO121" s="950"/>
      <c r="DP121" s="950"/>
      <c r="DQ121" s="950">
        <v>939412</v>
      </c>
      <c r="DR121" s="950"/>
      <c r="DS121" s="950"/>
      <c r="DT121" s="950"/>
      <c r="DU121" s="950"/>
      <c r="DV121" s="951">
        <v>20.9</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7475640</v>
      </c>
      <c r="BR122" s="1028"/>
      <c r="BS122" s="1028"/>
      <c r="BT122" s="1028"/>
      <c r="BU122" s="1028"/>
      <c r="BV122" s="1028">
        <v>7453028</v>
      </c>
      <c r="BW122" s="1028"/>
      <c r="BX122" s="1028"/>
      <c r="BY122" s="1028"/>
      <c r="BZ122" s="1028"/>
      <c r="CA122" s="1028">
        <v>7590146</v>
      </c>
      <c r="CB122" s="1028"/>
      <c r="CC122" s="1028"/>
      <c r="CD122" s="1028"/>
      <c r="CE122" s="1028"/>
      <c r="CF122" s="1048">
        <v>168.8</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611216</v>
      </c>
      <c r="DH122" s="950"/>
      <c r="DI122" s="950"/>
      <c r="DJ122" s="950"/>
      <c r="DK122" s="950"/>
      <c r="DL122" s="950">
        <v>564863</v>
      </c>
      <c r="DM122" s="950"/>
      <c r="DN122" s="950"/>
      <c r="DO122" s="950"/>
      <c r="DP122" s="950"/>
      <c r="DQ122" s="950">
        <v>520381</v>
      </c>
      <c r="DR122" s="950"/>
      <c r="DS122" s="950"/>
      <c r="DT122" s="950"/>
      <c r="DU122" s="950"/>
      <c r="DV122" s="951">
        <v>11.6</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2855</v>
      </c>
      <c r="AB123" s="989"/>
      <c r="AC123" s="989"/>
      <c r="AD123" s="989"/>
      <c r="AE123" s="990"/>
      <c r="AF123" s="991">
        <v>2756</v>
      </c>
      <c r="AG123" s="989"/>
      <c r="AH123" s="989"/>
      <c r="AI123" s="989"/>
      <c r="AJ123" s="990"/>
      <c r="AK123" s="991">
        <v>2891</v>
      </c>
      <c r="AL123" s="989"/>
      <c r="AM123" s="989"/>
      <c r="AN123" s="989"/>
      <c r="AO123" s="990"/>
      <c r="AP123" s="992">
        <v>0.1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10243833</v>
      </c>
      <c r="BR123" s="1096"/>
      <c r="BS123" s="1096"/>
      <c r="BT123" s="1096"/>
      <c r="BU123" s="1096"/>
      <c r="BV123" s="1096">
        <v>10344282</v>
      </c>
      <c r="BW123" s="1096"/>
      <c r="BX123" s="1096"/>
      <c r="BY123" s="1096"/>
      <c r="BZ123" s="1096"/>
      <c r="CA123" s="1096">
        <v>10456389</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21685</v>
      </c>
      <c r="DH123" s="989"/>
      <c r="DI123" s="989"/>
      <c r="DJ123" s="989"/>
      <c r="DK123" s="990"/>
      <c r="DL123" s="991">
        <v>27054</v>
      </c>
      <c r="DM123" s="989"/>
      <c r="DN123" s="989"/>
      <c r="DO123" s="989"/>
      <c r="DP123" s="990"/>
      <c r="DQ123" s="991">
        <v>25688</v>
      </c>
      <c r="DR123" s="989"/>
      <c r="DS123" s="989"/>
      <c r="DT123" s="989"/>
      <c r="DU123" s="990"/>
      <c r="DV123" s="992">
        <v>0.6</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46.7</v>
      </c>
      <c r="BR124" s="1058"/>
      <c r="BS124" s="1058"/>
      <c r="BT124" s="1058"/>
      <c r="BU124" s="1058"/>
      <c r="BV124" s="1058">
        <v>39.4</v>
      </c>
      <c r="BW124" s="1058"/>
      <c r="BX124" s="1058"/>
      <c r="BY124" s="1058"/>
      <c r="BZ124" s="1058"/>
      <c r="CA124" s="1058">
        <v>38.1</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25956</v>
      </c>
      <c r="DH124" s="1014"/>
      <c r="DI124" s="1014"/>
      <c r="DJ124" s="1014"/>
      <c r="DK124" s="1015"/>
      <c r="DL124" s="1013">
        <v>22238</v>
      </c>
      <c r="DM124" s="1014"/>
      <c r="DN124" s="1014"/>
      <c r="DO124" s="1014"/>
      <c r="DP124" s="1015"/>
      <c r="DQ124" s="1013">
        <v>18381</v>
      </c>
      <c r="DR124" s="1014"/>
      <c r="DS124" s="1014"/>
      <c r="DT124" s="1014"/>
      <c r="DU124" s="1015"/>
      <c r="DV124" s="1016">
        <v>0.4</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v>2000</v>
      </c>
      <c r="AL125" s="989"/>
      <c r="AM125" s="989"/>
      <c r="AN125" s="989"/>
      <c r="AO125" s="990"/>
      <c r="AP125" s="992">
        <v>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11589</v>
      </c>
      <c r="AB126" s="989"/>
      <c r="AC126" s="989"/>
      <c r="AD126" s="989"/>
      <c r="AE126" s="990"/>
      <c r="AF126" s="991">
        <v>11393</v>
      </c>
      <c r="AG126" s="989"/>
      <c r="AH126" s="989"/>
      <c r="AI126" s="989"/>
      <c r="AJ126" s="990"/>
      <c r="AK126" s="991">
        <v>22740</v>
      </c>
      <c r="AL126" s="989"/>
      <c r="AM126" s="989"/>
      <c r="AN126" s="989"/>
      <c r="AO126" s="990"/>
      <c r="AP126" s="992">
        <v>0.5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1443</v>
      </c>
      <c r="AB127" s="989"/>
      <c r="AC127" s="989"/>
      <c r="AD127" s="989"/>
      <c r="AE127" s="990"/>
      <c r="AF127" s="991">
        <v>1235</v>
      </c>
      <c r="AG127" s="989"/>
      <c r="AH127" s="989"/>
      <c r="AI127" s="989"/>
      <c r="AJ127" s="990"/>
      <c r="AK127" s="991">
        <v>1812</v>
      </c>
      <c r="AL127" s="989"/>
      <c r="AM127" s="989"/>
      <c r="AN127" s="989"/>
      <c r="AO127" s="990"/>
      <c r="AP127" s="992">
        <v>0</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7020</v>
      </c>
      <c r="AB128" s="1078"/>
      <c r="AC128" s="1078"/>
      <c r="AD128" s="1078"/>
      <c r="AE128" s="1079"/>
      <c r="AF128" s="1080">
        <v>304</v>
      </c>
      <c r="AG128" s="1078"/>
      <c r="AH128" s="1078"/>
      <c r="AI128" s="1078"/>
      <c r="AJ128" s="1079"/>
      <c r="AK128" s="1080">
        <v>304</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14.83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5240860</v>
      </c>
      <c r="AB129" s="989"/>
      <c r="AC129" s="989"/>
      <c r="AD129" s="989"/>
      <c r="AE129" s="990"/>
      <c r="AF129" s="991">
        <v>5348078</v>
      </c>
      <c r="AG129" s="989"/>
      <c r="AH129" s="989"/>
      <c r="AI129" s="989"/>
      <c r="AJ129" s="990"/>
      <c r="AK129" s="991">
        <v>5264752</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19.829999999999998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796787</v>
      </c>
      <c r="AB130" s="989"/>
      <c r="AC130" s="989"/>
      <c r="AD130" s="989"/>
      <c r="AE130" s="990"/>
      <c r="AF130" s="991">
        <v>766301</v>
      </c>
      <c r="AG130" s="989"/>
      <c r="AH130" s="989"/>
      <c r="AI130" s="989"/>
      <c r="AJ130" s="990"/>
      <c r="AK130" s="991">
        <v>769042</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9.3000000000000007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4444073</v>
      </c>
      <c r="AB131" s="1014"/>
      <c r="AC131" s="1014"/>
      <c r="AD131" s="1014"/>
      <c r="AE131" s="1015"/>
      <c r="AF131" s="1013">
        <v>4581777</v>
      </c>
      <c r="AG131" s="1014"/>
      <c r="AH131" s="1014"/>
      <c r="AI131" s="1014"/>
      <c r="AJ131" s="1015"/>
      <c r="AK131" s="1013">
        <v>4495710</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38.1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9.9127984619999996</v>
      </c>
      <c r="AB132" s="1130"/>
      <c r="AC132" s="1130"/>
      <c r="AD132" s="1130"/>
      <c r="AE132" s="1131"/>
      <c r="AF132" s="1132">
        <v>8.9931482920000008</v>
      </c>
      <c r="AG132" s="1130"/>
      <c r="AH132" s="1130"/>
      <c r="AI132" s="1130"/>
      <c r="AJ132" s="1131"/>
      <c r="AK132" s="1132">
        <v>9.0665545600000002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10.5</v>
      </c>
      <c r="AB133" s="1113"/>
      <c r="AC133" s="1113"/>
      <c r="AD133" s="1113"/>
      <c r="AE133" s="1114"/>
      <c r="AF133" s="1112">
        <v>9.6999999999999993</v>
      </c>
      <c r="AG133" s="1113"/>
      <c r="AH133" s="1113"/>
      <c r="AI133" s="1113"/>
      <c r="AJ133" s="1114"/>
      <c r="AK133" s="1112">
        <v>9.3000000000000007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1220428</v>
      </c>
      <c r="L9" s="266">
        <v>77774</v>
      </c>
      <c r="M9" s="267">
        <v>79829</v>
      </c>
      <c r="N9" s="268">
        <v>-2.6</v>
      </c>
    </row>
    <row r="10" spans="1:16" x14ac:dyDescent="0.15">
      <c r="A10" s="250"/>
      <c r="B10" s="246"/>
      <c r="C10" s="246"/>
      <c r="D10" s="246"/>
      <c r="E10" s="246"/>
      <c r="F10" s="246"/>
      <c r="G10" s="1152" t="s">
        <v>478</v>
      </c>
      <c r="H10" s="1153"/>
      <c r="I10" s="1153"/>
      <c r="J10" s="1154"/>
      <c r="K10" s="269">
        <v>150387</v>
      </c>
      <c r="L10" s="270">
        <v>9584</v>
      </c>
      <c r="M10" s="271">
        <v>8081</v>
      </c>
      <c r="N10" s="272">
        <v>18.600000000000001</v>
      </c>
    </row>
    <row r="11" spans="1:16" ht="13.5" customHeight="1" x14ac:dyDescent="0.15">
      <c r="A11" s="250"/>
      <c r="B11" s="246"/>
      <c r="C11" s="246"/>
      <c r="D11" s="246"/>
      <c r="E11" s="246"/>
      <c r="F11" s="246"/>
      <c r="G11" s="1152" t="s">
        <v>479</v>
      </c>
      <c r="H11" s="1153"/>
      <c r="I11" s="1153"/>
      <c r="J11" s="1154"/>
      <c r="K11" s="269">
        <v>286302</v>
      </c>
      <c r="L11" s="270">
        <v>18245</v>
      </c>
      <c r="M11" s="271">
        <v>11037</v>
      </c>
      <c r="N11" s="272">
        <v>65.3</v>
      </c>
    </row>
    <row r="12" spans="1:16" ht="13.5" customHeight="1" x14ac:dyDescent="0.15">
      <c r="A12" s="250"/>
      <c r="B12" s="246"/>
      <c r="C12" s="246"/>
      <c r="D12" s="246"/>
      <c r="E12" s="246"/>
      <c r="F12" s="246"/>
      <c r="G12" s="1152" t="s">
        <v>480</v>
      </c>
      <c r="H12" s="1153"/>
      <c r="I12" s="1153"/>
      <c r="J12" s="1154"/>
      <c r="K12" s="269" t="s">
        <v>481</v>
      </c>
      <c r="L12" s="270" t="s">
        <v>481</v>
      </c>
      <c r="M12" s="271">
        <v>1188</v>
      </c>
      <c r="N12" s="272" t="s">
        <v>481</v>
      </c>
    </row>
    <row r="13" spans="1:16" ht="13.5" customHeight="1" x14ac:dyDescent="0.15">
      <c r="A13" s="250"/>
      <c r="B13" s="246"/>
      <c r="C13" s="246"/>
      <c r="D13" s="246"/>
      <c r="E13" s="246"/>
      <c r="F13" s="246"/>
      <c r="G13" s="1152" t="s">
        <v>482</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483</v>
      </c>
      <c r="H14" s="1153"/>
      <c r="I14" s="1153"/>
      <c r="J14" s="1154"/>
      <c r="K14" s="269">
        <v>103256</v>
      </c>
      <c r="L14" s="270">
        <v>6580</v>
      </c>
      <c r="M14" s="271">
        <v>4462</v>
      </c>
      <c r="N14" s="272">
        <v>47.5</v>
      </c>
    </row>
    <row r="15" spans="1:16" ht="13.5" customHeight="1" x14ac:dyDescent="0.15">
      <c r="A15" s="250"/>
      <c r="B15" s="246"/>
      <c r="C15" s="246"/>
      <c r="D15" s="246"/>
      <c r="E15" s="246"/>
      <c r="F15" s="246"/>
      <c r="G15" s="1152" t="s">
        <v>484</v>
      </c>
      <c r="H15" s="1153"/>
      <c r="I15" s="1153"/>
      <c r="J15" s="1154"/>
      <c r="K15" s="269">
        <v>23627</v>
      </c>
      <c r="L15" s="270">
        <v>1506</v>
      </c>
      <c r="M15" s="271">
        <v>1793</v>
      </c>
      <c r="N15" s="272">
        <v>-16</v>
      </c>
    </row>
    <row r="16" spans="1:16" x14ac:dyDescent="0.15">
      <c r="A16" s="250"/>
      <c r="B16" s="246"/>
      <c r="C16" s="246"/>
      <c r="D16" s="246"/>
      <c r="E16" s="246"/>
      <c r="F16" s="246"/>
      <c r="G16" s="1155" t="s">
        <v>485</v>
      </c>
      <c r="H16" s="1156"/>
      <c r="I16" s="1156"/>
      <c r="J16" s="1157"/>
      <c r="K16" s="270">
        <v>-169450</v>
      </c>
      <c r="L16" s="270">
        <v>-10798</v>
      </c>
      <c r="M16" s="271">
        <v>-8384</v>
      </c>
      <c r="N16" s="272">
        <v>28.8</v>
      </c>
    </row>
    <row r="17" spans="1:16" x14ac:dyDescent="0.15">
      <c r="A17" s="250"/>
      <c r="B17" s="246"/>
      <c r="C17" s="246"/>
      <c r="D17" s="246"/>
      <c r="E17" s="246"/>
      <c r="F17" s="246"/>
      <c r="G17" s="1155" t="s">
        <v>171</v>
      </c>
      <c r="H17" s="1156"/>
      <c r="I17" s="1156"/>
      <c r="J17" s="1157"/>
      <c r="K17" s="270">
        <v>1614550</v>
      </c>
      <c r="L17" s="270">
        <v>102890</v>
      </c>
      <c r="M17" s="271">
        <v>98006</v>
      </c>
      <c r="N17" s="272">
        <v>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8.6</v>
      </c>
      <c r="L21" s="283">
        <v>9.31</v>
      </c>
      <c r="M21" s="284">
        <v>-0.71</v>
      </c>
      <c r="N21" s="251"/>
      <c r="O21" s="285"/>
      <c r="P21" s="281"/>
    </row>
    <row r="22" spans="1:16" s="286" customFormat="1" x14ac:dyDescent="0.15">
      <c r="A22" s="281"/>
      <c r="B22" s="251"/>
      <c r="C22" s="251"/>
      <c r="D22" s="251"/>
      <c r="E22" s="251"/>
      <c r="F22" s="251"/>
      <c r="G22" s="1147" t="s">
        <v>491</v>
      </c>
      <c r="H22" s="1148"/>
      <c r="I22" s="1148"/>
      <c r="J22" s="1149"/>
      <c r="K22" s="287">
        <v>93.2</v>
      </c>
      <c r="L22" s="288">
        <v>96.5</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822516</v>
      </c>
      <c r="L32" s="296">
        <v>52416</v>
      </c>
      <c r="M32" s="297">
        <v>52264</v>
      </c>
      <c r="N32" s="298">
        <v>0.3</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76</v>
      </c>
      <c r="N34" s="298" t="s">
        <v>481</v>
      </c>
    </row>
    <row r="35" spans="1:16" ht="27" customHeight="1" x14ac:dyDescent="0.15">
      <c r="A35" s="250"/>
      <c r="B35" s="246"/>
      <c r="C35" s="246"/>
      <c r="D35" s="246"/>
      <c r="E35" s="246"/>
      <c r="F35" s="246"/>
      <c r="G35" s="1163" t="s">
        <v>498</v>
      </c>
      <c r="H35" s="1164"/>
      <c r="I35" s="1164"/>
      <c r="J35" s="1165"/>
      <c r="K35" s="296">
        <v>294213</v>
      </c>
      <c r="L35" s="296">
        <v>18749</v>
      </c>
      <c r="M35" s="297">
        <v>21553</v>
      </c>
      <c r="N35" s="298">
        <v>-13</v>
      </c>
    </row>
    <row r="36" spans="1:16" ht="27" customHeight="1" x14ac:dyDescent="0.15">
      <c r="A36" s="250"/>
      <c r="B36" s="246"/>
      <c r="C36" s="246"/>
      <c r="D36" s="246"/>
      <c r="E36" s="246"/>
      <c r="F36" s="246"/>
      <c r="G36" s="1163" t="s">
        <v>499</v>
      </c>
      <c r="H36" s="1164"/>
      <c r="I36" s="1164"/>
      <c r="J36" s="1165"/>
      <c r="K36" s="296">
        <v>30780</v>
      </c>
      <c r="L36" s="296">
        <v>1962</v>
      </c>
      <c r="M36" s="297">
        <v>4205</v>
      </c>
      <c r="N36" s="298">
        <v>-53.3</v>
      </c>
    </row>
    <row r="37" spans="1:16" ht="13.5" customHeight="1" x14ac:dyDescent="0.15">
      <c r="A37" s="250"/>
      <c r="B37" s="246"/>
      <c r="C37" s="246"/>
      <c r="D37" s="246"/>
      <c r="E37" s="246"/>
      <c r="F37" s="246"/>
      <c r="G37" s="1163" t="s">
        <v>500</v>
      </c>
      <c r="H37" s="1164"/>
      <c r="I37" s="1164"/>
      <c r="J37" s="1165"/>
      <c r="K37" s="296">
        <v>29443</v>
      </c>
      <c r="L37" s="296">
        <v>1876</v>
      </c>
      <c r="M37" s="297">
        <v>661</v>
      </c>
      <c r="N37" s="298">
        <v>183.8</v>
      </c>
    </row>
    <row r="38" spans="1:16" ht="27" customHeight="1" x14ac:dyDescent="0.15">
      <c r="A38" s="250"/>
      <c r="B38" s="246"/>
      <c r="C38" s="246"/>
      <c r="D38" s="246"/>
      <c r="E38" s="246"/>
      <c r="F38" s="246"/>
      <c r="G38" s="1166" t="s">
        <v>501</v>
      </c>
      <c r="H38" s="1167"/>
      <c r="I38" s="1167"/>
      <c r="J38" s="1168"/>
      <c r="K38" s="299" t="s">
        <v>481</v>
      </c>
      <c r="L38" s="299" t="s">
        <v>481</v>
      </c>
      <c r="M38" s="300">
        <v>5</v>
      </c>
      <c r="N38" s="301" t="s">
        <v>481</v>
      </c>
      <c r="O38" s="295"/>
    </row>
    <row r="39" spans="1:16" x14ac:dyDescent="0.15">
      <c r="A39" s="250"/>
      <c r="B39" s="246"/>
      <c r="C39" s="246"/>
      <c r="D39" s="246"/>
      <c r="E39" s="246"/>
      <c r="F39" s="246"/>
      <c r="G39" s="1166" t="s">
        <v>502</v>
      </c>
      <c r="H39" s="1167"/>
      <c r="I39" s="1167"/>
      <c r="J39" s="1168"/>
      <c r="K39" s="302">
        <v>-304</v>
      </c>
      <c r="L39" s="302">
        <v>-19</v>
      </c>
      <c r="M39" s="303">
        <v>-2255</v>
      </c>
      <c r="N39" s="304">
        <v>-99.2</v>
      </c>
      <c r="O39" s="295"/>
    </row>
    <row r="40" spans="1:16" ht="27" customHeight="1" x14ac:dyDescent="0.15">
      <c r="A40" s="250"/>
      <c r="B40" s="246"/>
      <c r="C40" s="246"/>
      <c r="D40" s="246"/>
      <c r="E40" s="246"/>
      <c r="F40" s="246"/>
      <c r="G40" s="1163" t="s">
        <v>503</v>
      </c>
      <c r="H40" s="1164"/>
      <c r="I40" s="1164"/>
      <c r="J40" s="1165"/>
      <c r="K40" s="302">
        <v>-769042</v>
      </c>
      <c r="L40" s="302">
        <v>-49009</v>
      </c>
      <c r="M40" s="303">
        <v>-52668</v>
      </c>
      <c r="N40" s="304">
        <v>-6.9</v>
      </c>
      <c r="O40" s="295"/>
    </row>
    <row r="41" spans="1:16" x14ac:dyDescent="0.15">
      <c r="A41" s="250"/>
      <c r="B41" s="246"/>
      <c r="C41" s="246"/>
      <c r="D41" s="246"/>
      <c r="E41" s="246"/>
      <c r="F41" s="246"/>
      <c r="G41" s="1169" t="s">
        <v>282</v>
      </c>
      <c r="H41" s="1170"/>
      <c r="I41" s="1170"/>
      <c r="J41" s="1171"/>
      <c r="K41" s="296">
        <v>407606</v>
      </c>
      <c r="L41" s="302">
        <v>25975</v>
      </c>
      <c r="M41" s="303">
        <v>23842</v>
      </c>
      <c r="N41" s="304">
        <v>8.9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882487</v>
      </c>
      <c r="J51" s="322">
        <v>52470</v>
      </c>
      <c r="K51" s="323">
        <v>-28.4</v>
      </c>
      <c r="L51" s="324">
        <v>70582</v>
      </c>
      <c r="M51" s="325">
        <v>18</v>
      </c>
      <c r="N51" s="326">
        <v>-46.4</v>
      </c>
    </row>
    <row r="52" spans="1:14" x14ac:dyDescent="0.15">
      <c r="A52" s="250"/>
      <c r="B52" s="246"/>
      <c r="C52" s="246"/>
      <c r="D52" s="246"/>
      <c r="E52" s="246"/>
      <c r="F52" s="246"/>
      <c r="G52" s="327"/>
      <c r="H52" s="328" t="s">
        <v>514</v>
      </c>
      <c r="I52" s="329">
        <v>519428</v>
      </c>
      <c r="J52" s="330">
        <v>30883</v>
      </c>
      <c r="K52" s="331">
        <v>-41.1</v>
      </c>
      <c r="L52" s="332">
        <v>36117</v>
      </c>
      <c r="M52" s="333">
        <v>7.3</v>
      </c>
      <c r="N52" s="334">
        <v>-48.4</v>
      </c>
    </row>
    <row r="53" spans="1:14" x14ac:dyDescent="0.15">
      <c r="A53" s="250"/>
      <c r="B53" s="246"/>
      <c r="C53" s="246"/>
      <c r="D53" s="246"/>
      <c r="E53" s="246"/>
      <c r="F53" s="246"/>
      <c r="G53" s="312" t="s">
        <v>515</v>
      </c>
      <c r="H53" s="313"/>
      <c r="I53" s="321">
        <v>1018729</v>
      </c>
      <c r="J53" s="322">
        <v>61005</v>
      </c>
      <c r="K53" s="323">
        <v>16.3</v>
      </c>
      <c r="L53" s="324">
        <v>81990</v>
      </c>
      <c r="M53" s="325">
        <v>16.2</v>
      </c>
      <c r="N53" s="326">
        <v>0.1</v>
      </c>
    </row>
    <row r="54" spans="1:14" x14ac:dyDescent="0.15">
      <c r="A54" s="250"/>
      <c r="B54" s="246"/>
      <c r="C54" s="246"/>
      <c r="D54" s="246"/>
      <c r="E54" s="246"/>
      <c r="F54" s="246"/>
      <c r="G54" s="327"/>
      <c r="H54" s="328" t="s">
        <v>514</v>
      </c>
      <c r="I54" s="329">
        <v>376047</v>
      </c>
      <c r="J54" s="330">
        <v>22519</v>
      </c>
      <c r="K54" s="331">
        <v>-27.1</v>
      </c>
      <c r="L54" s="332">
        <v>34482</v>
      </c>
      <c r="M54" s="333">
        <v>-4.5</v>
      </c>
      <c r="N54" s="334">
        <v>-22.6</v>
      </c>
    </row>
    <row r="55" spans="1:14" x14ac:dyDescent="0.15">
      <c r="A55" s="250"/>
      <c r="B55" s="246"/>
      <c r="C55" s="246"/>
      <c r="D55" s="246"/>
      <c r="E55" s="246"/>
      <c r="F55" s="246"/>
      <c r="G55" s="312" t="s">
        <v>516</v>
      </c>
      <c r="H55" s="313"/>
      <c r="I55" s="321">
        <v>1169545</v>
      </c>
      <c r="J55" s="322">
        <v>71453</v>
      </c>
      <c r="K55" s="323">
        <v>17.100000000000001</v>
      </c>
      <c r="L55" s="324">
        <v>87551</v>
      </c>
      <c r="M55" s="325">
        <v>6.8</v>
      </c>
      <c r="N55" s="326">
        <v>10.3</v>
      </c>
    </row>
    <row r="56" spans="1:14" x14ac:dyDescent="0.15">
      <c r="A56" s="250"/>
      <c r="B56" s="246"/>
      <c r="C56" s="246"/>
      <c r="D56" s="246"/>
      <c r="E56" s="246"/>
      <c r="F56" s="246"/>
      <c r="G56" s="327"/>
      <c r="H56" s="328" t="s">
        <v>514</v>
      </c>
      <c r="I56" s="329">
        <v>548822</v>
      </c>
      <c r="J56" s="330">
        <v>33530</v>
      </c>
      <c r="K56" s="331">
        <v>48.9</v>
      </c>
      <c r="L56" s="332">
        <v>43994</v>
      </c>
      <c r="M56" s="333">
        <v>27.6</v>
      </c>
      <c r="N56" s="334">
        <v>21.3</v>
      </c>
    </row>
    <row r="57" spans="1:14" x14ac:dyDescent="0.15">
      <c r="A57" s="250"/>
      <c r="B57" s="246"/>
      <c r="C57" s="246"/>
      <c r="D57" s="246"/>
      <c r="E57" s="246"/>
      <c r="F57" s="246"/>
      <c r="G57" s="312" t="s">
        <v>517</v>
      </c>
      <c r="H57" s="313"/>
      <c r="I57" s="321">
        <v>1336367</v>
      </c>
      <c r="J57" s="322">
        <v>83659</v>
      </c>
      <c r="K57" s="323">
        <v>17.100000000000001</v>
      </c>
      <c r="L57" s="324">
        <v>77577</v>
      </c>
      <c r="M57" s="325">
        <v>-11.4</v>
      </c>
      <c r="N57" s="326">
        <v>28.5</v>
      </c>
    </row>
    <row r="58" spans="1:14" x14ac:dyDescent="0.15">
      <c r="A58" s="250"/>
      <c r="B58" s="246"/>
      <c r="C58" s="246"/>
      <c r="D58" s="246"/>
      <c r="E58" s="246"/>
      <c r="F58" s="246"/>
      <c r="G58" s="327"/>
      <c r="H58" s="328" t="s">
        <v>514</v>
      </c>
      <c r="I58" s="329">
        <v>556491</v>
      </c>
      <c r="J58" s="330">
        <v>34837</v>
      </c>
      <c r="K58" s="331">
        <v>3.9</v>
      </c>
      <c r="L58" s="332">
        <v>40870</v>
      </c>
      <c r="M58" s="333">
        <v>-7.1</v>
      </c>
      <c r="N58" s="334">
        <v>11</v>
      </c>
    </row>
    <row r="59" spans="1:14" x14ac:dyDescent="0.15">
      <c r="A59" s="250"/>
      <c r="B59" s="246"/>
      <c r="C59" s="246"/>
      <c r="D59" s="246"/>
      <c r="E59" s="246"/>
      <c r="F59" s="246"/>
      <c r="G59" s="312" t="s">
        <v>518</v>
      </c>
      <c r="H59" s="313"/>
      <c r="I59" s="321">
        <v>762004</v>
      </c>
      <c r="J59" s="322">
        <v>48560</v>
      </c>
      <c r="K59" s="323">
        <v>-42</v>
      </c>
      <c r="L59" s="324">
        <v>115123</v>
      </c>
      <c r="M59" s="325">
        <v>48.4</v>
      </c>
      <c r="N59" s="326">
        <v>-90.4</v>
      </c>
    </row>
    <row r="60" spans="1:14" x14ac:dyDescent="0.15">
      <c r="A60" s="250"/>
      <c r="B60" s="246"/>
      <c r="C60" s="246"/>
      <c r="D60" s="246"/>
      <c r="E60" s="246"/>
      <c r="F60" s="246"/>
      <c r="G60" s="327"/>
      <c r="H60" s="328" t="s">
        <v>514</v>
      </c>
      <c r="I60" s="335">
        <v>507606</v>
      </c>
      <c r="J60" s="330">
        <v>32348</v>
      </c>
      <c r="K60" s="331">
        <v>-7.1</v>
      </c>
      <c r="L60" s="332">
        <v>46026</v>
      </c>
      <c r="M60" s="333">
        <v>12.6</v>
      </c>
      <c r="N60" s="334">
        <v>-19.7</v>
      </c>
    </row>
    <row r="61" spans="1:14" x14ac:dyDescent="0.15">
      <c r="A61" s="250"/>
      <c r="B61" s="246"/>
      <c r="C61" s="246"/>
      <c r="D61" s="246"/>
      <c r="E61" s="246"/>
      <c r="F61" s="246"/>
      <c r="G61" s="312" t="s">
        <v>519</v>
      </c>
      <c r="H61" s="336"/>
      <c r="I61" s="337">
        <v>1033826</v>
      </c>
      <c r="J61" s="338">
        <v>63429</v>
      </c>
      <c r="K61" s="339">
        <v>-4</v>
      </c>
      <c r="L61" s="340">
        <v>86565</v>
      </c>
      <c r="M61" s="341">
        <v>15.6</v>
      </c>
      <c r="N61" s="326">
        <v>-19.600000000000001</v>
      </c>
    </row>
    <row r="62" spans="1:14" x14ac:dyDescent="0.15">
      <c r="A62" s="250"/>
      <c r="B62" s="246"/>
      <c r="C62" s="246"/>
      <c r="D62" s="246"/>
      <c r="E62" s="246"/>
      <c r="F62" s="246"/>
      <c r="G62" s="327"/>
      <c r="H62" s="328" t="s">
        <v>514</v>
      </c>
      <c r="I62" s="329">
        <v>501679</v>
      </c>
      <c r="J62" s="330">
        <v>30823</v>
      </c>
      <c r="K62" s="331">
        <v>-4.5</v>
      </c>
      <c r="L62" s="332">
        <v>40298</v>
      </c>
      <c r="M62" s="333">
        <v>7.2</v>
      </c>
      <c r="N62" s="334">
        <v>-11.7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25.85</v>
      </c>
      <c r="G47" s="12">
        <v>29.01</v>
      </c>
      <c r="H47" s="12">
        <v>28.97</v>
      </c>
      <c r="I47" s="12">
        <v>30.11</v>
      </c>
      <c r="J47" s="13">
        <v>29.68</v>
      </c>
    </row>
    <row r="48" spans="2:10" ht="57.75" customHeight="1" x14ac:dyDescent="0.15">
      <c r="B48" s="14"/>
      <c r="C48" s="1174" t="s">
        <v>4</v>
      </c>
      <c r="D48" s="1174"/>
      <c r="E48" s="1175"/>
      <c r="F48" s="15">
        <v>7.17</v>
      </c>
      <c r="G48" s="16">
        <v>6.03</v>
      </c>
      <c r="H48" s="16">
        <v>5.74</v>
      </c>
      <c r="I48" s="16">
        <v>6.12</v>
      </c>
      <c r="J48" s="17">
        <v>6.71</v>
      </c>
    </row>
    <row r="49" spans="2:10" ht="57.75" customHeight="1" thickBot="1" x14ac:dyDescent="0.2">
      <c r="B49" s="18"/>
      <c r="C49" s="1176" t="s">
        <v>5</v>
      </c>
      <c r="D49" s="1176"/>
      <c r="E49" s="1177"/>
      <c r="F49" s="19">
        <v>3.52</v>
      </c>
      <c r="G49" s="20">
        <v>2.34</v>
      </c>
      <c r="H49" s="20" t="s">
        <v>526</v>
      </c>
      <c r="I49" s="20">
        <v>2.2200000000000002</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2018-11-01T05:09:43Z</cp:lastPrinted>
  <dcterms:created xsi:type="dcterms:W3CDTF">2018-01-24T03:47:34Z</dcterms:created>
  <dcterms:modified xsi:type="dcterms:W3CDTF">2018-11-01T05:21:23Z</dcterms:modified>
</cp:coreProperties>
</file>