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alcMode="manual"/>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BW35" i="9"/>
  <c r="BW36" i="9" s="1"/>
  <c r="BW37" i="9" s="1"/>
  <c r="BW38" i="9" s="1"/>
  <c r="BW39" i="9" s="1"/>
  <c r="BW40" i="9" s="1"/>
  <c r="BW41" i="9" s="1"/>
  <c r="AM35" i="9"/>
  <c r="BW34" i="9"/>
  <c r="CO34" i="9" s="1"/>
  <c r="CO35" i="9" s="1"/>
  <c r="CO36" i="9" s="1"/>
  <c r="AM34" i="9"/>
  <c r="C34" i="9"/>
  <c r="C35" i="9" s="1"/>
  <c r="BE34" i="9" l="1"/>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<sst xmlns="http://schemas.openxmlformats.org/spreadsheetml/2006/main" count="1110" uniqueCount="568">
  <si>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</si>
  <si>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</si>
  <si>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</si>
  <si>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</si>
  <si>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</si>
  <si>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</si>
  <si>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</si>
  <si>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</si>
  <si>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</si>
  <si>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</si>
  <si>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</si>
  <si>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</si>
  <si>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</si>
  <si>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</si>
  <si>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</si>
  <si>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</si>
  <si>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</si>
  <si>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</si>
  <si>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</si>
  <si>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</si>
  <si>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</si>
  <si>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</si>
  <si>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</si>
  <si>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</si>
  <si>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</si>
  <si>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</si>
  <si>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</si>
  <si>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</si>
  <si>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</si>
  <si>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</si>
  <si>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</si>
  <si>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</si>
  <si>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</si>
  <si>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</si>
  <si>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</si>
  <si>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</si>
  <si>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</si>
  <si>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</si>
  <si>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</si>
  <si>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</si>
  <si>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</si>
  <si>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</si>
  <si>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</si>
  <si>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</si>
  <si>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</si>
  <si>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</si>
  <si>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</si>
  <si>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</si>
  <si>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</si>
  <si>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</si>
  <si>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</si>
  <si>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</si>
  <si>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</si>
  <si>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</si>
  <si>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</si>
  <si>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</si>
  <si>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</si>
  <si>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</si>
  <si>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</si>
  <si>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</si>
  <si>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</si>
  <si>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</si>
  <si>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</si>
  <si>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</si>
  <si>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</si>
  <si>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</si>
  <si>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</si>
  <si>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</si>
  <si>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</si>
  <si>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</si>
  <si>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</si>
  <si>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</si>
  <si>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</si>
  <si>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</si>
  <si>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</si>
  <si>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</si>
  <si>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</si>
  <si>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</si>
  <si>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</si>
  <si>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</si>
  <si>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</si>
  <si>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</si>
  <si>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</si>
  <si>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</si>
  <si>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</si>
  <si>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</si>
  <si>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</si>
  <si>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</si>
  <si>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</si>
  <si>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</si>
  <si>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</si>
  <si>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</si>
  <si>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</si>
  <si>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</si>
  <si>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</si>
  <si>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</si>
  <si>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</si>
  <si>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</si>
  <si>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</si>
  <si>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</si>
  <si>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</si>
  <si>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</si>
  <si>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</si>
  <si>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</si>
  <si>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</si>
  <si>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</si>
  <si>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</si>
  <si>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</si>
  <si>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</si>
  <si>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</si>
  <si>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</si>
  <si>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</si>
  <si>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</si>
  <si>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</si>
  <si>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</si>
  <si>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</si>
  <si>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</si>
  <si>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</si>
  <si>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</si>
  <si>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</si>
  <si>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</si>
  <si>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</si>
  <si>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</si>
  <si>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</si>
  <si>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</si>
  <si>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</si>
  <si>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</si>
  <si>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</si>
  <si>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</si>
  <si>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</si>
  <si>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</si>
  <si>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</si>
  <si>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</si>
  <si>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</si>
  <si>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</si>
  <si>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</si>
  <si>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</si>
  <si>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</si>
  <si>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</si>
  <si>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</si>
  <si>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</si>
  <si>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</si>
  <si>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</si>
  <si>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</si>
  <si>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</si>
  <si>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</si>
  <si>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</si>
  <si>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</si>
  <si>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</si>
  <si>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</si>
  <si>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</si>
  <si>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</si>
  <si>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</si>
  <si>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</si>
  <si>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</si>
  <si>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</si>
  <si>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</si>
  <si>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</si>
  <si>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</si>
  <si>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</si>
  <si>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</si>
  <si>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</si>
  <si>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</si>
  <si>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</si>
  <si>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</si>
  <si>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</si>
  <si>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</si>
  <si>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</si>
  <si>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</si>
  <si>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</si>
  <si>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</si>
  <si>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</si>
  <si>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</si>
  <si>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</si>
  <si>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</si>
  <si>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</si>
  <si>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</si>
  <si>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</si>
  <si>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</si>
  <si>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</si>
  <si>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</si>
  <si>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</si>
  <si>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</si>
  <si>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</si>
  <si>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</si>
  <si>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</si>
  <si>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</si>
  <si>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</si>
  <si>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</si>
  <si>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</si>
  <si>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</si>
  <si>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</si>
  <si>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</si>
  <si>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</si>
  <si>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</si>
  <si>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</si>
  <si>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秋田県大潟村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</si>
  <si>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</si>
  <si>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</si>
  <si>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</si>
  <si>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</si>
  <si>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</si>
  <si>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</si>
  <si>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</si>
  <si>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</si>
  <si>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</si>
  <si>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</si>
  <si>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</si>
  <si>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</si>
  <si>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</si>
  <si>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</si>
  <si>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</si>
  <si>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</si>
  <si>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</si>
  <si>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</si>
  <si>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</si>
  <si>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</si>
  <si>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</si>
  <si>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</si>
  <si>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</si>
  <si>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</si>
  <si>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</si>
  <si>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</si>
  <si>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</si>
  <si>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</si>
  <si>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</si>
  <si>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</si>
  <si>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</si>
  <si>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</si>
  <si>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</si>
  <si>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</si>
  <si>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</si>
  <si>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</si>
  <si>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</si>
  <si>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</si>
  <si>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</si>
  <si>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</si>
  <si>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</si>
  <si>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</si>
  <si>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</si>
  <si>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</si>
  <si>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</si>
  <si>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</si>
  <si>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</si>
  <si>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</si>
  <si>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</si>
  <si>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</si>
  <si>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</si>
  <si>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</si>
  <si>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</si>
  <si>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</si>
  <si>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</si>
  <si>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</si>
  <si>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</si>
  <si>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</si>
  <si>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</si>
  <si>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</si>
  <si>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</si>
  <si>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</si>
  <si>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</si>
  <si>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</si>
  <si>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</si>
  <si>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</si>
  <si>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</si>
  <si>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</si>
  <si>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</si>
  <si>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</si>
  <si>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</si>
  <si>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</si>
  <si>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</si>
  <si>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</si>
  <si>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</si>
  <si>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</si>
  <si>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</si>
  <si>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</si>
  <si>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</si>
  <si>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</si>
  <si>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</si>
  <si>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</si>
  <si>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</si>
  <si>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</si>
  <si>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</si>
  <si>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</si>
  <si>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</si>
  <si>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</si>
  <si>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</si>
  <si>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</si>
  <si>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</si>
  <si>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</si>
  <si>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</si>
  <si>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</si>
  <si>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</si>
  <si>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</si>
  <si>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</si>
  <si>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</si>
  <si>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</si>
  <si>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</si>
  <si>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</si>
  <si>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</si>
  <si>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</si>
  <si>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</si>
  <si>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</si>
  <si>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</si>
  <si>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</si>
  <si>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</si>
  <si>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</si>
  <si>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</si>
  <si>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</si>
  <si>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</si>
  <si>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</si>
  <si>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</si>
  <si>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</si>
  <si>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</si>
  <si>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</si>
  <si>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</si>
  <si>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</si>
  <si>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</si>
  <si>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</si>
  <si>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</si>
  <si>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</si>
  <si>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</si>
  <si>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</si>
  <si>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</si>
  <si>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</si>
  <si>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</si>
  <si>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</si>
  <si>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</si>
  <si>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</si>
  <si>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</si>
  <si>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</si>
  <si>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</si>
  <si>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</si>
  <si>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</si>
  <si>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</si>
  <si>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</si>
  <si>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</si>
  <si>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</si>
  <si>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</si>
  <si>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</si>
  <si>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</si>
  <si>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</si>
  <si>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</si>
  <si>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</si>
  <si>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</si>
  <si>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</si>
  <si>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秋田県大潟村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</si>
  <si>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</si>
  <si>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</si>
  <si>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</si>
  <si>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</si>
  <si>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</si>
  <si>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</si>
  <si>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</si>
  <si>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</si>
  <si>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</si>
  <si>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</si>
  <si>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</si>
  <si>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</si>
  <si>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</si>
  <si>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</si>
  <si>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</si>
  <si>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</si>
  <si>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</si>
  <si>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</si>
  <si>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</si>
  <si>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</si>
  <si>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</si>
  <si>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</si>
  <si>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</si>
  <si>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</si>
  <si>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</si>
  <si>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</si>
  <si>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</si>
  <si>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</si>
  <si>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</si>
  <si>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</si>
  <si>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</si>
  <si>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</si>
  <si>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</si>
  <si>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</si>
  <si>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</si>
  <si>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</si>
  <si>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</si>
  <si>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</si>
  <si>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</si>
  <si>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</si>
  <si>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</si>
  <si>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</si>
  <si>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</si>
  <si>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</si>
  <si>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</si>
  <si>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</si>
  <si>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</si>
  <si>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</si>
  <si>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</si>
  <si>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</si>
  <si>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</si>
  <si>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</si>
  <si>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</si>
  <si>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</si>
  <si>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</si>
  <si>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</si>
  <si>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</si>
  <si>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</si>
  <si>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</si>
  <si>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</si>
  <si>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</si>
  <si>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</si>
  <si>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</si>
  <si>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</si>
  <si>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</si>
  <si>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</si>
  <si>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</si>
  <si>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</si>
  <si>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</si>
  <si>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</si>
  <si>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</si>
  <si>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</si>
  <si>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</si>
  <si>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</si>
  <si>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</si>
  <si>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</si>
  <si>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</si>
  <si>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</si>
  <si>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</si>
  <si>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</si>
  <si>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</si>
  <si>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</si>
  <si>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</si>
  <si>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</si>
  <si>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</si>
  <si>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</si>
  <si>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</si>
  <si>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</si>
  <si>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</si>
  <si>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</si>
  <si>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</si>
  <si>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</si>
  <si>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</si>
  <si>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</si>
  <si>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</si>
  <si>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</si>
  <si>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</si>
  <si>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大潟村水道事業特別会計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</si>
  <si>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</si>
  <si>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大潟村介護サービス事業特別会計</t>
    <phoneticPr fontId="5"/>
  </si>
  <si>
    <t>(Ｆ)</t>
    <phoneticPr fontId="5"/>
  </si>
  <si>
    <t>大潟村介護保険事業特別会計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</si>
  <si>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</si>
  <si>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</si>
  <si>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</si>
  <si>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</si>
  <si>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</si>
  <si>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</si>
  <si>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</si>
  <si>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</si>
  <si>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</si>
  <si>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</si>
  <si>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</si>
  <si>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</si>
  <si>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</si>
  <si>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</si>
  <si>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</si>
  <si>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</si>
  <si>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</si>
  <si>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</si>
  <si>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</si>
  <si>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</si>
  <si>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</si>
  <si>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</si>
  <si>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</si>
  <si>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</si>
  <si>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</si>
  <si>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</si>
  <si>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</si>
  <si>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</si>
  <si>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</si>
  <si>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</si>
  <si>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</si>
  <si>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</si>
  <si>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</si>
  <si>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</si>
  <si>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</si>
  <si>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</si>
  <si>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</si>
  <si>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</si>
  <si>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</si>
  <si>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</si>
  <si>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</si>
  <si>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</si>
  <si>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</si>
  <si>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</si>
  <si>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</si>
  <si>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</si>
  <si>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</si>
  <si>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</si>
  <si>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</si>
  <si>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</si>
  <si>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</si>
  <si>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</si>
  <si>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</si>
  <si>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</si>
  <si>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</si>
  <si>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</si>
  <si>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</si>
  <si>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</si>
  <si>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</si>
  <si>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</si>
  <si>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</si>
  <si>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</si>
  <si>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</si>
  <si>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</si>
  <si>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</si>
  <si>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</si>
  <si>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</si>
  <si>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</si>
  <si>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</si>
  <si>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</si>
  <si>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</si>
  <si>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</si>
  <si>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</si>
  <si>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</si>
  <si>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</si>
  <si>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</si>
  <si>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</si>
  <si>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</si>
  <si>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</si>
  <si>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</si>
  <si>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</si>
  <si>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</si>
  <si>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</si>
  <si>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 7.88</t>
  </si>
  <si>
    <t>一般会計</t>
  </si>
  <si>
    <t>大潟村国民健康保険事業特別会計</t>
  </si>
  <si>
    <t>大潟村後期高齢者医療特別会計</t>
  </si>
  <si>
    <t>大潟村公共下水道事業特別会計</t>
  </si>
  <si>
    <t>大潟村介護サービス事業特別会計</t>
  </si>
  <si>
    <t>大潟村介護保険事業特別会計</t>
  </si>
  <si>
    <t>大潟村診療所特別会計</t>
  </si>
  <si>
    <t>大潟村水道事業特別会計</t>
  </si>
  <si>
    <t>その他会計（赤字）</t>
  </si>
  <si>
    <t>その他会計（黒字）</t>
  </si>
  <si>
    <t>-</t>
    <phoneticPr fontId="2"/>
  </si>
  <si>
    <t>ルーラル大潟</t>
    <rPh sb="4" eb="6">
      <t>オオガタ</t>
    </rPh>
    <phoneticPr fontId="30"/>
  </si>
  <si>
    <t>大潟村カントリーエレベーター公社</t>
    <rPh sb="0" eb="3">
      <t>オオガタムラ</t>
    </rPh>
    <rPh sb="14" eb="16">
      <t>コウシャ</t>
    </rPh>
    <phoneticPr fontId="30"/>
  </si>
  <si>
    <t>大潟共生自然エネルギー</t>
    <rPh sb="0" eb="2">
      <t>オオガタ</t>
    </rPh>
    <rPh sb="2" eb="4">
      <t>キョウセイ</t>
    </rPh>
    <rPh sb="4" eb="6">
      <t>シゼン</t>
    </rPh>
    <phoneticPr fontId="30"/>
  </si>
  <si>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</si>
  <si>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</si>
  <si>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</si>
  <si>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</si>
  <si>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</si>
  <si>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</si>
  <si>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</si>
  <si>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</si>
  <si>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</si>
  <si>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</si>
  <si>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</si>
  <si>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</si>
  <si>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</si>
  <si>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</si>
  <si>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</si>
  <si>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</si>
  <si>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</si>
  <si>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</si>
  <si>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</si>
  <si>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は類似団体平均と比較して高い水準となっている。一方で有形固定資産減価償却率は類似団体より低い水準となっている。平成２９年度に保育園・幼稚園を統合した認定こども園を新たに建設したことに伴い、今後既存施設の解体を予定しているため、今後は有形固定資産減価償却率の低下が見込まれるが、認定こども園建設による村債残高の増加により、将来負担比率は増加する見込みである。今後は公共施設等総合管理計画に基づき老朽化した施設の建て替えや補改修を計画的に進めていくとともに、繰上償還や基金の積み増しなどにより、両比率の抑制に努めていく。
</t>
    <phoneticPr fontId="5"/>
  </si>
  <si>
    <t>有形固定資産減価償却率</t>
    <phoneticPr fontId="5"/>
  </si>
  <si>
    <t>類似団体と比較して、実質公債費比率は低くなっているが、将来負担比率は高くなっている。将来負担比率は認定こども園建設に向けた基金の積み増し、繰上償還の実施等により低下傾向にあるが、実質公債費比率は、平成27年度から小中学校建て替えに伴う地方債の償還が開始されたことにより上昇傾向にある。今後は、老朽化対策としてかんがい排水対策事業などの大規模建設事業を控えていることから、交付税算入率の有利な地方債活用や積極的な繰上償還の実施により、両比率の抑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</si>
</sst>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1040692</c:v>
                </c:pt>
                <c:pt idx="1">
                  <c:v>835814</c:v>
                </c:pt>
                <c:pt idx="2">
                  <c:v>663740</c:v>
                </c:pt>
                <c:pt idx="3">
                  <c:v>170812</c:v>
                </c:pt>
                <c:pt idx="4">
                  <c:v>48854</c:v>
                </c:pt>
              </c:numCache>
            </c:numRef>
          </c:val>
          <c:smooth val="0"/>
        </c:ser>
        <c:dLbls>
          <c:showLegendKey val="0"/>
          <c:showVal val="0"/>
          <c:showCatName val="0"/>
          <c:showSerName val="0"/>
          <c:showPercent val="0"/>
          <c:showBubbleSize val="0"/>
        </c:dLbls>
        <c:marker val="1"/>
        <c:smooth val="0"/>
        <c:axId val="116727808"/>
        <c:axId val="116729728"/>
      </c:lineChart>
      <c:catAx>
        <c:axId val="116727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29728"/>
        <c:crosses val="autoZero"/>
        <c:auto val="1"/>
        <c:lblAlgn val="ctr"/>
        <c:lblOffset val="100"/>
        <c:tickLblSkip val="1"/>
        <c:tickMarkSkip val="1"/>
        <c:noMultiLvlLbl val="0"/>
      </c:catAx>
      <c:valAx>
        <c:axId val="116729728"/>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2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5.86</c:v>
                </c:pt>
                <c:pt idx="1">
                  <c:v>7.02</c:v>
                </c:pt>
                <c:pt idx="2">
                  <c:v>4.25</c:v>
                </c:pt>
                <c:pt idx="3">
                  <c:v>7.05</c:v>
                </c:pt>
                <c:pt idx="4">
                  <c:v>6.97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14.06</c:v>
                </c:pt>
                <c:pt idx="1">
                  <c:v>21.89</c:v>
                </c:pt>
                <c:pt idx="2">
                  <c:v>18.850000000000001</c:v>
                </c:pt>
                <c:pt idx="3">
                  <c:v>18.34</c:v>
                </c:pt>
                <c:pt idx="4">
                  <c:v>18.73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9118976"/>
        <c:axId val="149120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33.94</c:v>
                </c:pt>
                <c:pt idx="2">
                  <c:v>-7.88</c:v>
                </c:pt>
                <c:pt idx="3">
                  <c:v>2.2200000000000002</c:v>
                </c:pt>
                <c:pt idx="4">
                  <c:v>4.17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9118976"/>
        <c:axId val="149120896"/>
      </c:lineChart>
      <c:catAx>
        <c:axId val="14911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120896"/>
        <c:crosses val="autoZero"/>
        <c:auto val="1"/>
        <c:lblAlgn val="ctr"/>
        <c:lblOffset val="100"/>
        <c:tickLblSkip val="1"/>
        <c:tickMarkSkip val="1"/>
        <c:noMultiLvlLbl val="0"/>
      </c:catAx>
      <c:valAx>
        <c:axId val="14912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1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大潟村水道事業特別会計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0.22</c:v>
                </c:pt>
                <c:pt idx="4">
                  <c:v>#N/A</c:v>
                </c:pt>
                <c:pt idx="5">
                  <c:v>0.25</c:v>
                </c:pt>
                <c:pt idx="6">
                  <c:v>#N/A</c:v>
                </c:pt>
                <c:pt idx="7">
                  <c:v>0.01</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0.24</c:v>
                </c:pt>
                <c:pt idx="2">
                  <c:v>#N/A</c:v>
                </c:pt>
                <c:pt idx="3">
                  <c:v>0.22</c:v>
                </c:pt>
                <c:pt idx="4">
                  <c:v>#N/A</c:v>
                </c:pt>
                <c:pt idx="5">
                  <c:v>0.14000000000000001</c:v>
                </c:pt>
                <c:pt idx="6">
                  <c:v>#N/A</c:v>
                </c:pt>
                <c:pt idx="7">
                  <c:v>0.06</c:v>
                </c:pt>
                <c:pt idx="8">
                  <c:v>#N/A</c:v>
                </c:pt>
                <c:pt idx="9">
                  <c:v>0.23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大潟村介護保険事業特別会計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0.42</c:v>
                </c:pt>
                <c:pt idx="4">
                  <c:v>#N/A</c:v>
                </c:pt>
                <c:pt idx="5">
                  <c:v>0.65</c:v>
                </c:pt>
                <c:pt idx="6">
                  <c:v>#N/A</c:v>
                </c:pt>
                <c:pt idx="7">
                  <c:v>1.62</c:v>
                </c:pt>
                <c:pt idx="8">
                  <c:v>#N/A</c:v>
                </c:pt>
                <c:pt idx="9">
                  <c:v>0.38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大潟村介護サービス事業特別会計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0.28999999999999998</c:v>
                </c:pt>
                <c:pt idx="4">
                  <c:v>#N/A</c:v>
                </c:pt>
                <c:pt idx="5">
                  <c:v>0.4</c:v>
                </c:pt>
                <c:pt idx="6">
                  <c:v>#N/A</c:v>
                </c:pt>
                <c:pt idx="7">
                  <c:v>0.71</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大潟村公共下水道事業特別会計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0.28000000000000003</c:v>
                </c:pt>
                <c:pt idx="4">
                  <c:v>#N/A</c:v>
                </c:pt>
                <c:pt idx="5">
                  <c:v>0.2</c:v>
                </c:pt>
                <c:pt idx="6">
                  <c:v>#N/A</c:v>
                </c:pt>
                <c:pt idx="7">
                  <c:v>0.15</c:v>
                </c:pt>
                <c:pt idx="8">
                  <c:v>#N/A</c:v>
                </c:pt>
                <c:pt idx="9">
                  <c:v>0.57999999999999996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大潟村後期高齢者医療特別会計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1.52</c:v>
                </c:pt>
                <c:pt idx="8">
                  <c:v>#N/A</c:v>
                </c:pt>
                <c:pt idx="9">
                  <c:v>1.48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1.88</c:v>
                </c:pt>
                <c:pt idx="2">
                  <c:v>#N/A</c:v>
                </c:pt>
                <c:pt idx="3">
                  <c:v>1.05</c:v>
                </c:pt>
                <c:pt idx="4">
                  <c:v>#N/A</c:v>
                </c:pt>
                <c:pt idx="5">
                  <c:v>1.07</c:v>
                </c:pt>
                <c:pt idx="6">
                  <c:v>#N/A</c:v>
                </c:pt>
                <c:pt idx="7">
                  <c:v>1.59</c:v>
                </c:pt>
                <c:pt idx="8">
                  <c:v>#N/A</c:v>
                </c:pt>
                <c:pt idx="9">
                  <c:v>2.09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5.61</c:v>
                </c:pt>
                <c:pt idx="2">
                  <c:v>#N/A</c:v>
                </c:pt>
                <c:pt idx="3">
                  <c:v>6.79</c:v>
                </c:pt>
                <c:pt idx="4">
                  <c:v>#N/A</c:v>
                </c:pt>
                <c:pt idx="5">
                  <c:v>4.0999999999999996</c:v>
                </c:pt>
                <c:pt idx="6">
                  <c:v>#N/A</c:v>
                </c:pt>
                <c:pt idx="7">
                  <c:v>6.98</c:v>
                </c:pt>
                <c:pt idx="8">
                  <c:v>#N/A</c:v>
                </c:pt>
                <c:pt idx="9">
                  <c:v>6.73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198720"/>
        <c:axId val="149200256"/>
      </c:barChart>
      <c:catAx>
        <c:axId val="14919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200256"/>
        <c:crosses val="autoZero"/>
        <c:auto val="1"/>
        <c:lblAlgn val="ctr"/>
        <c:lblOffset val="100"/>
        <c:tickLblSkip val="1"/>
        <c:tickMarkSkip val="1"/>
        <c:noMultiLvlLbl val="0"/>
      </c:catAx>
      <c:valAx>
        <c:axId val="14920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9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213</c:v>
                </c:pt>
                <c:pt idx="5">
                  <c:v>232</c:v>
                </c:pt>
                <c:pt idx="8">
                  <c:v>235</c:v>
                </c:pt>
                <c:pt idx="11">
                  <c:v>216</c:v>
                </c:pt>
                <c:pt idx="14">
                  <c:v>208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17</c:v>
                </c:pt>
                <c:pt idx="6">
                  <c:v>18</c:v>
                </c:pt>
                <c:pt idx="9">
                  <c:v>10</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c:v>
                </c:pt>
                <c:pt idx="3">
                  <c:v>71</c:v>
                </c:pt>
                <c:pt idx="6">
                  <c:v>41</c:v>
                </c:pt>
                <c:pt idx="9">
                  <c:v>31</c:v>
                </c:pt>
                <c:pt idx="12">
                  <c:v>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246</c:v>
                </c:pt>
                <c:pt idx="3">
                  <c:v>247</c:v>
                </c:pt>
                <c:pt idx="6">
                  <c:v>259</c:v>
                </c:pt>
                <c:pt idx="9">
                  <c:v>315</c:v>
                </c:pt>
                <c:pt idx="12">
                  <c:v>324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353600"/>
        <c:axId val="14935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89</c:v>
                </c:pt>
                <c:pt idx="2">
                  <c:v>#N/A</c:v>
                </c:pt>
                <c:pt idx="3">
                  <c:v>#N/A</c:v>
                </c:pt>
                <c:pt idx="4">
                  <c:v>103</c:v>
                </c:pt>
                <c:pt idx="5">
                  <c:v>#N/A</c:v>
                </c:pt>
                <c:pt idx="6">
                  <c:v>#N/A</c:v>
                </c:pt>
                <c:pt idx="7">
                  <c:v>83</c:v>
                </c:pt>
                <c:pt idx="8">
                  <c:v>#N/A</c:v>
                </c:pt>
                <c:pt idx="9">
                  <c:v>#N/A</c:v>
                </c:pt>
                <c:pt idx="10">
                  <c:v>140</c:v>
                </c:pt>
                <c:pt idx="11">
                  <c:v>#N/A</c:v>
                </c:pt>
                <c:pt idx="12">
                  <c:v>#N/A</c:v>
                </c:pt>
                <c:pt idx="13">
                  <c:v>173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353600"/>
        <c:axId val="149355520"/>
      </c:lineChart>
      <c:catAx>
        <c:axId val="1493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55520"/>
        <c:crosses val="autoZero"/>
        <c:auto val="1"/>
        <c:lblAlgn val="ctr"/>
        <c:lblOffset val="100"/>
        <c:tickLblSkip val="1"/>
        <c:tickMarkSkip val="1"/>
        <c:noMultiLvlLbl val="0"/>
      </c:catAx>
      <c:valAx>
        <c:axId val="14935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5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2493</c:v>
                </c:pt>
                <c:pt idx="5">
                  <c:v>2552</c:v>
                </c:pt>
                <c:pt idx="8">
                  <c:v>2540</c:v>
                </c:pt>
                <c:pt idx="11">
                  <c:v>2559</c:v>
                </c:pt>
                <c:pt idx="14">
                  <c:v>2543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c:v>
                </c:pt>
                <c:pt idx="5">
                  <c:v>10</c:v>
                </c:pt>
                <c:pt idx="8">
                  <c:v>3</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1420</c:v>
                </c:pt>
                <c:pt idx="5">
                  <c:v>1150</c:v>
                </c:pt>
                <c:pt idx="8">
                  <c:v>1051</c:v>
                </c:pt>
                <c:pt idx="11">
                  <c:v>1023</c:v>
                </c:pt>
                <c:pt idx="14">
                  <c:v>1111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524</c:v>
                </c:pt>
                <c:pt idx="3">
                  <c:v>487</c:v>
                </c:pt>
                <c:pt idx="6">
                  <c:v>429</c:v>
                </c:pt>
                <c:pt idx="9">
                  <c:v>413</c:v>
                </c:pt>
                <c:pt idx="12">
                  <c:v>409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151</c:v>
                </c:pt>
                <c:pt idx="3">
                  <c:v>153</c:v>
                </c:pt>
                <c:pt idx="6">
                  <c:v>171</c:v>
                </c:pt>
                <c:pt idx="9">
                  <c:v>166</c:v>
                </c:pt>
                <c:pt idx="12">
                  <c:v>153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334</c:v>
                </c:pt>
                <c:pt idx="3">
                  <c:v>377</c:v>
                </c:pt>
                <c:pt idx="6">
                  <c:v>339</c:v>
                </c:pt>
                <c:pt idx="9">
                  <c:v>315</c:v>
                </c:pt>
                <c:pt idx="12">
                  <c:v>217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4204</c:v>
                </c:pt>
                <c:pt idx="3">
                  <c:v>3777</c:v>
                </c:pt>
                <c:pt idx="6">
                  <c:v>3996</c:v>
                </c:pt>
                <c:pt idx="9">
                  <c:v>4013</c:v>
                </c:pt>
                <c:pt idx="12">
                  <c:v>3767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4046848"/>
        <c:axId val="154048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1283</c:v>
                </c:pt>
                <c:pt idx="2">
                  <c:v>#N/A</c:v>
                </c:pt>
                <c:pt idx="3">
                  <c:v>#N/A</c:v>
                </c:pt>
                <c:pt idx="4">
                  <c:v>1087</c:v>
                </c:pt>
                <c:pt idx="5">
                  <c:v>#N/A</c:v>
                </c:pt>
                <c:pt idx="6">
                  <c:v>#N/A</c:v>
                </c:pt>
                <c:pt idx="7">
                  <c:v>1343</c:v>
                </c:pt>
                <c:pt idx="8">
                  <c:v>#N/A</c:v>
                </c:pt>
                <c:pt idx="9">
                  <c:v>#N/A</c:v>
                </c:pt>
                <c:pt idx="10">
                  <c:v>1327</c:v>
                </c:pt>
                <c:pt idx="11">
                  <c:v>#N/A</c:v>
                </c:pt>
                <c:pt idx="12">
                  <c:v>#N/A</c:v>
                </c:pt>
                <c:pt idx="13">
                  <c:v>894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4046848"/>
        <c:axId val="154048768"/>
      </c:lineChart>
      <c:catAx>
        <c:axId val="15404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048768"/>
        <c:crosses val="autoZero"/>
        <c:auto val="1"/>
        <c:lblAlgn val="ctr"/>
        <c:lblOffset val="100"/>
        <c:tickLblSkip val="1"/>
        <c:tickMarkSkip val="1"/>
        <c:noMultiLvlLbl val="0"/>
      </c:catAx>
      <c:valAx>
        <c:axId val="15404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04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{31DD5B25-B62D-42CD-805D-225BB74CC6A9}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{F75F34D2-8F7E-4918-A294-F86A7B1A5B5E}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{19D92690-09BB-442E-B011-473E4C61C0F1}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{B9FA6527-C01C-4053-BB4B-E680C2C3F7FB}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{EA7A986D-0B87-4404-8805-1D228E96B838}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49.2</c:v>
                </c:pt>
              </c:numCache>
            </c:numRef>
          </c:xVal>
          <c:yVal>
            <c:numRef>
              <c:f>公会計指標分析・財政指標組合せ分析表!$K$51:$O$51</c:f>
              <c:numCache>
                <c:formatCode>#,##0.0;"▲ "#,##0.0</c:formatCode>
                <c:ptCount val="5"/>
                <c:pt idx="3">
                  <c:v>64.2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{419B625F-20EA-498B-AA78-5089887FEF80}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{AC42DC67-678B-4A2A-B3CD-B0B62EBB7D9C}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{014B15B1-BF29-4600-AB79-ADB7550361D1}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{05E976F5-39D4-410B-B2B8-3F3D339F4814}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{71F1A97B-21C3-48B0-A1DA-B846CF7366BB}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6365568"/>
        <c:axId val="156367488"/>
      </c:scatterChart>
      <c:valAx>
        <c:axId val="156365568"/>
        <c:scaling>
          <c:orientation val="minMax"/>
          <c:max val="54.7"/>
          <c:min val="4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367488"/>
        <c:crosses val="autoZero"/>
        <c:crossBetween val="midCat"/>
      </c:valAx>
      <c:valAx>
        <c:axId val="156367488"/>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365568"/>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{5F2A2E58-73F8-42A7-8965-A9632985BE73}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{8C928D04-2411-4D55-B2F3-C43A81B1B6B1}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{A6BBF77F-229E-4A5D-9620-F2A9FE14C3E2}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{3256E341-6099-4717-B9B2-AC767C9E7589}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{22B9070B-DE76-4A05-99C6-2C911352B1E4}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5.3</c:v>
                </c:pt>
                <c:pt idx="2">
                  <c:v>4.3</c:v>
                </c:pt>
                <c:pt idx="3">
                  <c:v>5.3</c:v>
                </c:pt>
                <c:pt idx="4">
                  <c:v>6.5</c:v>
                </c:pt>
              </c:numCache>
            </c:numRef>
          </c:xVal>
          <c:yVal>
            <c:numRef>
              <c:f>公会計指標分析・財政指標組合せ分析表!$K$73:$O$73</c:f>
              <c:numCache>
                <c:formatCode>#,##0.0;"▲ "#,##0.0</c:formatCode>
                <c:ptCount val="5"/>
                <c:pt idx="0">
                  <c:v>57.2</c:v>
                </c:pt>
                <c:pt idx="1">
                  <c:v>49</c:v>
                </c:pt>
                <c:pt idx="2">
                  <c:v>65.5</c:v>
                </c:pt>
                <c:pt idx="3">
                  <c:v>64.2</c:v>
                </c:pt>
                <c:pt idx="4">
                  <c:v>45.3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{4F937E0B-7E3D-44B9-A2C7-93616EA51D9F}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{1B63764A-0750-4720-8A0D-3728F061467D}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{8595BA98-7C09-45AB-8E21-51E23DD9F6C7}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{55E2362C-5FC4-4176-8037-709E8FAC7624}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{0EBB741F-5490-4A11-AA57-A4AF8C450075}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6439296"/>
        <c:axId val="156441216"/>
      </c:scatterChart>
      <c:valAx>
        <c:axId val="156439296"/>
        <c:scaling>
          <c:orientation val="minMax"/>
          <c:max val="10.6"/>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441216"/>
        <c:crosses val="autoZero"/>
        <c:crossBetween val="midCat"/>
      </c:valAx>
      <c:valAx>
        <c:axId val="156441216"/>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43929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農業が主要産業であるが、大規模農家の割合が大きく、農家所得が高いこと等により、類似団体内において順位が上位になっている。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特に、</a:t>
          </a:r>
          <a:r>
            <a:rPr kumimoji="1" lang="ja-JP" altLang="ja-JP" sz="1050">
              <a:solidFill>
                <a:schemeClr val="dk1"/>
              </a:solidFill>
              <a:effectLst/>
              <a:latin typeface="+mn-lt"/>
              <a:ea typeface="+mn-ea"/>
              <a:cs typeface="+mn-cs"/>
            </a:rPr>
            <a:t>村税の徴収率については例年９９％を超える高い率で推移しており、この水準を維持することを目指す。</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計画的な</a:t>
          </a:r>
          <a:r>
            <a:rPr kumimoji="1" lang="ja-JP" altLang="ja-JP" sz="1050">
              <a:solidFill>
                <a:schemeClr val="dk1"/>
              </a:solidFill>
              <a:effectLst/>
              <a:latin typeface="+mn-lt"/>
              <a:ea typeface="+mn-ea"/>
              <a:cs typeface="+mn-cs"/>
            </a:rPr>
            <a:t>繰上償還の実施</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、事務事業の見直し</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により経常経費</a:t>
          </a:r>
          <a:r>
            <a:rPr kumimoji="1" lang="ja-JP" altLang="en-US" sz="1050">
              <a:solidFill>
                <a:schemeClr val="dk1"/>
              </a:solidFill>
              <a:effectLst/>
              <a:latin typeface="+mn-lt"/>
              <a:ea typeface="+mn-ea"/>
              <a:cs typeface="+mn-cs"/>
            </a:rPr>
            <a:t>の削減、</a:t>
          </a:r>
          <a:r>
            <a:rPr kumimoji="1" lang="ja-JP" altLang="ja-JP" sz="1050">
              <a:solidFill>
                <a:schemeClr val="dk1"/>
              </a:solidFill>
              <a:effectLst/>
              <a:latin typeface="+mn-lt"/>
              <a:ea typeface="+mn-ea"/>
              <a:cs typeface="+mn-cs"/>
            </a:rPr>
            <a:t>行政の効率化に取り組</a:t>
          </a:r>
          <a:r>
            <a:rPr kumimoji="1" lang="ja-JP" altLang="en-US" sz="1050">
              <a:solidFill>
                <a:schemeClr val="dk1"/>
              </a:solidFill>
              <a:effectLst/>
              <a:latin typeface="+mn-lt"/>
              <a:ea typeface="+mn-ea"/>
              <a:cs typeface="+mn-cs"/>
            </a:rPr>
            <a:t>む</a:t>
          </a:r>
          <a:r>
            <a:rPr kumimoji="1" lang="ja-JP" altLang="ja-JP" sz="1050">
              <a:solidFill>
                <a:schemeClr val="dk1"/>
              </a:solidFill>
              <a:effectLst/>
              <a:latin typeface="+mn-lt"/>
              <a:ea typeface="+mn-ea"/>
              <a:cs typeface="+mn-cs"/>
            </a:rPr>
            <a:t>。</a:t>
          </a:r>
          <a:endParaRPr lang="ja-JP" altLang="ja-JP" sz="105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43</xdr:row>
      <xdr:rowOff>8382</xdr:rowOff>
    </xdr:to>
    <xdr:cxnSp macro="">
      <xdr:nvCxnSpPr>
        <xdr:cNvPr id="65" name="直線コネクタ 64"/>
        <xdr:cNvCxnSpPr/>
      </xdr:nvCxnSpPr>
      <xdr:spPr>
        <a:xfrm flipV="1">
          <a:off x="4114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8382</xdr:rowOff>
    </xdr:from>
    <xdr:to>
      <xdr:col>6</xdr:col>
      <xdr:colOff>0</xdr:colOff>
      <xdr:row>43</xdr:row>
      <xdr:rowOff>18034</xdr:rowOff>
    </xdr:to>
    <xdr:cxnSp macro="">
      <xdr:nvCxnSpPr>
        <xdr:cNvPr id="68" name="直線コネクタ 67"/>
        <xdr:cNvCxnSpPr/>
      </xdr:nvCxnSpPr>
      <xdr:spPr>
        <a:xfrm flipV="1">
          <a:off x="3225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8382</xdr:rowOff>
    </xdr:from>
    <xdr:to>
      <xdr:col>4</xdr:col>
      <xdr:colOff>482600</xdr:colOff>
      <xdr:row>43</xdr:row>
      <xdr:rowOff>18034</xdr:rowOff>
    </xdr:to>
    <xdr:cxnSp macro="">
      <xdr:nvCxnSpPr>
        <xdr:cNvPr id="71" name="直線コネクタ 70"/>
        <xdr:cNvCxnSpPr/>
      </xdr:nvCxnSpPr>
      <xdr:spPr>
        <a:xfrm>
          <a:off x="2336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170180</xdr:rowOff>
    </xdr:from>
    <xdr:to>
      <xdr:col>3</xdr:col>
      <xdr:colOff>279400</xdr:colOff>
      <xdr:row>43</xdr:row>
      <xdr:rowOff>8382</xdr:rowOff>
    </xdr:to>
    <xdr:cxnSp macro="">
      <xdr:nvCxnSpPr>
        <xdr:cNvPr id="74" name="直線コネクタ 73"/>
        <xdr:cNvCxnSpPr/>
      </xdr:nvCxnSpPr>
      <xdr:spPr>
        <a:xfrm>
          <a:off x="1447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84" name="円/楕円 83"/>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135907</xdr:rowOff>
    </xdr:from>
    <xdr:ext cx="762000" cy="259045"/>
    <xdr:sp macro="" textlink="">
      <xdr:nvSpPr>
        <xdr:cNvPr id="85" name="財政力該当値テキスト"/>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129032</xdr:rowOff>
    </xdr:from>
    <xdr:to>
      <xdr:col>6</xdr:col>
      <xdr:colOff>50800</xdr:colOff>
      <xdr:row>43</xdr:row>
      <xdr:rowOff>59182</xdr:rowOff>
    </xdr:to>
    <xdr:sp macro="" textlink="">
      <xdr:nvSpPr>
        <xdr:cNvPr id="86" name="円/楕円 85"/>
        <xdr:cNvSpPr/>
      </xdr:nvSpPr>
      <xdr:spPr>
        <a:xfrm>
          <a:off x="4064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69359</xdr:rowOff>
    </xdr:from>
    <xdr:ext cx="736600" cy="259045"/>
    <xdr:sp macro="" textlink="">
      <xdr:nvSpPr>
        <xdr:cNvPr id="87" name="テキスト ボックス 86"/>
        <xdr:cNvSpPr txBox="1"/>
      </xdr:nvSpPr>
      <xdr:spPr>
        <a:xfrm>
          <a:off x="3733800" y="709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138684</xdr:rowOff>
    </xdr:from>
    <xdr:to>
      <xdr:col>4</xdr:col>
      <xdr:colOff>533400</xdr:colOff>
      <xdr:row>43</xdr:row>
      <xdr:rowOff>68834</xdr:rowOff>
    </xdr:to>
    <xdr:sp macro="" textlink="">
      <xdr:nvSpPr>
        <xdr:cNvPr id="88" name="円/楕円 87"/>
        <xdr:cNvSpPr/>
      </xdr:nvSpPr>
      <xdr:spPr>
        <a:xfrm>
          <a:off x="3175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79011</xdr:rowOff>
    </xdr:from>
    <xdr:ext cx="762000" cy="259045"/>
    <xdr:sp macro="" textlink="">
      <xdr:nvSpPr>
        <xdr:cNvPr id="89" name="テキスト ボックス 88"/>
        <xdr:cNvSpPr txBox="1"/>
      </xdr:nvSpPr>
      <xdr:spPr>
        <a:xfrm>
          <a:off x="2844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129032</xdr:rowOff>
    </xdr:from>
    <xdr:to>
      <xdr:col>3</xdr:col>
      <xdr:colOff>330200</xdr:colOff>
      <xdr:row>43</xdr:row>
      <xdr:rowOff>59182</xdr:rowOff>
    </xdr:to>
    <xdr:sp macro="" textlink="">
      <xdr:nvSpPr>
        <xdr:cNvPr id="90" name="円/楕円 89"/>
        <xdr:cNvSpPr/>
      </xdr:nvSpPr>
      <xdr:spPr>
        <a:xfrm>
          <a:off x="2286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69359</xdr:rowOff>
    </xdr:from>
    <xdr:ext cx="762000" cy="259045"/>
    <xdr:sp macro="" textlink="">
      <xdr:nvSpPr>
        <xdr:cNvPr id="91" name="テキスト ボックス 90"/>
        <xdr:cNvSpPr txBox="1"/>
      </xdr:nvSpPr>
      <xdr:spPr>
        <a:xfrm>
          <a:off x="1955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92" name="円/楕円 91"/>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59707</xdr:rowOff>
    </xdr:from>
    <xdr:ext cx="762000" cy="259045"/>
    <xdr:sp macro="" textlink="">
      <xdr:nvSpPr>
        <xdr:cNvPr id="93" name="テキスト ボックス 92"/>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平成２</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年度においては、</a:t>
          </a:r>
          <a:r>
            <a:rPr kumimoji="1" lang="ja-JP" altLang="en-US" sz="1000">
              <a:solidFill>
                <a:schemeClr val="dk1"/>
              </a:solidFill>
              <a:effectLst/>
              <a:latin typeface="+mn-lt"/>
              <a:ea typeface="+mn-ea"/>
              <a:cs typeface="+mn-cs"/>
            </a:rPr>
            <a:t>米の収量、単価が上がったために村税収入は増となったが、地方交付税、臨時財政対策債は減少、歳出においては老朽化施設の維持補修や世界学生水上スキー大会等の実施により物件費、維持補修費は増加となり</a:t>
          </a:r>
          <a:r>
            <a:rPr kumimoji="1" lang="ja-JP" altLang="ja-JP" sz="1000">
              <a:solidFill>
                <a:schemeClr val="dk1"/>
              </a:solidFill>
              <a:effectLst/>
              <a:latin typeface="+mn-lt"/>
              <a:ea typeface="+mn-ea"/>
              <a:cs typeface="+mn-cs"/>
            </a:rPr>
            <a:t>、経常収支比率は</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年度ごとの比率の変動については、本村では歳入に影響される部分が大きく、とりわけ村税や普通交付税の年度ごとの増減が大きいことが要因となっている。村税については、農業所得が米価の変動等に左右されること、普通交付税については、村税の増減により基準財政収入額が変動することからそれぞれ増減が大きくな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今後は、平成３３年度から着工が予定されているかんがい排水対策等の</a:t>
          </a:r>
          <a:r>
            <a:rPr kumimoji="1" lang="ja-JP" altLang="ja-JP" sz="1000">
              <a:solidFill>
                <a:schemeClr val="dk1"/>
              </a:solidFill>
              <a:effectLst/>
              <a:latin typeface="+mn-lt"/>
              <a:ea typeface="+mn-ea"/>
              <a:cs typeface="+mn-cs"/>
            </a:rPr>
            <a:t>大規模な</a:t>
          </a:r>
          <a:r>
            <a:rPr kumimoji="1" lang="ja-JP" altLang="en-US" sz="1000">
              <a:solidFill>
                <a:schemeClr val="dk1"/>
              </a:solidFill>
              <a:effectLst/>
              <a:latin typeface="+mn-lt"/>
              <a:ea typeface="+mn-ea"/>
              <a:cs typeface="+mn-cs"/>
            </a:rPr>
            <a:t>国営</a:t>
          </a:r>
          <a:r>
            <a:rPr kumimoji="1" lang="ja-JP" altLang="ja-JP" sz="1000">
              <a:solidFill>
                <a:schemeClr val="dk1"/>
              </a:solidFill>
              <a:effectLst/>
              <a:latin typeface="+mn-lt"/>
              <a:ea typeface="+mn-ea"/>
              <a:cs typeface="+mn-cs"/>
            </a:rPr>
            <a:t>事業</a:t>
          </a:r>
          <a:r>
            <a:rPr kumimoji="1" lang="ja-JP" altLang="en-US" sz="1000">
              <a:solidFill>
                <a:schemeClr val="dk1"/>
              </a:solidFill>
              <a:effectLst/>
              <a:latin typeface="+mn-lt"/>
              <a:ea typeface="+mn-ea"/>
              <a:cs typeface="+mn-cs"/>
            </a:rPr>
            <a:t>が予定されており</a:t>
          </a:r>
          <a:r>
            <a:rPr kumimoji="1" lang="ja-JP" altLang="ja-JP" sz="1000">
              <a:solidFill>
                <a:schemeClr val="dk1"/>
              </a:solidFill>
              <a:effectLst/>
              <a:latin typeface="+mn-lt"/>
              <a:ea typeface="+mn-ea"/>
              <a:cs typeface="+mn-cs"/>
            </a:rPr>
            <a:t>、公債費</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増加が見込まれることから、</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繰上償還の実施により利子償還金の抑制・縮減に努めるとともに、事務事業の見直しにより経常経費の削減を図る。</a:t>
          </a:r>
          <a:endParaRPr lang="ja-JP" altLang="ja-JP" sz="10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56606</xdr:rowOff>
    </xdr:from>
    <xdr:to>
      <xdr:col>7</xdr:col>
      <xdr:colOff>152400</xdr:colOff>
      <xdr:row>65</xdr:row>
      <xdr:rowOff>74749</xdr:rowOff>
    </xdr:to>
    <xdr:cxnSp macro="">
      <xdr:nvCxnSpPr>
        <xdr:cNvPr id="130" name="直線コネクタ 129"/>
        <xdr:cNvCxnSpPr/>
      </xdr:nvCxnSpPr>
      <xdr:spPr>
        <a:xfrm>
          <a:off x="4114800" y="1102940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56606</xdr:rowOff>
    </xdr:from>
    <xdr:to>
      <xdr:col>6</xdr:col>
      <xdr:colOff>0</xdr:colOff>
      <xdr:row>65</xdr:row>
      <xdr:rowOff>81643</xdr:rowOff>
    </xdr:to>
    <xdr:cxnSp macro="">
      <xdr:nvCxnSpPr>
        <xdr:cNvPr id="133" name="直線コネクタ 132"/>
        <xdr:cNvCxnSpPr/>
      </xdr:nvCxnSpPr>
      <xdr:spPr>
        <a:xfrm flipV="1">
          <a:off x="3225800" y="11029406"/>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159113</xdr:rowOff>
    </xdr:from>
    <xdr:to>
      <xdr:col>4</xdr:col>
      <xdr:colOff>482600</xdr:colOff>
      <xdr:row>65</xdr:row>
      <xdr:rowOff>81643</xdr:rowOff>
    </xdr:to>
    <xdr:cxnSp macro="">
      <xdr:nvCxnSpPr>
        <xdr:cNvPr id="136" name="直線コネクタ 135"/>
        <xdr:cNvCxnSpPr/>
      </xdr:nvCxnSpPr>
      <xdr:spPr>
        <a:xfrm>
          <a:off x="2336800" y="1096046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7438</xdr:rowOff>
    </xdr:from>
    <xdr:to>
      <xdr:col>3</xdr:col>
      <xdr:colOff>279400</xdr:colOff>
      <xdr:row>63</xdr:row>
      <xdr:rowOff>159113</xdr:rowOff>
    </xdr:to>
    <xdr:cxnSp macro="">
      <xdr:nvCxnSpPr>
        <xdr:cNvPr id="139" name="直線コネクタ 138"/>
        <xdr:cNvCxnSpPr/>
      </xdr:nvCxnSpPr>
      <xdr:spPr>
        <a:xfrm>
          <a:off x="1447800" y="10808788"/>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23949</xdr:rowOff>
    </xdr:from>
    <xdr:to>
      <xdr:col>7</xdr:col>
      <xdr:colOff>203200</xdr:colOff>
      <xdr:row>65</xdr:row>
      <xdr:rowOff>125549</xdr:rowOff>
    </xdr:to>
    <xdr:sp macro="" textlink="">
      <xdr:nvSpPr>
        <xdr:cNvPr id="149" name="円/楕円 148"/>
        <xdr:cNvSpPr/>
      </xdr:nvSpPr>
      <xdr:spPr>
        <a:xfrm>
          <a:off x="4902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167476</xdr:rowOff>
    </xdr:from>
    <xdr:ext cx="762000" cy="259045"/>
    <xdr:sp macro="" textlink="">
      <xdr:nvSpPr>
        <xdr:cNvPr id="150" name="財政構造の弾力性該当値テキスト"/>
        <xdr:cNvSpPr txBox="1"/>
      </xdr:nvSpPr>
      <xdr:spPr>
        <a:xfrm>
          <a:off x="5041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5806</xdr:rowOff>
    </xdr:from>
    <xdr:to>
      <xdr:col>6</xdr:col>
      <xdr:colOff>50800</xdr:colOff>
      <xdr:row>64</xdr:row>
      <xdr:rowOff>107406</xdr:rowOff>
    </xdr:to>
    <xdr:sp macro="" textlink="">
      <xdr:nvSpPr>
        <xdr:cNvPr id="151" name="円/楕円 150"/>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52" name="テキスト ボックス 151"/>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30843</xdr:rowOff>
    </xdr:from>
    <xdr:to>
      <xdr:col>4</xdr:col>
      <xdr:colOff>533400</xdr:colOff>
      <xdr:row>65</xdr:row>
      <xdr:rowOff>132443</xdr:rowOff>
    </xdr:to>
    <xdr:sp macro="" textlink="">
      <xdr:nvSpPr>
        <xdr:cNvPr id="153" name="円/楕円 152"/>
        <xdr:cNvSpPr/>
      </xdr:nvSpPr>
      <xdr:spPr>
        <a:xfrm>
          <a:off x="3175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117220</xdr:rowOff>
    </xdr:from>
    <xdr:ext cx="762000" cy="259045"/>
    <xdr:sp macro="" textlink="">
      <xdr:nvSpPr>
        <xdr:cNvPr id="154" name="テキスト ボックス 153"/>
        <xdr:cNvSpPr txBox="1"/>
      </xdr:nvSpPr>
      <xdr:spPr>
        <a:xfrm>
          <a:off x="2844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108313</xdr:rowOff>
    </xdr:from>
    <xdr:to>
      <xdr:col>3</xdr:col>
      <xdr:colOff>330200</xdr:colOff>
      <xdr:row>64</xdr:row>
      <xdr:rowOff>38463</xdr:rowOff>
    </xdr:to>
    <xdr:sp macro="" textlink="">
      <xdr:nvSpPr>
        <xdr:cNvPr id="155" name="円/楕円 154"/>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23240</xdr:rowOff>
    </xdr:from>
    <xdr:ext cx="762000" cy="259045"/>
    <xdr:sp macro="" textlink="">
      <xdr:nvSpPr>
        <xdr:cNvPr id="156" name="テキスト ボックス 155"/>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128088</xdr:rowOff>
    </xdr:from>
    <xdr:to>
      <xdr:col>2</xdr:col>
      <xdr:colOff>127000</xdr:colOff>
      <xdr:row>63</xdr:row>
      <xdr:rowOff>58238</xdr:rowOff>
    </xdr:to>
    <xdr:sp macro="" textlink="">
      <xdr:nvSpPr>
        <xdr:cNvPr id="157" name="円/楕円 156"/>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68415</xdr:rowOff>
    </xdr:from>
    <xdr:ext cx="762000" cy="259045"/>
    <xdr:sp macro="" textlink="">
      <xdr:nvSpPr>
        <xdr:cNvPr id="158" name="テキスト ボックス 157"/>
        <xdr:cNvSpPr txBox="1"/>
      </xdr:nvSpPr>
      <xdr:spPr>
        <a:xfrm>
          <a:off x="1066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[388,584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全国平均、県平均と比較すると多額となっている。類似団体平均との比較では</a:t>
          </a:r>
          <a:r>
            <a:rPr kumimoji="1" lang="ja-JP" altLang="en-US" sz="1050">
              <a:solidFill>
                <a:schemeClr val="dk1"/>
              </a:solidFill>
              <a:effectLst/>
              <a:latin typeface="+mn-lt"/>
              <a:ea typeface="+mn-ea"/>
              <a:cs typeface="+mn-cs"/>
            </a:rPr>
            <a:t>やや低めになっている。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物件費が多額となっている背景としては、</a:t>
          </a:r>
          <a:r>
            <a:rPr kumimoji="1" lang="ja-JP" altLang="en-US" sz="1050">
              <a:solidFill>
                <a:schemeClr val="dk1"/>
              </a:solidFill>
              <a:effectLst/>
              <a:latin typeface="+mn-lt"/>
              <a:ea typeface="+mn-ea"/>
              <a:cs typeface="+mn-cs"/>
            </a:rPr>
            <a:t>温泉保養センターやケアハウス、村民センター等、</a:t>
          </a:r>
          <a:r>
            <a:rPr kumimoji="1" lang="ja-JP" altLang="ja-JP" sz="1050">
              <a:solidFill>
                <a:schemeClr val="dk1"/>
              </a:solidFill>
              <a:effectLst/>
              <a:latin typeface="+mn-lt"/>
              <a:ea typeface="+mn-ea"/>
              <a:cs typeface="+mn-cs"/>
            </a:rPr>
            <a:t>村営施設の多くを指定管理委託していること</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要因となっている。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また、人件費は前年並みとなっており、職員数については６０名程度で推移している。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人件費については事業の見直し等によりできる限り人員削減を進め、物件費についても</a:t>
          </a:r>
          <a:r>
            <a:rPr kumimoji="1" lang="ja-JP" altLang="ja-JP" sz="1050">
              <a:solidFill>
                <a:schemeClr val="dk1"/>
              </a:solidFill>
              <a:effectLst/>
              <a:latin typeface="+mn-lt"/>
              <a:ea typeface="+mn-ea"/>
              <a:cs typeface="+mn-cs"/>
            </a:rPr>
            <a:t>一層の</a:t>
          </a:r>
          <a:r>
            <a:rPr kumimoji="1" lang="ja-JP" altLang="en-US" sz="1050">
              <a:solidFill>
                <a:schemeClr val="dk1"/>
              </a:solidFill>
              <a:effectLst/>
              <a:latin typeface="+mn-lt"/>
              <a:ea typeface="+mn-ea"/>
              <a:cs typeface="+mn-cs"/>
            </a:rPr>
            <a:t>経常経費の抑制に努めて</a:t>
          </a:r>
          <a:r>
            <a:rPr kumimoji="1" lang="ja-JP" altLang="ja-JP" sz="1050">
              <a:solidFill>
                <a:schemeClr val="dk1"/>
              </a:solidFill>
              <a:effectLst/>
              <a:latin typeface="+mn-lt"/>
              <a:ea typeface="+mn-ea"/>
              <a:cs typeface="+mn-cs"/>
            </a:rPr>
            <a:t>行政の効率化に取り組み、歳出の削減を図る。</a:t>
          </a:r>
          <a:endParaRPr lang="ja-JP" altLang="ja-JP" sz="1050">
            <a:effectLst/>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130815</xdr:rowOff>
    </xdr:from>
    <xdr:to>
      <xdr:col>7</xdr:col>
      <xdr:colOff>152400</xdr:colOff>
      <xdr:row>82</xdr:row>
      <xdr:rowOff>133879</xdr:rowOff>
    </xdr:to>
    <xdr:cxnSp macro="">
      <xdr:nvCxnSpPr>
        <xdr:cNvPr id="194" name="直線コネクタ 193"/>
        <xdr:cNvCxnSpPr/>
      </xdr:nvCxnSpPr>
      <xdr:spPr>
        <a:xfrm flipV="1">
          <a:off x="4114800" y="14189715"/>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133879</xdr:rowOff>
    </xdr:from>
    <xdr:to>
      <xdr:col>6</xdr:col>
      <xdr:colOff>0</xdr:colOff>
      <xdr:row>83</xdr:row>
      <xdr:rowOff>26646</xdr:rowOff>
    </xdr:to>
    <xdr:cxnSp macro="">
      <xdr:nvCxnSpPr>
        <xdr:cNvPr id="197" name="直線コネクタ 196"/>
        <xdr:cNvCxnSpPr/>
      </xdr:nvCxnSpPr>
      <xdr:spPr>
        <a:xfrm flipV="1">
          <a:off x="3225800" y="14192779"/>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122909</xdr:rowOff>
    </xdr:from>
    <xdr:to>
      <xdr:col>4</xdr:col>
      <xdr:colOff>482600</xdr:colOff>
      <xdr:row>83</xdr:row>
      <xdr:rowOff>26646</xdr:rowOff>
    </xdr:to>
    <xdr:cxnSp macro="">
      <xdr:nvCxnSpPr>
        <xdr:cNvPr id="200" name="直線コネクタ 199"/>
        <xdr:cNvCxnSpPr/>
      </xdr:nvCxnSpPr>
      <xdr:spPr>
        <a:xfrm>
          <a:off x="2336800" y="14181809"/>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122909</xdr:rowOff>
    </xdr:from>
    <xdr:to>
      <xdr:col>3</xdr:col>
      <xdr:colOff>279400</xdr:colOff>
      <xdr:row>83</xdr:row>
      <xdr:rowOff>11249</xdr:rowOff>
    </xdr:to>
    <xdr:cxnSp macro="">
      <xdr:nvCxnSpPr>
        <xdr:cNvPr id="203" name="直線コネクタ 202"/>
        <xdr:cNvCxnSpPr/>
      </xdr:nvCxnSpPr>
      <xdr:spPr>
        <a:xfrm flipV="1">
          <a:off x="1447800" y="14181809"/>
          <a:ext cx="8890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80015</xdr:rowOff>
    </xdr:from>
    <xdr:to>
      <xdr:col>7</xdr:col>
      <xdr:colOff>203200</xdr:colOff>
      <xdr:row>83</xdr:row>
      <xdr:rowOff>10165</xdr:rowOff>
    </xdr:to>
    <xdr:sp macro="" textlink="">
      <xdr:nvSpPr>
        <xdr:cNvPr id="213" name="円/楕円 212"/>
        <xdr:cNvSpPr/>
      </xdr:nvSpPr>
      <xdr:spPr>
        <a:xfrm>
          <a:off x="4902200" y="141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96542</xdr:rowOff>
    </xdr:from>
    <xdr:ext cx="762000" cy="259045"/>
    <xdr:sp macro="" textlink="">
      <xdr:nvSpPr>
        <xdr:cNvPr id="214" name="人件費・物件費等の状況該当値テキスト"/>
        <xdr:cNvSpPr txBox="1"/>
      </xdr:nvSpPr>
      <xdr:spPr>
        <a:xfrm>
          <a:off x="5041900" y="1398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388,584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83079</xdr:rowOff>
    </xdr:from>
    <xdr:to>
      <xdr:col>6</xdr:col>
      <xdr:colOff>50800</xdr:colOff>
      <xdr:row>83</xdr:row>
      <xdr:rowOff>13229</xdr:rowOff>
    </xdr:to>
    <xdr:sp macro="" textlink="">
      <xdr:nvSpPr>
        <xdr:cNvPr id="215" name="円/楕円 214"/>
        <xdr:cNvSpPr/>
      </xdr:nvSpPr>
      <xdr:spPr>
        <a:xfrm>
          <a:off x="4064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169456</xdr:rowOff>
    </xdr:from>
    <xdr:ext cx="736600" cy="259045"/>
    <xdr:sp macro="" textlink="">
      <xdr:nvSpPr>
        <xdr:cNvPr id="216" name="テキスト ボックス 215"/>
        <xdr:cNvSpPr txBox="1"/>
      </xdr:nvSpPr>
      <xdr:spPr>
        <a:xfrm>
          <a:off x="3733800" y="1422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391,250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147296</xdr:rowOff>
    </xdr:from>
    <xdr:to>
      <xdr:col>4</xdr:col>
      <xdr:colOff>533400</xdr:colOff>
      <xdr:row>83</xdr:row>
      <xdr:rowOff>77446</xdr:rowOff>
    </xdr:to>
    <xdr:sp macro="" textlink="">
      <xdr:nvSpPr>
        <xdr:cNvPr id="217" name="円/楕円 216"/>
        <xdr:cNvSpPr/>
      </xdr:nvSpPr>
      <xdr:spPr>
        <a:xfrm>
          <a:off x="3175000" y="14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62223</xdr:rowOff>
    </xdr:from>
    <xdr:ext cx="762000" cy="259045"/>
    <xdr:sp macro="" textlink="">
      <xdr:nvSpPr>
        <xdr:cNvPr id="218" name="テキスト ボックス 217"/>
        <xdr:cNvSpPr txBox="1"/>
      </xdr:nvSpPr>
      <xdr:spPr>
        <a:xfrm>
          <a:off x="2844800" y="1429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447,138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72109</xdr:rowOff>
    </xdr:from>
    <xdr:to>
      <xdr:col>3</xdr:col>
      <xdr:colOff>330200</xdr:colOff>
      <xdr:row>83</xdr:row>
      <xdr:rowOff>2259</xdr:rowOff>
    </xdr:to>
    <xdr:sp macro="" textlink="">
      <xdr:nvSpPr>
        <xdr:cNvPr id="219" name="円/楕円 218"/>
        <xdr:cNvSpPr/>
      </xdr:nvSpPr>
      <xdr:spPr>
        <a:xfrm>
          <a:off x="2286000" y="141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158486</xdr:rowOff>
    </xdr:from>
    <xdr:ext cx="762000" cy="259045"/>
    <xdr:sp macro="" textlink="">
      <xdr:nvSpPr>
        <xdr:cNvPr id="220" name="テキスト ボックス 219"/>
        <xdr:cNvSpPr txBox="1"/>
      </xdr:nvSpPr>
      <xdr:spPr>
        <a:xfrm>
          <a:off x="1955800" y="142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381,702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131899</xdr:rowOff>
    </xdr:from>
    <xdr:to>
      <xdr:col>2</xdr:col>
      <xdr:colOff>127000</xdr:colOff>
      <xdr:row>83</xdr:row>
      <xdr:rowOff>62049</xdr:rowOff>
    </xdr:to>
    <xdr:sp macro="" textlink="">
      <xdr:nvSpPr>
        <xdr:cNvPr id="221" name="円/楕円 220"/>
        <xdr:cNvSpPr/>
      </xdr:nvSpPr>
      <xdr:spPr>
        <a:xfrm>
          <a:off x="1397000" y="14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46826</xdr:rowOff>
    </xdr:from>
    <xdr:ext cx="762000" cy="259045"/>
    <xdr:sp macro="" textlink="">
      <xdr:nvSpPr>
        <xdr:cNvPr id="222" name="テキスト ボックス 221"/>
        <xdr:cNvSpPr txBox="1"/>
      </xdr:nvSpPr>
      <xdr:spPr>
        <a:xfrm>
          <a:off x="1066800" y="142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433,737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全国町村平均との比較ではやや低い水準となっているが、類似団体との比較では高い水準となっている。</a:t>
          </a:r>
          <a:endParaRPr lang="ja-JP" altLang="ja-JP" sz="1600">
            <a:effectLst/>
          </a:endParaRPr>
        </a:p>
        <a:p>
          <a:r>
            <a:rPr kumimoji="1" lang="ja-JP"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これは、</a:t>
          </a:r>
          <a:r>
            <a:rPr kumimoji="1" lang="ja-JP" altLang="ja-JP" sz="1200">
              <a:solidFill>
                <a:schemeClr val="dk1"/>
              </a:solidFill>
              <a:effectLst/>
              <a:latin typeface="+mn-lt"/>
              <a:ea typeface="+mn-ea"/>
              <a:cs typeface="+mn-cs"/>
            </a:rPr>
            <a:t>国家公務員と給与の開きが大きい中堅層以上の職員構成が少なく、若年層職員が多いこと等によるものである。</a:t>
          </a:r>
          <a:endParaRPr lang="ja-JP" altLang="ja-JP" sz="1600">
            <a:effectLst/>
          </a:endParaRPr>
        </a:p>
        <a:p>
          <a:r>
            <a:rPr kumimoji="1" lang="ja-JP" altLang="ja-JP" sz="1200">
              <a:solidFill>
                <a:schemeClr val="dk1"/>
              </a:solidFill>
              <a:effectLst/>
              <a:latin typeface="+mn-lt"/>
              <a:ea typeface="+mn-ea"/>
              <a:cs typeface="+mn-cs"/>
            </a:rPr>
            <a:t>　前年度から</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となっている要因について</a:t>
          </a:r>
          <a:r>
            <a:rPr kumimoji="1" lang="ja-JP" altLang="en-US" sz="1200">
              <a:solidFill>
                <a:schemeClr val="dk1"/>
              </a:solidFill>
              <a:effectLst/>
              <a:latin typeface="+mn-lt"/>
              <a:ea typeface="+mn-ea"/>
              <a:cs typeface="+mn-cs"/>
            </a:rPr>
            <a:t>は、退職職員との入替に伴う若年層職員の増によるものである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地域の民間企業の平均給与の状況等を踏まえ、今後も給与の適正化に努める。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87</xdr:row>
      <xdr:rowOff>56832</xdr:rowOff>
    </xdr:to>
    <xdr:cxnSp macro="">
      <xdr:nvCxnSpPr>
        <xdr:cNvPr id="252" name="直線コネクタ 251"/>
        <xdr:cNvCxnSpPr/>
      </xdr:nvCxnSpPr>
      <xdr:spPr>
        <a:xfrm flipV="1">
          <a:off x="16179800" y="14894561"/>
          <a:ext cx="8382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87</xdr:row>
      <xdr:rowOff>56832</xdr:rowOff>
    </xdr:to>
    <xdr:cxnSp macro="">
      <xdr:nvCxnSpPr>
        <xdr:cNvPr id="255" name="直線コネクタ 254"/>
        <xdr:cNvCxnSpPr/>
      </xdr:nvCxnSpPr>
      <xdr:spPr>
        <a:xfrm>
          <a:off x="15290800" y="14798039"/>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75582</xdr:rowOff>
    </xdr:from>
    <xdr:ext cx="736600" cy="259045"/>
    <xdr:sp macro="" textlink="">
      <xdr:nvSpPr>
        <xdr:cNvPr id="257" name="テキスト ボックス 256"/>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95568</xdr:rowOff>
    </xdr:to>
    <xdr:cxnSp macro="">
      <xdr:nvCxnSpPr>
        <xdr:cNvPr id="258" name="直線コネクタ 257"/>
        <xdr:cNvCxnSpPr/>
      </xdr:nvCxnSpPr>
      <xdr:spPr>
        <a:xfrm flipV="1">
          <a:off x="14401800" y="1479803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95568</xdr:rowOff>
    </xdr:from>
    <xdr:to>
      <xdr:col>21</xdr:col>
      <xdr:colOff>0</xdr:colOff>
      <xdr:row>89</xdr:row>
      <xdr:rowOff>9525</xdr:rowOff>
    </xdr:to>
    <xdr:cxnSp macro="">
      <xdr:nvCxnSpPr>
        <xdr:cNvPr id="261" name="直線コネクタ 260"/>
        <xdr:cNvCxnSpPr/>
      </xdr:nvCxnSpPr>
      <xdr:spPr>
        <a:xfrm flipV="1">
          <a:off x="13512800" y="14840268"/>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1" name="円/楕円 270"/>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115588</xdr:rowOff>
    </xdr:from>
    <xdr:ext cx="762000" cy="259045"/>
    <xdr:sp macro="" textlink="">
      <xdr:nvSpPr>
        <xdr:cNvPr id="272" name="給与水準   （国との比較）該当値テキスト"/>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6032</xdr:rowOff>
    </xdr:from>
    <xdr:to>
      <xdr:col>23</xdr:col>
      <xdr:colOff>457200</xdr:colOff>
      <xdr:row>87</xdr:row>
      <xdr:rowOff>107632</xdr:rowOff>
    </xdr:to>
    <xdr:sp macro="" textlink="">
      <xdr:nvSpPr>
        <xdr:cNvPr id="273" name="円/楕円 272"/>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92409</xdr:rowOff>
    </xdr:from>
    <xdr:ext cx="736600" cy="259045"/>
    <xdr:sp macro="" textlink="">
      <xdr:nvSpPr>
        <xdr:cNvPr id="274" name="テキスト ボックス 273"/>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5" name="円/楕円 274"/>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76" name="テキスト ボックス 275"/>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44768</xdr:rowOff>
    </xdr:from>
    <xdr:to>
      <xdr:col>21</xdr:col>
      <xdr:colOff>50800</xdr:colOff>
      <xdr:row>86</xdr:row>
      <xdr:rowOff>146368</xdr:rowOff>
    </xdr:to>
    <xdr:sp macro="" textlink="">
      <xdr:nvSpPr>
        <xdr:cNvPr id="277" name="円/楕円 276"/>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156545</xdr:rowOff>
    </xdr:from>
    <xdr:ext cx="762000" cy="259045"/>
    <xdr:sp macro="" textlink="">
      <xdr:nvSpPr>
        <xdr:cNvPr id="278" name="テキスト ボックス 277"/>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9" name="円/楕円 278"/>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80" name="テキスト ボックス 279"/>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職員数については大潟村職員定数条例に基づき、定数（６３名）で推移しており、</a:t>
          </a:r>
          <a:r>
            <a:rPr kumimoji="1" lang="ja-JP" altLang="ja-JP" sz="1200">
              <a:solidFill>
                <a:schemeClr val="dk1"/>
              </a:solidFill>
              <a:effectLst/>
              <a:latin typeface="+mn-lt"/>
              <a:ea typeface="+mn-ea"/>
              <a:cs typeface="+mn-cs"/>
            </a:rPr>
            <a:t>類似団体平均を下回っている。</a:t>
          </a:r>
          <a:endParaRPr lang="ja-JP" altLang="ja-JP" sz="1200">
            <a:effectLst/>
          </a:endParaRPr>
        </a:p>
        <a:p>
          <a:r>
            <a:rPr kumimoji="1" lang="ja-JP" altLang="ja-JP" sz="1200">
              <a:solidFill>
                <a:schemeClr val="dk1"/>
              </a:solidFill>
              <a:effectLst/>
              <a:latin typeface="+mn-lt"/>
              <a:ea typeface="+mn-ea"/>
              <a:cs typeface="+mn-cs"/>
            </a:rPr>
            <a:t>　居住区が村の中心にコンパクトに集約されていることが、住民が点在しているような団体と比べると、人口千人当たり職員数が少なくてすむということの要因となっている。</a:t>
          </a:r>
          <a:endParaRPr lang="ja-JP" altLang="ja-JP" sz="1200">
            <a:effectLst/>
          </a:endParaRPr>
        </a:p>
        <a:p>
          <a:r>
            <a:rPr kumimoji="1" lang="ja-JP" altLang="ja-JP" sz="1200">
              <a:solidFill>
                <a:schemeClr val="dk1"/>
              </a:solidFill>
              <a:effectLst/>
              <a:latin typeface="+mn-lt"/>
              <a:ea typeface="+mn-ea"/>
              <a:cs typeface="+mn-cs"/>
            </a:rPr>
            <a:t>　また、庁内の組織改編を行い、少ない職員数でも効率的な事務執行ができるように努めており、住民サービスの向上も勘案しながら今後もより適切な定員管理に努める。</a:t>
          </a:r>
          <a:endParaRPr lang="ja-JP" altLang="ja-JP" sz="1200">
            <a:effectLst/>
          </a:endParaRPr>
        </a:p>
        <a:p>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22619</xdr:rowOff>
    </xdr:from>
    <xdr:to>
      <xdr:col>24</xdr:col>
      <xdr:colOff>558800</xdr:colOff>
      <xdr:row>61</xdr:row>
      <xdr:rowOff>41440</xdr:rowOff>
    </xdr:to>
    <xdr:cxnSp macro="">
      <xdr:nvCxnSpPr>
        <xdr:cNvPr id="312" name="直線コネクタ 311"/>
        <xdr:cNvCxnSpPr/>
      </xdr:nvCxnSpPr>
      <xdr:spPr>
        <a:xfrm>
          <a:off x="16179800" y="10481069"/>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22619</xdr:rowOff>
    </xdr:from>
    <xdr:to>
      <xdr:col>23</xdr:col>
      <xdr:colOff>406400</xdr:colOff>
      <xdr:row>61</xdr:row>
      <xdr:rowOff>25032</xdr:rowOff>
    </xdr:to>
    <xdr:cxnSp macro="">
      <xdr:nvCxnSpPr>
        <xdr:cNvPr id="315" name="直線コネクタ 314"/>
        <xdr:cNvCxnSpPr/>
      </xdr:nvCxnSpPr>
      <xdr:spPr>
        <a:xfrm flipV="1">
          <a:off x="15290800" y="104810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23584</xdr:rowOff>
    </xdr:from>
    <xdr:to>
      <xdr:col>22</xdr:col>
      <xdr:colOff>203200</xdr:colOff>
      <xdr:row>61</xdr:row>
      <xdr:rowOff>25032</xdr:rowOff>
    </xdr:to>
    <xdr:cxnSp macro="">
      <xdr:nvCxnSpPr>
        <xdr:cNvPr id="318" name="直線コネクタ 317"/>
        <xdr:cNvCxnSpPr/>
      </xdr:nvCxnSpPr>
      <xdr:spPr>
        <a:xfrm>
          <a:off x="14401800" y="104820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14415</xdr:rowOff>
    </xdr:from>
    <xdr:to>
      <xdr:col>21</xdr:col>
      <xdr:colOff>0</xdr:colOff>
      <xdr:row>61</xdr:row>
      <xdr:rowOff>23584</xdr:rowOff>
    </xdr:to>
    <xdr:cxnSp macro="">
      <xdr:nvCxnSpPr>
        <xdr:cNvPr id="321" name="直線コネクタ 320"/>
        <xdr:cNvCxnSpPr/>
      </xdr:nvCxnSpPr>
      <xdr:spPr>
        <a:xfrm>
          <a:off x="13512800" y="1047286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162090</xdr:rowOff>
    </xdr:from>
    <xdr:to>
      <xdr:col>24</xdr:col>
      <xdr:colOff>609600</xdr:colOff>
      <xdr:row>61</xdr:row>
      <xdr:rowOff>92240</xdr:rowOff>
    </xdr:to>
    <xdr:sp macro="" textlink="">
      <xdr:nvSpPr>
        <xdr:cNvPr id="331" name="円/楕円 330"/>
        <xdr:cNvSpPr/>
      </xdr:nvSpPr>
      <xdr:spPr>
        <a:xfrm>
          <a:off x="169672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7167</xdr:rowOff>
    </xdr:from>
    <xdr:ext cx="762000" cy="259045"/>
    <xdr:sp macro="" textlink="">
      <xdr:nvSpPr>
        <xdr:cNvPr id="332" name="定員管理の状況該当値テキスト"/>
        <xdr:cNvSpPr txBox="1"/>
      </xdr:nvSpPr>
      <xdr:spPr>
        <a:xfrm>
          <a:off x="17106900" y="1029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143269</xdr:rowOff>
    </xdr:from>
    <xdr:to>
      <xdr:col>23</xdr:col>
      <xdr:colOff>457200</xdr:colOff>
      <xdr:row>61</xdr:row>
      <xdr:rowOff>73419</xdr:rowOff>
    </xdr:to>
    <xdr:sp macro="" textlink="">
      <xdr:nvSpPr>
        <xdr:cNvPr id="333" name="円/楕円 332"/>
        <xdr:cNvSpPr/>
      </xdr:nvSpPr>
      <xdr:spPr>
        <a:xfrm>
          <a:off x="16129000" y="10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83596</xdr:rowOff>
    </xdr:from>
    <xdr:ext cx="736600" cy="259045"/>
    <xdr:sp macro="" textlink="">
      <xdr:nvSpPr>
        <xdr:cNvPr id="334" name="テキスト ボックス 333"/>
        <xdr:cNvSpPr txBox="1"/>
      </xdr:nvSpPr>
      <xdr:spPr>
        <a:xfrm>
          <a:off x="15798800" y="101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145682</xdr:rowOff>
    </xdr:from>
    <xdr:to>
      <xdr:col>22</xdr:col>
      <xdr:colOff>254000</xdr:colOff>
      <xdr:row>61</xdr:row>
      <xdr:rowOff>75832</xdr:rowOff>
    </xdr:to>
    <xdr:sp macro="" textlink="">
      <xdr:nvSpPr>
        <xdr:cNvPr id="335" name="円/楕円 334"/>
        <xdr:cNvSpPr/>
      </xdr:nvSpPr>
      <xdr:spPr>
        <a:xfrm>
          <a:off x="15240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86009</xdr:rowOff>
    </xdr:from>
    <xdr:ext cx="762000" cy="259045"/>
    <xdr:sp macro="" textlink="">
      <xdr:nvSpPr>
        <xdr:cNvPr id="336" name="テキスト ボックス 335"/>
        <xdr:cNvSpPr txBox="1"/>
      </xdr:nvSpPr>
      <xdr:spPr>
        <a:xfrm>
          <a:off x="14909800" y="10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144234</xdr:rowOff>
    </xdr:from>
    <xdr:to>
      <xdr:col>21</xdr:col>
      <xdr:colOff>50800</xdr:colOff>
      <xdr:row>61</xdr:row>
      <xdr:rowOff>74384</xdr:rowOff>
    </xdr:to>
    <xdr:sp macro="" textlink="">
      <xdr:nvSpPr>
        <xdr:cNvPr id="337" name="円/楕円 336"/>
        <xdr:cNvSpPr/>
      </xdr:nvSpPr>
      <xdr:spPr>
        <a:xfrm>
          <a:off x="143510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84561</xdr:rowOff>
    </xdr:from>
    <xdr:ext cx="762000" cy="259045"/>
    <xdr:sp macro="" textlink="">
      <xdr:nvSpPr>
        <xdr:cNvPr id="338" name="テキスト ボックス 337"/>
        <xdr:cNvSpPr txBox="1"/>
      </xdr:nvSpPr>
      <xdr:spPr>
        <a:xfrm>
          <a:off x="14020800" y="102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135065</xdr:rowOff>
    </xdr:from>
    <xdr:to>
      <xdr:col>19</xdr:col>
      <xdr:colOff>533400</xdr:colOff>
      <xdr:row>61</xdr:row>
      <xdr:rowOff>65215</xdr:rowOff>
    </xdr:to>
    <xdr:sp macro="" textlink="">
      <xdr:nvSpPr>
        <xdr:cNvPr id="339" name="円/楕円 338"/>
        <xdr:cNvSpPr/>
      </xdr:nvSpPr>
      <xdr:spPr>
        <a:xfrm>
          <a:off x="13462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75392</xdr:rowOff>
    </xdr:from>
    <xdr:ext cx="762000" cy="259045"/>
    <xdr:sp macro="" textlink="">
      <xdr:nvSpPr>
        <xdr:cNvPr id="340" name="テキスト ボックス 339"/>
        <xdr:cNvSpPr txBox="1"/>
      </xdr:nvSpPr>
      <xdr:spPr>
        <a:xfrm>
          <a:off x="13131800" y="101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全国平均、県平均、</a:t>
          </a:r>
          <a:r>
            <a:rPr kumimoji="1" lang="ja-JP" altLang="en-US" sz="1200">
              <a:solidFill>
                <a:schemeClr val="dk1"/>
              </a:solidFill>
              <a:effectLst/>
              <a:latin typeface="+mn-lt"/>
              <a:ea typeface="+mn-ea"/>
              <a:cs typeface="+mn-cs"/>
            </a:rPr>
            <a:t>類似団体平均のいずれも下回る比率となっている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しかしながら、</a:t>
          </a:r>
          <a:r>
            <a:rPr kumimoji="1" lang="ja-JP" altLang="en-US" sz="1200">
              <a:solidFill>
                <a:schemeClr val="dk1"/>
              </a:solidFill>
              <a:effectLst/>
              <a:latin typeface="+mn-lt"/>
              <a:ea typeface="+mn-ea"/>
              <a:cs typeface="+mn-cs"/>
            </a:rPr>
            <a:t>平成２７年度より小中学校校舎建て替えに伴う地方債の償還が開始され、</a:t>
          </a:r>
          <a:r>
            <a:rPr kumimoji="1" lang="ja-JP" altLang="ja-JP" sz="1200">
              <a:solidFill>
                <a:schemeClr val="dk1"/>
              </a:solidFill>
              <a:effectLst/>
              <a:latin typeface="+mn-lt"/>
              <a:ea typeface="+mn-ea"/>
              <a:cs typeface="+mn-cs"/>
            </a:rPr>
            <a:t>償還のピークである平成３５年度までは比率が上昇</a:t>
          </a:r>
          <a:r>
            <a:rPr kumimoji="1" lang="ja-JP" altLang="en-US" sz="1200">
              <a:solidFill>
                <a:schemeClr val="dk1"/>
              </a:solidFill>
              <a:effectLst/>
              <a:latin typeface="+mn-lt"/>
              <a:ea typeface="+mn-ea"/>
              <a:cs typeface="+mn-cs"/>
            </a:rPr>
            <a:t>し、その後は緩やかに比率が減少していくと見込まれる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今後は</a:t>
          </a:r>
          <a:r>
            <a:rPr kumimoji="1" lang="ja-JP" altLang="en-US" sz="1200">
              <a:solidFill>
                <a:schemeClr val="dk1"/>
              </a:solidFill>
              <a:effectLst/>
              <a:latin typeface="+mn-lt"/>
              <a:ea typeface="+mn-ea"/>
              <a:cs typeface="+mn-cs"/>
            </a:rPr>
            <a:t>地方債</a:t>
          </a:r>
          <a:r>
            <a:rPr kumimoji="1" lang="ja-JP" altLang="ja-JP" sz="1200">
              <a:solidFill>
                <a:schemeClr val="dk1"/>
              </a:solidFill>
              <a:effectLst/>
              <a:latin typeface="+mn-lt"/>
              <a:ea typeface="+mn-ea"/>
              <a:cs typeface="+mn-cs"/>
            </a:rPr>
            <a:t>に大きく依存することのない財政運営を行うとともに、繰上償還の実施などに努め、より一層の財政健全化を図る。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141478</xdr:rowOff>
    </xdr:from>
    <xdr:to>
      <xdr:col>24</xdr:col>
      <xdr:colOff>558800</xdr:colOff>
      <xdr:row>41</xdr:row>
      <xdr:rowOff>27940</xdr:rowOff>
    </xdr:to>
    <xdr:cxnSp macro="">
      <xdr:nvCxnSpPr>
        <xdr:cNvPr id="371" name="直線コネクタ 370"/>
        <xdr:cNvCxnSpPr/>
      </xdr:nvCxnSpPr>
      <xdr:spPr>
        <a:xfrm>
          <a:off x="16179800" y="699947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93218</xdr:rowOff>
    </xdr:from>
    <xdr:to>
      <xdr:col>23</xdr:col>
      <xdr:colOff>406400</xdr:colOff>
      <xdr:row>40</xdr:row>
      <xdr:rowOff>141478</xdr:rowOff>
    </xdr:to>
    <xdr:cxnSp macro="">
      <xdr:nvCxnSpPr>
        <xdr:cNvPr id="374" name="直線コネクタ 373"/>
        <xdr:cNvCxnSpPr/>
      </xdr:nvCxnSpPr>
      <xdr:spPr>
        <a:xfrm>
          <a:off x="15290800" y="695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93218</xdr:rowOff>
    </xdr:from>
    <xdr:to>
      <xdr:col>22</xdr:col>
      <xdr:colOff>203200</xdr:colOff>
      <xdr:row>40</xdr:row>
      <xdr:rowOff>141478</xdr:rowOff>
    </xdr:to>
    <xdr:cxnSp macro="">
      <xdr:nvCxnSpPr>
        <xdr:cNvPr id="377" name="直線コネクタ 376"/>
        <xdr:cNvCxnSpPr/>
      </xdr:nvCxnSpPr>
      <xdr:spPr>
        <a:xfrm flipV="1">
          <a:off x="14401800" y="695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141478</xdr:rowOff>
    </xdr:from>
    <xdr:to>
      <xdr:col>21</xdr:col>
      <xdr:colOff>0</xdr:colOff>
      <xdr:row>41</xdr:row>
      <xdr:rowOff>23114</xdr:rowOff>
    </xdr:to>
    <xdr:cxnSp macro="">
      <xdr:nvCxnSpPr>
        <xdr:cNvPr id="380" name="直線コネクタ 379"/>
        <xdr:cNvCxnSpPr/>
      </xdr:nvCxnSpPr>
      <xdr:spPr>
        <a:xfrm flipV="1">
          <a:off x="13512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0" name="円/楕円 38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165117</xdr:rowOff>
    </xdr:from>
    <xdr:ext cx="762000" cy="259045"/>
    <xdr:sp macro="" textlink="">
      <xdr:nvSpPr>
        <xdr:cNvPr id="391"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90678</xdr:rowOff>
    </xdr:from>
    <xdr:to>
      <xdr:col>23</xdr:col>
      <xdr:colOff>457200</xdr:colOff>
      <xdr:row>41</xdr:row>
      <xdr:rowOff>20828</xdr:rowOff>
    </xdr:to>
    <xdr:sp macro="" textlink="">
      <xdr:nvSpPr>
        <xdr:cNvPr id="392" name="円/楕円 391"/>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31005</xdr:rowOff>
    </xdr:from>
    <xdr:ext cx="736600" cy="259045"/>
    <xdr:sp macro="" textlink="">
      <xdr:nvSpPr>
        <xdr:cNvPr id="393" name="テキスト ボックス 392"/>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42418</xdr:rowOff>
    </xdr:from>
    <xdr:to>
      <xdr:col>22</xdr:col>
      <xdr:colOff>254000</xdr:colOff>
      <xdr:row>40</xdr:row>
      <xdr:rowOff>144018</xdr:rowOff>
    </xdr:to>
    <xdr:sp macro="" textlink="">
      <xdr:nvSpPr>
        <xdr:cNvPr id="394" name="円/楕円 393"/>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154195</xdr:rowOff>
    </xdr:from>
    <xdr:ext cx="762000" cy="259045"/>
    <xdr:sp macro="" textlink="">
      <xdr:nvSpPr>
        <xdr:cNvPr id="395" name="テキスト ボックス 394"/>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90678</xdr:rowOff>
    </xdr:from>
    <xdr:to>
      <xdr:col>21</xdr:col>
      <xdr:colOff>50800</xdr:colOff>
      <xdr:row>41</xdr:row>
      <xdr:rowOff>20828</xdr:rowOff>
    </xdr:to>
    <xdr:sp macro="" textlink="">
      <xdr:nvSpPr>
        <xdr:cNvPr id="396" name="円/楕円 395"/>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31005</xdr:rowOff>
    </xdr:from>
    <xdr:ext cx="762000" cy="259045"/>
    <xdr:sp macro="" textlink="">
      <xdr:nvSpPr>
        <xdr:cNvPr id="397" name="テキスト ボックス 396"/>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398" name="円/楕円 397"/>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399" name="テキスト ボックス 39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県平均</a:t>
          </a:r>
          <a:r>
            <a:rPr kumimoji="1" lang="ja-JP" altLang="en-US" sz="1050">
              <a:solidFill>
                <a:schemeClr val="dk1"/>
              </a:solidFill>
              <a:effectLst/>
              <a:latin typeface="+mn-lt"/>
              <a:ea typeface="+mn-ea"/>
              <a:cs typeface="+mn-cs"/>
            </a:rPr>
            <a:t>を下回っているが</a:t>
          </a:r>
          <a:r>
            <a:rPr kumimoji="1" lang="ja-JP" altLang="ja-JP" sz="1050">
              <a:solidFill>
                <a:schemeClr val="dk1"/>
              </a:solidFill>
              <a:effectLst/>
              <a:latin typeface="+mn-lt"/>
              <a:ea typeface="+mn-ea"/>
              <a:cs typeface="+mn-cs"/>
            </a:rPr>
            <a:t>、全国平均、類似団体平均との比較では高い水準となっている。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平成２８年度は認定こども園建設に伴う基金の積み増し、繰上償還の実施等により前年比で</a:t>
          </a:r>
          <a:r>
            <a:rPr kumimoji="1" lang="en-US" altLang="ja-JP" sz="1050">
              <a:solidFill>
                <a:schemeClr val="dk1"/>
              </a:solidFill>
              <a:effectLst/>
              <a:latin typeface="+mn-lt"/>
              <a:ea typeface="+mn-ea"/>
              <a:cs typeface="+mn-cs"/>
            </a:rPr>
            <a:t>18.9</a:t>
          </a:r>
          <a:r>
            <a:rPr kumimoji="1" lang="ja-JP" altLang="en-US" sz="1050">
              <a:solidFill>
                <a:schemeClr val="dk1"/>
              </a:solidFill>
              <a:effectLst/>
              <a:latin typeface="+mn-lt"/>
              <a:ea typeface="+mn-ea"/>
              <a:cs typeface="+mn-cs"/>
            </a:rPr>
            <a:t>ポイントの減となっている。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今後は</a:t>
          </a:r>
          <a:r>
            <a:rPr kumimoji="1" lang="ja-JP" altLang="ja-JP" sz="1050">
              <a:solidFill>
                <a:schemeClr val="dk1"/>
              </a:solidFill>
              <a:effectLst/>
              <a:latin typeface="+mn-lt"/>
              <a:ea typeface="+mn-ea"/>
              <a:cs typeface="+mn-cs"/>
            </a:rPr>
            <a:t>平成３３年度から着工が予定されているかんがい排水対策等</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大規模な</a:t>
          </a:r>
          <a:r>
            <a:rPr kumimoji="1" lang="ja-JP" altLang="en-US" sz="1050">
              <a:solidFill>
                <a:schemeClr val="dk1"/>
              </a:solidFill>
              <a:effectLst/>
              <a:latin typeface="+mn-lt"/>
              <a:ea typeface="+mn-ea"/>
              <a:cs typeface="+mn-cs"/>
            </a:rPr>
            <a:t>国営</a:t>
          </a:r>
          <a:r>
            <a:rPr kumimoji="1" lang="ja-JP" altLang="ja-JP" sz="1050">
              <a:solidFill>
                <a:schemeClr val="dk1"/>
              </a:solidFill>
              <a:effectLst/>
              <a:latin typeface="+mn-lt"/>
              <a:ea typeface="+mn-ea"/>
              <a:cs typeface="+mn-cs"/>
            </a:rPr>
            <a:t>事業の財源として村債の借入が増加する見込みであり、比率の上昇が懸念される。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引き続き</a:t>
          </a:r>
          <a:r>
            <a:rPr kumimoji="1" lang="ja-JP" altLang="ja-JP" sz="1050">
              <a:solidFill>
                <a:schemeClr val="dk1"/>
              </a:solidFill>
              <a:effectLst/>
              <a:latin typeface="+mn-lt"/>
              <a:ea typeface="+mn-ea"/>
              <a:cs typeface="+mn-cs"/>
            </a:rPr>
            <a:t>繰上償還や計画的な基金の積み増しなどを行い比率の抑制に努める。</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7892</xdr:rowOff>
    </xdr:from>
    <xdr:to>
      <xdr:col>24</xdr:col>
      <xdr:colOff>558800</xdr:colOff>
      <xdr:row>19</xdr:row>
      <xdr:rowOff>162197</xdr:rowOff>
    </xdr:to>
    <xdr:cxnSp macro="">
      <xdr:nvCxnSpPr>
        <xdr:cNvPr id="435" name="直線コネクタ 434"/>
        <xdr:cNvCxnSpPr/>
      </xdr:nvCxnSpPr>
      <xdr:spPr>
        <a:xfrm flipV="1">
          <a:off x="16179800" y="3093992"/>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162197</xdr:rowOff>
    </xdr:from>
    <xdr:to>
      <xdr:col>23</xdr:col>
      <xdr:colOff>406400</xdr:colOff>
      <xdr:row>20</xdr:row>
      <xdr:rowOff>13153</xdr:rowOff>
    </xdr:to>
    <xdr:cxnSp macro="">
      <xdr:nvCxnSpPr>
        <xdr:cNvPr id="438" name="直線コネクタ 437"/>
        <xdr:cNvCxnSpPr/>
      </xdr:nvCxnSpPr>
      <xdr:spPr>
        <a:xfrm flipV="1">
          <a:off x="15290800" y="34197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71664</xdr:rowOff>
    </xdr:from>
    <xdr:to>
      <xdr:col>22</xdr:col>
      <xdr:colOff>203200</xdr:colOff>
      <xdr:row>20</xdr:row>
      <xdr:rowOff>13153</xdr:rowOff>
    </xdr:to>
    <xdr:cxnSp macro="">
      <xdr:nvCxnSpPr>
        <xdr:cNvPr id="441" name="直線コネクタ 440"/>
        <xdr:cNvCxnSpPr/>
      </xdr:nvCxnSpPr>
      <xdr:spPr>
        <a:xfrm>
          <a:off x="14401800" y="3157764"/>
          <a:ext cx="889000" cy="2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71664</xdr:rowOff>
    </xdr:from>
    <xdr:to>
      <xdr:col>21</xdr:col>
      <xdr:colOff>0</xdr:colOff>
      <xdr:row>19</xdr:row>
      <xdr:rowOff>41547</xdr:rowOff>
    </xdr:to>
    <xdr:cxnSp macro="">
      <xdr:nvCxnSpPr>
        <xdr:cNvPr id="444" name="直線コネクタ 443"/>
        <xdr:cNvCxnSpPr/>
      </xdr:nvCxnSpPr>
      <xdr:spPr>
        <a:xfrm flipV="1">
          <a:off x="13512800" y="315776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7" name="フローチャート :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128542</xdr:rowOff>
    </xdr:from>
    <xdr:to>
      <xdr:col>24</xdr:col>
      <xdr:colOff>609600</xdr:colOff>
      <xdr:row>18</xdr:row>
      <xdr:rowOff>58692</xdr:rowOff>
    </xdr:to>
    <xdr:sp macro="" textlink="">
      <xdr:nvSpPr>
        <xdr:cNvPr id="454" name="円/楕円 453"/>
        <xdr:cNvSpPr/>
      </xdr:nvSpPr>
      <xdr:spPr>
        <a:xfrm>
          <a:off x="16967200" y="30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100619</xdr:rowOff>
    </xdr:from>
    <xdr:ext cx="762000" cy="259045"/>
    <xdr:sp macro="" textlink="">
      <xdr:nvSpPr>
        <xdr:cNvPr id="455" name="将来負担の状況該当値テキスト"/>
        <xdr:cNvSpPr txBox="1"/>
      </xdr:nvSpPr>
      <xdr:spPr>
        <a:xfrm>
          <a:off x="17106900" y="301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111397</xdr:rowOff>
    </xdr:from>
    <xdr:to>
      <xdr:col>23</xdr:col>
      <xdr:colOff>457200</xdr:colOff>
      <xdr:row>20</xdr:row>
      <xdr:rowOff>41547</xdr:rowOff>
    </xdr:to>
    <xdr:sp macro="" textlink="">
      <xdr:nvSpPr>
        <xdr:cNvPr id="456" name="円/楕円 455"/>
        <xdr:cNvSpPr/>
      </xdr:nvSpPr>
      <xdr:spPr>
        <a:xfrm>
          <a:off x="16129000" y="3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26324</xdr:rowOff>
    </xdr:from>
    <xdr:ext cx="736600" cy="259045"/>
    <xdr:sp macro="" textlink="">
      <xdr:nvSpPr>
        <xdr:cNvPr id="457" name="テキスト ボックス 456"/>
        <xdr:cNvSpPr txBox="1"/>
      </xdr:nvSpPr>
      <xdr:spPr>
        <a:xfrm>
          <a:off x="15798800" y="345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133803</xdr:rowOff>
    </xdr:from>
    <xdr:to>
      <xdr:col>22</xdr:col>
      <xdr:colOff>254000</xdr:colOff>
      <xdr:row>20</xdr:row>
      <xdr:rowOff>63953</xdr:rowOff>
    </xdr:to>
    <xdr:sp macro="" textlink="">
      <xdr:nvSpPr>
        <xdr:cNvPr id="458" name="円/楕円 457"/>
        <xdr:cNvSpPr/>
      </xdr:nvSpPr>
      <xdr:spPr>
        <a:xfrm>
          <a:off x="15240000" y="3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48730</xdr:rowOff>
    </xdr:from>
    <xdr:ext cx="762000" cy="259045"/>
    <xdr:sp macro="" textlink="">
      <xdr:nvSpPr>
        <xdr:cNvPr id="459" name="テキスト ボックス 458"/>
        <xdr:cNvSpPr txBox="1"/>
      </xdr:nvSpPr>
      <xdr:spPr>
        <a:xfrm>
          <a:off x="14909800" y="347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20864</xdr:rowOff>
    </xdr:from>
    <xdr:to>
      <xdr:col>21</xdr:col>
      <xdr:colOff>50800</xdr:colOff>
      <xdr:row>18</xdr:row>
      <xdr:rowOff>122464</xdr:rowOff>
    </xdr:to>
    <xdr:sp macro="" textlink="">
      <xdr:nvSpPr>
        <xdr:cNvPr id="460" name="円/楕円 459"/>
        <xdr:cNvSpPr/>
      </xdr:nvSpPr>
      <xdr:spPr>
        <a:xfrm>
          <a:off x="14351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107241</xdr:rowOff>
    </xdr:from>
    <xdr:ext cx="762000" cy="259045"/>
    <xdr:sp macro="" textlink="">
      <xdr:nvSpPr>
        <xdr:cNvPr id="461" name="テキスト ボックス 460"/>
        <xdr:cNvSpPr txBox="1"/>
      </xdr:nvSpPr>
      <xdr:spPr>
        <a:xfrm>
          <a:off x="14020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162197</xdr:rowOff>
    </xdr:from>
    <xdr:to>
      <xdr:col>19</xdr:col>
      <xdr:colOff>533400</xdr:colOff>
      <xdr:row>19</xdr:row>
      <xdr:rowOff>92347</xdr:rowOff>
    </xdr:to>
    <xdr:sp macro="" textlink="">
      <xdr:nvSpPr>
        <xdr:cNvPr id="462" name="円/楕円 461"/>
        <xdr:cNvSpPr/>
      </xdr:nvSpPr>
      <xdr:spPr>
        <a:xfrm>
          <a:off x="13462000" y="32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77124</xdr:rowOff>
    </xdr:from>
    <xdr:ext cx="762000" cy="259045"/>
    <xdr:sp macro="" textlink="">
      <xdr:nvSpPr>
        <xdr:cNvPr id="463" name="テキスト ボックス 462"/>
        <xdr:cNvSpPr txBox="1"/>
      </xdr:nvSpPr>
      <xdr:spPr>
        <a:xfrm>
          <a:off x="13131800" y="33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平成２８年度については、前年度並で推移しているが、</a:t>
          </a:r>
          <a:r>
            <a:rPr kumimoji="1" lang="ja-JP" altLang="ja-JP" sz="1100">
              <a:solidFill>
                <a:schemeClr val="dk1"/>
              </a:solidFill>
              <a:effectLst/>
              <a:latin typeface="+mn-lt"/>
              <a:ea typeface="+mn-ea"/>
              <a:cs typeface="+mn-cs"/>
            </a:rPr>
            <a:t>全国平均、県平均、類似団体平均のいずれと比較してもやや高い水準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職員の雇用形態の見直しにより、これまで賃金で雇用していた臨時職員を、平成２６年度から非常勤職員として雇用することとし、物件費（賃金）は減少し人件費（報酬）は増加することとなったが、非常勤職員に係る経費の総額としては大きな増減は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定員管理に努めながら、住民サービスを低下させることなく</a:t>
          </a:r>
          <a:r>
            <a:rPr kumimoji="1" lang="ja-JP" altLang="ja-JP" sz="1100">
              <a:solidFill>
                <a:schemeClr val="dk1"/>
              </a:solidFill>
              <a:effectLst/>
              <a:latin typeface="+mn-lt"/>
              <a:ea typeface="+mn-ea"/>
              <a:cs typeface="+mn-cs"/>
            </a:rPr>
            <a:t>、効率的な行政運営を行っていく。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19558</xdr:rowOff>
    </xdr:to>
    <xdr:cxnSp macro="">
      <xdr:nvCxnSpPr>
        <xdr:cNvPr id="64" name="直線コネクタ 63"/>
        <xdr:cNvCxnSpPr/>
      </xdr:nvCxnSpPr>
      <xdr:spPr>
        <a:xfrm>
          <a:off x="3987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60706</xdr:rowOff>
    </xdr:to>
    <xdr:cxnSp macro="">
      <xdr:nvCxnSpPr>
        <xdr:cNvPr id="67" name="直線コネクタ 66"/>
        <xdr:cNvCxnSpPr/>
      </xdr:nvCxnSpPr>
      <xdr:spPr>
        <a:xfrm flipV="1">
          <a:off x="3098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37</xdr:row>
      <xdr:rowOff>60706</xdr:rowOff>
    </xdr:to>
    <xdr:cxnSp macro="">
      <xdr:nvCxnSpPr>
        <xdr:cNvPr id="70" name="直線コネクタ 69"/>
        <xdr:cNvCxnSpPr/>
      </xdr:nvCxnSpPr>
      <xdr:spPr>
        <a:xfrm>
          <a:off x="2209800" y="61391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35</xdr:row>
      <xdr:rowOff>138430</xdr:rowOff>
    </xdr:to>
    <xdr:cxnSp macro="">
      <xdr:nvCxnSpPr>
        <xdr:cNvPr id="73" name="直線コネクタ 72"/>
        <xdr:cNvCxnSpPr/>
      </xdr:nvCxnSpPr>
      <xdr:spPr>
        <a:xfrm>
          <a:off x="1320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131064</xdr:rowOff>
    </xdr:from>
    <xdr:to>
      <xdr:col>5</xdr:col>
      <xdr:colOff>600075</xdr:colOff>
      <xdr:row>37</xdr:row>
      <xdr:rowOff>61214</xdr:rowOff>
    </xdr:to>
    <xdr:sp macro="" textlink="">
      <xdr:nvSpPr>
        <xdr:cNvPr id="85" name="円/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7" name="円/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9" name="円/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32766</xdr:rowOff>
    </xdr:from>
    <xdr:to>
      <xdr:col>1</xdr:col>
      <xdr:colOff>676275</xdr:colOff>
      <xdr:row>35</xdr:row>
      <xdr:rowOff>134366</xdr:rowOff>
    </xdr:to>
    <xdr:sp macro="" textlink="">
      <xdr:nvSpPr>
        <xdr:cNvPr id="91" name="円/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a:t>
          </a:r>
          <a:r>
            <a:rPr kumimoji="1" lang="ja-JP" altLang="en-US" sz="1050">
              <a:solidFill>
                <a:schemeClr val="dk1"/>
              </a:solidFill>
              <a:effectLst/>
              <a:latin typeface="+mn-lt"/>
              <a:ea typeface="+mn-ea"/>
              <a:cs typeface="+mn-cs"/>
            </a:rPr>
            <a:t>４．１ポイント増加し</a:t>
          </a:r>
          <a:r>
            <a:rPr kumimoji="1" lang="ja-JP" altLang="ja-JP" sz="1050">
              <a:solidFill>
                <a:schemeClr val="dk1"/>
              </a:solidFill>
              <a:effectLst/>
              <a:latin typeface="+mn-lt"/>
              <a:ea typeface="+mn-ea"/>
              <a:cs typeface="+mn-cs"/>
            </a:rPr>
            <a:t>、類似団体平均よりも比率が</a:t>
          </a:r>
          <a:r>
            <a:rPr kumimoji="1" lang="ja-JP" altLang="en-US" sz="1050">
              <a:solidFill>
                <a:schemeClr val="dk1"/>
              </a:solidFill>
              <a:effectLst/>
              <a:latin typeface="+mn-lt"/>
              <a:ea typeface="+mn-ea"/>
              <a:cs typeface="+mn-cs"/>
            </a:rPr>
            <a:t>高くなっている</a:t>
          </a:r>
          <a:r>
            <a:rPr kumimoji="1" lang="ja-JP" altLang="ja-JP" sz="1050">
              <a:solidFill>
                <a:schemeClr val="dk1"/>
              </a:solidFill>
              <a:effectLst/>
              <a:latin typeface="+mn-lt"/>
              <a:ea typeface="+mn-ea"/>
              <a:cs typeface="+mn-cs"/>
            </a:rPr>
            <a:t>。</a:t>
          </a:r>
          <a:endParaRPr lang="ja-JP" altLang="ja-JP" sz="1050">
            <a:effectLst/>
          </a:endParaRPr>
        </a:p>
        <a:p>
          <a:r>
            <a:rPr kumimoji="1" lang="ja-JP" altLang="en-US" sz="1050">
              <a:solidFill>
                <a:schemeClr val="dk1"/>
              </a:solidFill>
              <a:effectLst/>
              <a:latin typeface="+mn-lt"/>
              <a:ea typeface="+mn-ea"/>
              <a:cs typeface="+mn-cs"/>
            </a:rPr>
            <a:t>　小中学校パソコン整備事業や世界学生水上スキー大会の実施が主な要因となっている。</a:t>
          </a:r>
          <a:r>
            <a:rPr kumimoji="1" lang="ja-JP" altLang="ja-JP"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温泉保養センターやケアハウス、村民センター等、</a:t>
          </a:r>
          <a:r>
            <a:rPr kumimoji="1" lang="ja-JP" altLang="ja-JP" sz="1050">
              <a:solidFill>
                <a:schemeClr val="dk1"/>
              </a:solidFill>
              <a:effectLst/>
              <a:latin typeface="+mn-lt"/>
              <a:ea typeface="+mn-ea"/>
              <a:cs typeface="+mn-cs"/>
            </a:rPr>
            <a:t>村営施設の多くを指定管理しているため、委託料が多額となっているが、その一方で</a:t>
          </a:r>
          <a:r>
            <a:rPr kumimoji="1" lang="ja-JP" altLang="en-US" sz="1050">
              <a:solidFill>
                <a:schemeClr val="dk1"/>
              </a:solidFill>
              <a:effectLst/>
              <a:latin typeface="+mn-lt"/>
              <a:ea typeface="+mn-ea"/>
              <a:cs typeface="+mn-cs"/>
            </a:rPr>
            <a:t>施設管理に係る日直等の</a:t>
          </a:r>
          <a:r>
            <a:rPr kumimoji="1" lang="ja-JP" altLang="ja-JP" sz="1050">
              <a:solidFill>
                <a:schemeClr val="dk1"/>
              </a:solidFill>
              <a:effectLst/>
              <a:latin typeface="+mn-lt"/>
              <a:ea typeface="+mn-ea"/>
              <a:cs typeface="+mn-cs"/>
            </a:rPr>
            <a:t>賃金</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割合は低く抑えられている側面がある。</a:t>
          </a:r>
          <a:endParaRPr lang="ja-JP" altLang="ja-JP" sz="1050">
            <a:effectLst/>
          </a:endParaRPr>
        </a:p>
        <a:p>
          <a:r>
            <a:rPr kumimoji="1" lang="ja-JP" altLang="ja-JP" sz="1050">
              <a:solidFill>
                <a:schemeClr val="dk1"/>
              </a:solidFill>
              <a:effectLst/>
              <a:latin typeface="+mn-lt"/>
              <a:ea typeface="+mn-ea"/>
              <a:cs typeface="+mn-cs"/>
            </a:rPr>
            <a:t>　今後は、事務内容の見直しを行うとともに、引き続き指定管理制度を有効活用し</a:t>
          </a:r>
          <a:r>
            <a:rPr kumimoji="1" lang="ja-JP" altLang="en-US" sz="1050">
              <a:solidFill>
                <a:schemeClr val="dk1"/>
              </a:solidFill>
              <a:effectLst/>
              <a:latin typeface="+mn-lt"/>
              <a:ea typeface="+mn-ea"/>
              <a:cs typeface="+mn-cs"/>
            </a:rPr>
            <a:t>ながら</a:t>
          </a:r>
          <a:r>
            <a:rPr kumimoji="1" lang="ja-JP" altLang="ja-JP" sz="1050">
              <a:solidFill>
                <a:schemeClr val="dk1"/>
              </a:solidFill>
              <a:effectLst/>
              <a:latin typeface="+mn-lt"/>
              <a:ea typeface="+mn-ea"/>
              <a:cs typeface="+mn-cs"/>
            </a:rPr>
            <a:t>経費節減に努める。</a:t>
          </a:r>
          <a:endParaRPr lang="ja-JP" altLang="ja-JP" sz="105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18</xdr:row>
      <xdr:rowOff>96520</xdr:rowOff>
    </xdr:to>
    <xdr:cxnSp macro="">
      <xdr:nvCxnSpPr>
        <xdr:cNvPr id="125" name="直線コネクタ 124"/>
        <xdr:cNvCxnSpPr/>
      </xdr:nvCxnSpPr>
      <xdr:spPr>
        <a:xfrm>
          <a:off x="15671800" y="28702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19</xdr:row>
      <xdr:rowOff>85090</xdr:rowOff>
    </xdr:to>
    <xdr:cxnSp macro="">
      <xdr:nvCxnSpPr>
        <xdr:cNvPr id="128" name="直線コネクタ 127"/>
        <xdr:cNvCxnSpPr/>
      </xdr:nvCxnSpPr>
      <xdr:spPr>
        <a:xfrm flipV="1">
          <a:off x="14782800" y="287020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85090</xdr:rowOff>
    </xdr:from>
    <xdr:to>
      <xdr:col>21</xdr:col>
      <xdr:colOff>361950</xdr:colOff>
      <xdr:row>19</xdr:row>
      <xdr:rowOff>161290</xdr:rowOff>
    </xdr:to>
    <xdr:cxnSp macro="">
      <xdr:nvCxnSpPr>
        <xdr:cNvPr id="131" name="直線コネクタ 130"/>
        <xdr:cNvCxnSpPr/>
      </xdr:nvCxnSpPr>
      <xdr:spPr>
        <a:xfrm flipV="1">
          <a:off x="13893800" y="3342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115570</xdr:rowOff>
    </xdr:from>
    <xdr:to>
      <xdr:col>20</xdr:col>
      <xdr:colOff>158750</xdr:colOff>
      <xdr:row>19</xdr:row>
      <xdr:rowOff>161290</xdr:rowOff>
    </xdr:to>
    <xdr:cxnSp macro="">
      <xdr:nvCxnSpPr>
        <xdr:cNvPr id="134" name="直線コネクタ 133"/>
        <xdr:cNvCxnSpPr/>
      </xdr:nvCxnSpPr>
      <xdr:spPr>
        <a:xfrm>
          <a:off x="13004800" y="3373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4" name="円/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34290</xdr:rowOff>
    </xdr:from>
    <xdr:to>
      <xdr:col>21</xdr:col>
      <xdr:colOff>412750</xdr:colOff>
      <xdr:row>19</xdr:row>
      <xdr:rowOff>135890</xdr:rowOff>
    </xdr:to>
    <xdr:sp macro="" textlink="">
      <xdr:nvSpPr>
        <xdr:cNvPr id="148" name="円/楕円 147"/>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120667</xdr:rowOff>
    </xdr:from>
    <xdr:ext cx="762000" cy="259045"/>
    <xdr:sp macro="" textlink="">
      <xdr:nvSpPr>
        <xdr:cNvPr id="149" name="テキスト ボックス 148"/>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110490</xdr:rowOff>
    </xdr:from>
    <xdr:to>
      <xdr:col>20</xdr:col>
      <xdr:colOff>209550</xdr:colOff>
      <xdr:row>20</xdr:row>
      <xdr:rowOff>40640</xdr:rowOff>
    </xdr:to>
    <xdr:sp macro="" textlink="">
      <xdr:nvSpPr>
        <xdr:cNvPr id="150" name="円/楕円 149"/>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25417</xdr:rowOff>
    </xdr:from>
    <xdr:ext cx="762000" cy="259045"/>
    <xdr:sp macro="" textlink="">
      <xdr:nvSpPr>
        <xdr:cNvPr id="151" name="テキスト ボックス 150"/>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64770</xdr:rowOff>
    </xdr:from>
    <xdr:to>
      <xdr:col>19</xdr:col>
      <xdr:colOff>6350</xdr:colOff>
      <xdr:row>19</xdr:row>
      <xdr:rowOff>166370</xdr:rowOff>
    </xdr:to>
    <xdr:sp macro="" textlink="">
      <xdr:nvSpPr>
        <xdr:cNvPr id="152" name="円/楕円 151"/>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151147</xdr:rowOff>
    </xdr:from>
    <xdr:ext cx="762000" cy="259045"/>
    <xdr:sp macro="" textlink="">
      <xdr:nvSpPr>
        <xdr:cNvPr id="153" name="テキスト ボックス 152"/>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全国平均、県平均、類似団体平均のいずれと比較しても低い水準である。</a:t>
          </a:r>
          <a:endParaRPr lang="ja-JP" altLang="ja-JP" sz="1400">
            <a:effectLst/>
          </a:endParaRPr>
        </a:p>
        <a:p>
          <a:r>
            <a:rPr kumimoji="1" lang="ja-JP" altLang="ja-JP" sz="1100">
              <a:solidFill>
                <a:schemeClr val="dk1"/>
              </a:solidFill>
              <a:effectLst/>
              <a:latin typeface="+mn-lt"/>
              <a:ea typeface="+mn-ea"/>
              <a:cs typeface="+mn-cs"/>
            </a:rPr>
            <a:t>　高齢化率が低いために高齢者に対する扶助費や医療扶助費等が低く抑えられている傾向にある。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平成２８年度は児童手当の対象者数の減等により前年比でマイナス</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高齢化率の上昇に伴い扶助費も増加してくることが見込まれるため、保健事業や予防事業を実施し、扶助費の抑制に努める。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94343</xdr:rowOff>
    </xdr:to>
    <xdr:cxnSp macro="">
      <xdr:nvCxnSpPr>
        <xdr:cNvPr id="187" name="直線コネクタ 186"/>
        <xdr:cNvCxnSpPr/>
      </xdr:nvCxnSpPr>
      <xdr:spPr>
        <a:xfrm flipV="1">
          <a:off x="3987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159657</xdr:rowOff>
    </xdr:to>
    <xdr:cxnSp macro="">
      <xdr:nvCxnSpPr>
        <xdr:cNvPr id="190" name="直線コネクタ 189"/>
        <xdr:cNvCxnSpPr/>
      </xdr:nvCxnSpPr>
      <xdr:spPr>
        <a:xfrm flipV="1">
          <a:off x="3098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3" name="直線コネクタ 192"/>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6" name="直線コネクタ 195"/>
        <xdr:cNvCxnSpPr/>
      </xdr:nvCxnSpPr>
      <xdr:spPr>
        <a:xfrm>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全国平均、県平均、類似団体平均のいずれと比較しても低い水準である。</a:t>
          </a:r>
          <a:endParaRPr lang="ja-JP" altLang="ja-JP" sz="1600">
            <a:effectLst/>
          </a:endParaRPr>
        </a:p>
        <a:p>
          <a:r>
            <a:rPr kumimoji="1" lang="ja-JP" altLang="ja-JP" sz="1200">
              <a:solidFill>
                <a:schemeClr val="dk1"/>
              </a:solidFill>
              <a:effectLst/>
              <a:latin typeface="+mn-lt"/>
              <a:ea typeface="+mn-ea"/>
              <a:cs typeface="+mn-cs"/>
            </a:rPr>
            <a:t>　その他は主に</a:t>
          </a:r>
          <a:r>
            <a:rPr kumimoji="1" lang="ja-JP" altLang="en-US" sz="1200">
              <a:solidFill>
                <a:schemeClr val="dk1"/>
              </a:solidFill>
              <a:effectLst/>
              <a:latin typeface="+mn-lt"/>
              <a:ea typeface="+mn-ea"/>
              <a:cs typeface="+mn-cs"/>
            </a:rPr>
            <a:t>水道事業等の</a:t>
          </a:r>
          <a:r>
            <a:rPr kumimoji="1" lang="ja-JP" altLang="ja-JP" sz="1200">
              <a:solidFill>
                <a:schemeClr val="dk1"/>
              </a:solidFill>
              <a:effectLst/>
              <a:latin typeface="+mn-lt"/>
              <a:ea typeface="+mn-ea"/>
              <a:cs typeface="+mn-cs"/>
            </a:rPr>
            <a:t>特別会計への繰出金であるが、いずれの会計とも比較的良好な経営状況であるために、繰出金の割合は低く抑えられている。</a:t>
          </a:r>
          <a:endParaRPr lang="ja-JP" altLang="ja-JP" sz="1600">
            <a:effectLst/>
          </a:endParaRPr>
        </a:p>
        <a:p>
          <a:r>
            <a:rPr kumimoji="1" lang="ja-JP" altLang="ja-JP" sz="1200">
              <a:solidFill>
                <a:schemeClr val="dk1"/>
              </a:solidFill>
              <a:effectLst/>
              <a:latin typeface="+mn-lt"/>
              <a:ea typeface="+mn-ea"/>
              <a:cs typeface="+mn-cs"/>
            </a:rPr>
            <a:t>　今後も一般会計同様特別会計についても健全な運営を行い、繰出金が多額にならないように努める。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55</xdr:row>
      <xdr:rowOff>170434</xdr:rowOff>
    </xdr:to>
    <xdr:cxnSp macro="">
      <xdr:nvCxnSpPr>
        <xdr:cNvPr id="245" name="直線コネクタ 244"/>
        <xdr:cNvCxnSpPr/>
      </xdr:nvCxnSpPr>
      <xdr:spPr>
        <a:xfrm>
          <a:off x="15671800" y="9600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170434</xdr:rowOff>
    </xdr:from>
    <xdr:to>
      <xdr:col>22</xdr:col>
      <xdr:colOff>565150</xdr:colOff>
      <xdr:row>56</xdr:row>
      <xdr:rowOff>76708</xdr:rowOff>
    </xdr:to>
    <xdr:cxnSp macro="">
      <xdr:nvCxnSpPr>
        <xdr:cNvPr id="248" name="直線コネクタ 247"/>
        <xdr:cNvCxnSpPr/>
      </xdr:nvCxnSpPr>
      <xdr:spPr>
        <a:xfrm flipV="1">
          <a:off x="14782800" y="9600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76708</xdr:rowOff>
    </xdr:to>
    <xdr:cxnSp macro="">
      <xdr:nvCxnSpPr>
        <xdr:cNvPr id="251" name="直線コネクタ 250"/>
        <xdr:cNvCxnSpPr/>
      </xdr:nvCxnSpPr>
      <xdr:spPr>
        <a:xfrm>
          <a:off x="13893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74422</xdr:rowOff>
    </xdr:from>
    <xdr:to>
      <xdr:col>20</xdr:col>
      <xdr:colOff>158750</xdr:colOff>
      <xdr:row>56</xdr:row>
      <xdr:rowOff>58420</xdr:rowOff>
    </xdr:to>
    <xdr:cxnSp macro="">
      <xdr:nvCxnSpPr>
        <xdr:cNvPr id="254" name="直線コネクタ 253"/>
        <xdr:cNvCxnSpPr/>
      </xdr:nvCxnSpPr>
      <xdr:spPr>
        <a:xfrm>
          <a:off x="13004800" y="9504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4" name="円/楕円 263"/>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5"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119634</xdr:rowOff>
    </xdr:from>
    <xdr:to>
      <xdr:col>22</xdr:col>
      <xdr:colOff>615950</xdr:colOff>
      <xdr:row>56</xdr:row>
      <xdr:rowOff>49784</xdr:rowOff>
    </xdr:to>
    <xdr:sp macro="" textlink="">
      <xdr:nvSpPr>
        <xdr:cNvPr id="266" name="円/楕円 265"/>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59961</xdr:rowOff>
    </xdr:from>
    <xdr:ext cx="736600" cy="259045"/>
    <xdr:sp macro="" textlink="">
      <xdr:nvSpPr>
        <xdr:cNvPr id="267" name="テキスト ボックス 266"/>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25908</xdr:rowOff>
    </xdr:from>
    <xdr:to>
      <xdr:col>21</xdr:col>
      <xdr:colOff>412750</xdr:colOff>
      <xdr:row>56</xdr:row>
      <xdr:rowOff>127508</xdr:rowOff>
    </xdr:to>
    <xdr:sp macro="" textlink="">
      <xdr:nvSpPr>
        <xdr:cNvPr id="268" name="円/楕円 267"/>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112285</xdr:rowOff>
    </xdr:from>
    <xdr:ext cx="762000" cy="259045"/>
    <xdr:sp macro="" textlink="">
      <xdr:nvSpPr>
        <xdr:cNvPr id="269" name="テキスト ボックス 268"/>
        <xdr:cNvSpPr txBox="1"/>
      </xdr:nvSpPr>
      <xdr:spPr>
        <a:xfrm>
          <a:off x="14401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0" name="円/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1" name="テキスト ボックス 270"/>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23622</xdr:rowOff>
    </xdr:from>
    <xdr:to>
      <xdr:col>19</xdr:col>
      <xdr:colOff>6350</xdr:colOff>
      <xdr:row>55</xdr:row>
      <xdr:rowOff>125222</xdr:rowOff>
    </xdr:to>
    <xdr:sp macro="" textlink="">
      <xdr:nvSpPr>
        <xdr:cNvPr id="272" name="円/楕円 271"/>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135399</xdr:rowOff>
    </xdr:from>
    <xdr:ext cx="762000" cy="259045"/>
    <xdr:sp macro="" textlink="">
      <xdr:nvSpPr>
        <xdr:cNvPr id="273" name="テキスト ボックス 272"/>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全国平均、県平均、類似団体平均のいずれと比較しても高い水準であ</a:t>
          </a:r>
          <a:r>
            <a:rPr kumimoji="1" lang="ja-JP" altLang="en-US" sz="1050">
              <a:solidFill>
                <a:schemeClr val="dk1"/>
              </a:solidFill>
              <a:effectLst/>
              <a:latin typeface="+mn-lt"/>
              <a:ea typeface="+mn-ea"/>
              <a:cs typeface="+mn-cs"/>
            </a:rPr>
            <a:t>り、基幹産業である農業分野への補助金が多額であることが要因となってい</a:t>
          </a:r>
          <a:r>
            <a:rPr kumimoji="1" lang="ja-JP" altLang="ja-JP" sz="1050">
              <a:solidFill>
                <a:schemeClr val="dk1"/>
              </a:solidFill>
              <a:effectLst/>
              <a:latin typeface="+mn-lt"/>
              <a:ea typeface="+mn-ea"/>
              <a:cs typeface="+mn-cs"/>
            </a:rPr>
            <a:t>る。</a:t>
          </a:r>
          <a:endParaRPr lang="ja-JP" altLang="ja-JP" sz="1050">
            <a:effectLst/>
          </a:endParaRPr>
        </a:p>
        <a:p>
          <a:r>
            <a:rPr kumimoji="1" lang="ja-JP" altLang="ja-JP" sz="1050">
              <a:solidFill>
                <a:schemeClr val="dk1"/>
              </a:solidFill>
              <a:effectLst/>
              <a:latin typeface="+mn-lt"/>
              <a:ea typeface="+mn-ea"/>
              <a:cs typeface="+mn-cs"/>
            </a:rPr>
            <a:t>　本村の基幹産業である農業分野への補助金が多額であることが一因となっている。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平成２８年度は農地耕作条件改善事業が開始されたことにより０．９％の増となっている。</a:t>
          </a:r>
          <a:endParaRPr lang="ja-JP" altLang="ja-JP" sz="1050">
            <a:effectLst/>
          </a:endParaRPr>
        </a:p>
        <a:p>
          <a:r>
            <a:rPr kumimoji="1" lang="ja-JP" altLang="ja-JP" sz="1050">
              <a:solidFill>
                <a:schemeClr val="dk1"/>
              </a:solidFill>
              <a:effectLst/>
              <a:latin typeface="+mn-lt"/>
              <a:ea typeface="+mn-ea"/>
              <a:cs typeface="+mn-cs"/>
            </a:rPr>
            <a:t>　今後は事業内容等を精査するなど補助</a:t>
          </a:r>
          <a:r>
            <a:rPr kumimoji="1" lang="ja-JP" altLang="en-US" sz="1050">
              <a:solidFill>
                <a:schemeClr val="dk1"/>
              </a:solidFill>
              <a:effectLst/>
              <a:latin typeface="+mn-lt"/>
              <a:ea typeface="+mn-ea"/>
              <a:cs typeface="+mn-cs"/>
            </a:rPr>
            <a:t>金</a:t>
          </a:r>
          <a:r>
            <a:rPr kumimoji="1" lang="ja-JP" altLang="ja-JP" sz="1050">
              <a:solidFill>
                <a:schemeClr val="dk1"/>
              </a:solidFill>
              <a:effectLst/>
              <a:latin typeface="+mn-lt"/>
              <a:ea typeface="+mn-ea"/>
              <a:cs typeface="+mn-cs"/>
            </a:rPr>
            <a:t>の見直しを行っていく。</a:t>
          </a:r>
          <a:endParaRPr lang="ja-JP" altLang="ja-JP" sz="105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38</xdr:row>
      <xdr:rowOff>145288</xdr:rowOff>
    </xdr:to>
    <xdr:cxnSp macro="">
      <xdr:nvCxnSpPr>
        <xdr:cNvPr id="303" name="直線コネクタ 302"/>
        <xdr:cNvCxnSpPr/>
      </xdr:nvCxnSpPr>
      <xdr:spPr>
        <a:xfrm>
          <a:off x="15671800" y="66192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38</xdr:row>
      <xdr:rowOff>104140</xdr:rowOff>
    </xdr:to>
    <xdr:cxnSp macro="">
      <xdr:nvCxnSpPr>
        <xdr:cNvPr id="306" name="直線コネクタ 305"/>
        <xdr:cNvCxnSpPr/>
      </xdr:nvCxnSpPr>
      <xdr:spPr>
        <a:xfrm>
          <a:off x="14782800" y="6555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40132</xdr:rowOff>
    </xdr:to>
    <xdr:cxnSp macro="">
      <xdr:nvCxnSpPr>
        <xdr:cNvPr id="309" name="直線コネクタ 308"/>
        <xdr:cNvCxnSpPr/>
      </xdr:nvCxnSpPr>
      <xdr:spPr>
        <a:xfrm>
          <a:off x="13893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58420</xdr:rowOff>
    </xdr:to>
    <xdr:cxnSp macro="">
      <xdr:nvCxnSpPr>
        <xdr:cNvPr id="312" name="直線コネクタ 311"/>
        <xdr:cNvCxnSpPr/>
      </xdr:nvCxnSpPr>
      <xdr:spPr>
        <a:xfrm flipV="1">
          <a:off x="13004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94488</xdr:rowOff>
    </xdr:from>
    <xdr:to>
      <xdr:col>24</xdr:col>
      <xdr:colOff>82550</xdr:colOff>
      <xdr:row>39</xdr:row>
      <xdr:rowOff>24638</xdr:rowOff>
    </xdr:to>
    <xdr:sp macro="" textlink="">
      <xdr:nvSpPr>
        <xdr:cNvPr id="322" name="円/楕円 321"/>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66565</xdr:rowOff>
    </xdr:from>
    <xdr:ext cx="762000" cy="259045"/>
    <xdr:sp macro="" textlink="">
      <xdr:nvSpPr>
        <xdr:cNvPr id="323"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4" name="円/楕円 323"/>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5" name="テキスト ボックス 324"/>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6" name="円/楕円 32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27" name="テキスト ボックス 32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28" name="円/楕円 32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29" name="テキスト ボックス 32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0" name="円/楕円 329"/>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1" name="テキスト ボックス 330"/>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全国平均、県平均、類似団体平均のいずれと比較しても低い水準である。</a:t>
          </a:r>
          <a:endParaRPr lang="ja-JP" altLang="ja-JP" sz="1600">
            <a:effectLst/>
          </a:endParaRPr>
        </a:p>
        <a:p>
          <a:r>
            <a:rPr kumimoji="1" lang="ja-JP" altLang="ja-JP" sz="1200">
              <a:solidFill>
                <a:schemeClr val="dk1"/>
              </a:solidFill>
              <a:effectLst/>
              <a:latin typeface="+mn-lt"/>
              <a:ea typeface="+mn-ea"/>
              <a:cs typeface="+mn-cs"/>
            </a:rPr>
            <a:t>　現状では計画的な繰上償還を実施しているため公債費は低く抑えられているが、</a:t>
          </a:r>
          <a:r>
            <a:rPr kumimoji="1" lang="ja-JP" altLang="en-US" sz="1200">
              <a:solidFill>
                <a:schemeClr val="dk1"/>
              </a:solidFill>
              <a:effectLst/>
              <a:latin typeface="+mn-lt"/>
              <a:ea typeface="+mn-ea"/>
              <a:cs typeface="+mn-cs"/>
            </a:rPr>
            <a:t>小中学校建設事業等の</a:t>
          </a:r>
          <a:r>
            <a:rPr kumimoji="1" lang="ja-JP" altLang="ja-JP" sz="1200">
              <a:solidFill>
                <a:schemeClr val="dk1"/>
              </a:solidFill>
              <a:effectLst/>
              <a:latin typeface="+mn-lt"/>
              <a:ea typeface="+mn-ea"/>
              <a:cs typeface="+mn-cs"/>
            </a:rPr>
            <a:t>大規模建設事業の増加により村債の借入が多額となっている。</a:t>
          </a:r>
          <a:endParaRPr lang="ja-JP" altLang="ja-JP" sz="1600">
            <a:effectLst/>
          </a:endParaRPr>
        </a:p>
        <a:p>
          <a:r>
            <a:rPr kumimoji="1" lang="ja-JP" altLang="ja-JP" sz="1200">
              <a:solidFill>
                <a:schemeClr val="dk1"/>
              </a:solidFill>
              <a:effectLst/>
              <a:latin typeface="+mn-lt"/>
              <a:ea typeface="+mn-ea"/>
              <a:cs typeface="+mn-cs"/>
            </a:rPr>
            <a:t>　今後は新規建設事業に係る村債の発行は慎重に行い、</a:t>
          </a:r>
          <a:r>
            <a:rPr kumimoji="1" lang="ja-JP" altLang="en-US" sz="1200">
              <a:solidFill>
                <a:schemeClr val="dk1"/>
              </a:solidFill>
              <a:effectLst/>
              <a:latin typeface="+mn-lt"/>
              <a:ea typeface="+mn-ea"/>
              <a:cs typeface="+mn-cs"/>
            </a:rPr>
            <a:t>公債費増加の抑制を図っていく。</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16511</xdr:rowOff>
    </xdr:to>
    <xdr:cxnSp macro="">
      <xdr:nvCxnSpPr>
        <xdr:cNvPr id="363" name="直線コネクタ 362"/>
        <xdr:cNvCxnSpPr/>
      </xdr:nvCxnSpPr>
      <xdr:spPr>
        <a:xfrm>
          <a:off x="3987800" y="130200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161289</xdr:rowOff>
    </xdr:to>
    <xdr:cxnSp macro="">
      <xdr:nvCxnSpPr>
        <xdr:cNvPr id="366" name="直線コネクタ 365"/>
        <xdr:cNvCxnSpPr/>
      </xdr:nvCxnSpPr>
      <xdr:spPr>
        <a:xfrm>
          <a:off x="3098800" y="1293241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xdr:rowOff>
    </xdr:from>
    <xdr:to>
      <xdr:col>4</xdr:col>
      <xdr:colOff>346075</xdr:colOff>
      <xdr:row>75</xdr:row>
      <xdr:rowOff>73660</xdr:rowOff>
    </xdr:to>
    <xdr:cxnSp macro="">
      <xdr:nvCxnSpPr>
        <xdr:cNvPr id="369" name="直線コネクタ 368"/>
        <xdr:cNvCxnSpPr/>
      </xdr:nvCxnSpPr>
      <xdr:spPr>
        <a:xfrm>
          <a:off x="2209800" y="128714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12700</xdr:rowOff>
    </xdr:to>
    <xdr:cxnSp macro="">
      <xdr:nvCxnSpPr>
        <xdr:cNvPr id="372" name="直線コネクタ 371"/>
        <xdr:cNvCxnSpPr/>
      </xdr:nvCxnSpPr>
      <xdr:spPr>
        <a:xfrm>
          <a:off x="1320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137160</xdr:rowOff>
    </xdr:from>
    <xdr:to>
      <xdr:col>7</xdr:col>
      <xdr:colOff>66675</xdr:colOff>
      <xdr:row>76</xdr:row>
      <xdr:rowOff>67311</xdr:rowOff>
    </xdr:to>
    <xdr:sp macro="" textlink="">
      <xdr:nvSpPr>
        <xdr:cNvPr id="382" name="円/楕円 381"/>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153687</xdr:rowOff>
    </xdr:from>
    <xdr:ext cx="762000" cy="259045"/>
    <xdr:sp macro="" textlink="">
      <xdr:nvSpPr>
        <xdr:cNvPr id="383"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4" name="円/楕円 383"/>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5" name="テキスト ボックス 384"/>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22860</xdr:rowOff>
    </xdr:from>
    <xdr:to>
      <xdr:col>4</xdr:col>
      <xdr:colOff>396875</xdr:colOff>
      <xdr:row>75</xdr:row>
      <xdr:rowOff>124460</xdr:rowOff>
    </xdr:to>
    <xdr:sp macro="" textlink="">
      <xdr:nvSpPr>
        <xdr:cNvPr id="386" name="円/楕円 385"/>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134637</xdr:rowOff>
    </xdr:from>
    <xdr:ext cx="762000" cy="259045"/>
    <xdr:sp macro="" textlink="">
      <xdr:nvSpPr>
        <xdr:cNvPr id="387" name="テキスト ボックス 386"/>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88" name="円/楕円 387"/>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89" name="テキスト ボックス 388"/>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90" name="円/楕円 389"/>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91" name="テキスト ボックス 390"/>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公債費以外の割合は前年度と比較して</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している。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認定こども園建設事業が開始されたことや、世界学生水上スキー大会が開催されたことなどにより、物件費や維持補修費が増加したことが主な増の要因である。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水道事業特別会計などの</a:t>
          </a:r>
          <a:r>
            <a:rPr kumimoji="1" lang="ja-JP" altLang="ja-JP" sz="1200">
              <a:solidFill>
                <a:schemeClr val="dk1"/>
              </a:solidFill>
              <a:effectLst/>
              <a:latin typeface="+mn-lt"/>
              <a:ea typeface="+mn-ea"/>
              <a:cs typeface="+mn-cs"/>
            </a:rPr>
            <a:t>各特別会計</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おおむね良好な運営であることから繰出金</a:t>
          </a:r>
          <a:r>
            <a:rPr kumimoji="1" lang="ja-JP" altLang="en-US" sz="1200">
              <a:solidFill>
                <a:schemeClr val="dk1"/>
              </a:solidFill>
              <a:effectLst/>
              <a:latin typeface="+mn-lt"/>
              <a:ea typeface="+mn-ea"/>
              <a:cs typeface="+mn-cs"/>
            </a:rPr>
            <a:t>は引き続き</a:t>
          </a:r>
          <a:r>
            <a:rPr kumimoji="1" lang="ja-JP" altLang="ja-JP" sz="1200">
              <a:solidFill>
                <a:schemeClr val="dk1"/>
              </a:solidFill>
              <a:effectLst/>
              <a:latin typeface="+mn-lt"/>
              <a:ea typeface="+mn-ea"/>
              <a:cs typeface="+mn-cs"/>
            </a:rPr>
            <a:t>低く抑えられている。</a:t>
          </a:r>
          <a:endParaRPr lang="ja-JP" altLang="ja-JP" sz="1600">
            <a:effectLst/>
          </a:endParaRPr>
        </a:p>
        <a:p>
          <a:r>
            <a:rPr kumimoji="1" lang="ja-JP" altLang="ja-JP" sz="1200">
              <a:solidFill>
                <a:schemeClr val="dk1"/>
              </a:solidFill>
              <a:effectLst/>
              <a:latin typeface="+mn-lt"/>
              <a:ea typeface="+mn-ea"/>
              <a:cs typeface="+mn-cs"/>
            </a:rPr>
            <a:t>　今後とも財政の効率化を図り、より一層の経費節減に努める。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9434</xdr:rowOff>
    </xdr:from>
    <xdr:to>
      <xdr:col>24</xdr:col>
      <xdr:colOff>31750</xdr:colOff>
      <xdr:row>78</xdr:row>
      <xdr:rowOff>166188</xdr:rowOff>
    </xdr:to>
    <xdr:cxnSp macro="">
      <xdr:nvCxnSpPr>
        <xdr:cNvPr id="426" name="直線コネクタ 425"/>
        <xdr:cNvCxnSpPr/>
      </xdr:nvCxnSpPr>
      <xdr:spPr>
        <a:xfrm>
          <a:off x="15671800" y="13382534"/>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9434</xdr:rowOff>
    </xdr:from>
    <xdr:to>
      <xdr:col>22</xdr:col>
      <xdr:colOff>565150</xdr:colOff>
      <xdr:row>79</xdr:row>
      <xdr:rowOff>99242</xdr:rowOff>
    </xdr:to>
    <xdr:cxnSp macro="">
      <xdr:nvCxnSpPr>
        <xdr:cNvPr id="429" name="直線コネクタ 428"/>
        <xdr:cNvCxnSpPr/>
      </xdr:nvCxnSpPr>
      <xdr:spPr>
        <a:xfrm flipV="1">
          <a:off x="14782800" y="1338253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71482</xdr:rowOff>
    </xdr:from>
    <xdr:to>
      <xdr:col>21</xdr:col>
      <xdr:colOff>361950</xdr:colOff>
      <xdr:row>79</xdr:row>
      <xdr:rowOff>99242</xdr:rowOff>
    </xdr:to>
    <xdr:cxnSp macro="">
      <xdr:nvCxnSpPr>
        <xdr:cNvPr id="432" name="直線コネクタ 431"/>
        <xdr:cNvCxnSpPr/>
      </xdr:nvCxnSpPr>
      <xdr:spPr>
        <a:xfrm>
          <a:off x="13893800" y="13444582"/>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105773</xdr:rowOff>
    </xdr:from>
    <xdr:to>
      <xdr:col>20</xdr:col>
      <xdr:colOff>158750</xdr:colOff>
      <xdr:row>78</xdr:row>
      <xdr:rowOff>71482</xdr:rowOff>
    </xdr:to>
    <xdr:cxnSp macro="">
      <xdr:nvCxnSpPr>
        <xdr:cNvPr id="435" name="直線コネクタ 434"/>
        <xdr:cNvCxnSpPr/>
      </xdr:nvCxnSpPr>
      <xdr:spPr>
        <a:xfrm>
          <a:off x="13004800" y="1330742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115388</xdr:rowOff>
    </xdr:from>
    <xdr:to>
      <xdr:col>24</xdr:col>
      <xdr:colOff>82550</xdr:colOff>
      <xdr:row>79</xdr:row>
      <xdr:rowOff>45538</xdr:rowOff>
    </xdr:to>
    <xdr:sp macro="" textlink="">
      <xdr:nvSpPr>
        <xdr:cNvPr id="445" name="円/楕円 444"/>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87465</xdr:rowOff>
    </xdr:from>
    <xdr:ext cx="762000" cy="259045"/>
    <xdr:sp macro="" textlink="">
      <xdr:nvSpPr>
        <xdr:cNvPr id="446" name="公債費以外該当値テキスト"/>
        <xdr:cNvSpPr txBox="1"/>
      </xdr:nvSpPr>
      <xdr:spPr>
        <a:xfrm>
          <a:off x="16598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130084</xdr:rowOff>
    </xdr:from>
    <xdr:to>
      <xdr:col>22</xdr:col>
      <xdr:colOff>615950</xdr:colOff>
      <xdr:row>78</xdr:row>
      <xdr:rowOff>60234</xdr:rowOff>
    </xdr:to>
    <xdr:sp macro="" textlink="">
      <xdr:nvSpPr>
        <xdr:cNvPr id="447" name="円/楕円 446"/>
        <xdr:cNvSpPr/>
      </xdr:nvSpPr>
      <xdr:spPr>
        <a:xfrm>
          <a:off x="15621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45011</xdr:rowOff>
    </xdr:from>
    <xdr:ext cx="736600" cy="259045"/>
    <xdr:sp macro="" textlink="">
      <xdr:nvSpPr>
        <xdr:cNvPr id="448" name="テキスト ボックス 447"/>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48442</xdr:rowOff>
    </xdr:from>
    <xdr:to>
      <xdr:col>21</xdr:col>
      <xdr:colOff>412750</xdr:colOff>
      <xdr:row>79</xdr:row>
      <xdr:rowOff>150042</xdr:rowOff>
    </xdr:to>
    <xdr:sp macro="" textlink="">
      <xdr:nvSpPr>
        <xdr:cNvPr id="449" name="円/楕円 448"/>
        <xdr:cNvSpPr/>
      </xdr:nvSpPr>
      <xdr:spPr>
        <a:xfrm>
          <a:off x="14732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134819</xdr:rowOff>
    </xdr:from>
    <xdr:ext cx="762000" cy="259045"/>
    <xdr:sp macro="" textlink="">
      <xdr:nvSpPr>
        <xdr:cNvPr id="450" name="テキスト ボックス 449"/>
        <xdr:cNvSpPr txBox="1"/>
      </xdr:nvSpPr>
      <xdr:spPr>
        <a:xfrm>
          <a:off x="14401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20682</xdr:rowOff>
    </xdr:from>
    <xdr:to>
      <xdr:col>20</xdr:col>
      <xdr:colOff>209550</xdr:colOff>
      <xdr:row>78</xdr:row>
      <xdr:rowOff>122282</xdr:rowOff>
    </xdr:to>
    <xdr:sp macro="" textlink="">
      <xdr:nvSpPr>
        <xdr:cNvPr id="451" name="円/楕円 450"/>
        <xdr:cNvSpPr/>
      </xdr:nvSpPr>
      <xdr:spPr>
        <a:xfrm>
          <a:off x="13843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107059</xdr:rowOff>
    </xdr:from>
    <xdr:ext cx="762000" cy="259045"/>
    <xdr:sp macro="" textlink="">
      <xdr:nvSpPr>
        <xdr:cNvPr id="452" name="テキスト ボックス 451"/>
        <xdr:cNvSpPr txBox="1"/>
      </xdr:nvSpPr>
      <xdr:spPr>
        <a:xfrm>
          <a:off x="13512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54973</xdr:rowOff>
    </xdr:from>
    <xdr:to>
      <xdr:col>19</xdr:col>
      <xdr:colOff>6350</xdr:colOff>
      <xdr:row>77</xdr:row>
      <xdr:rowOff>156573</xdr:rowOff>
    </xdr:to>
    <xdr:sp macro="" textlink="">
      <xdr:nvSpPr>
        <xdr:cNvPr id="453" name="円/楕円 452"/>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141350</xdr:rowOff>
    </xdr:from>
    <xdr:ext cx="762000" cy="259045"/>
    <xdr:sp macro="" textlink="">
      <xdr:nvSpPr>
        <xdr:cNvPr id="454" name="テキスト ボックス 453"/>
        <xdr:cNvSpPr txBox="1"/>
      </xdr:nvSpPr>
      <xdr:spPr>
        <a:xfrm>
          <a:off x="12623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7818</xdr:rowOff>
    </xdr:from>
    <xdr:to>
      <xdr:col>4</xdr:col>
      <xdr:colOff>1117600</xdr:colOff>
      <xdr:row>17</xdr:row>
      <xdr:rowOff>12079</xdr:rowOff>
    </xdr:to>
    <xdr:cxnSp macro="">
      <xdr:nvCxnSpPr>
        <xdr:cNvPr id="47" name="直線コネクタ 46"/>
        <xdr:cNvCxnSpPr/>
      </xdr:nvCxnSpPr>
      <xdr:spPr bwMode="auto">
        <a:xfrm flipV="1">
          <a:off x="5003800" y="2970093"/>
          <a:ext cx="647700" cy="4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503</xdr:rowOff>
    </xdr:from>
    <xdr:to>
      <xdr:col>4</xdr:col>
      <xdr:colOff>469900</xdr:colOff>
      <xdr:row>17</xdr:row>
      <xdr:rowOff>12079</xdr:rowOff>
    </xdr:to>
    <xdr:cxnSp macro="">
      <xdr:nvCxnSpPr>
        <xdr:cNvPr id="50" name="直線コネクタ 49"/>
        <xdr:cNvCxnSpPr/>
      </xdr:nvCxnSpPr>
      <xdr:spPr bwMode="auto">
        <a:xfrm>
          <a:off x="4305300" y="2962778"/>
          <a:ext cx="698500" cy="11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503</xdr:rowOff>
    </xdr:from>
    <xdr:to>
      <xdr:col>3</xdr:col>
      <xdr:colOff>904875</xdr:colOff>
      <xdr:row>17</xdr:row>
      <xdr:rowOff>13967</xdr:rowOff>
    </xdr:to>
    <xdr:cxnSp macro="">
      <xdr:nvCxnSpPr>
        <xdr:cNvPr id="53" name="直線コネクタ 52"/>
        <xdr:cNvCxnSpPr/>
      </xdr:nvCxnSpPr>
      <xdr:spPr bwMode="auto">
        <a:xfrm flipV="1">
          <a:off x="3606800" y="2962778"/>
          <a:ext cx="698500" cy="1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13967</xdr:rowOff>
    </xdr:from>
    <xdr:to>
      <xdr:col>3</xdr:col>
      <xdr:colOff>206375</xdr:colOff>
      <xdr:row>17</xdr:row>
      <xdr:rowOff>14276</xdr:rowOff>
    </xdr:to>
    <xdr:cxnSp macro="">
      <xdr:nvCxnSpPr>
        <xdr:cNvPr id="56" name="直線コネクタ 55"/>
        <xdr:cNvCxnSpPr/>
      </xdr:nvCxnSpPr>
      <xdr:spPr bwMode="auto">
        <a:xfrm flipV="1">
          <a:off x="2908300" y="2976242"/>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128468</xdr:rowOff>
    </xdr:from>
    <xdr:to>
      <xdr:col>5</xdr:col>
      <xdr:colOff>34925</xdr:colOff>
      <xdr:row>17</xdr:row>
      <xdr:rowOff>58618</xdr:rowOff>
    </xdr:to>
    <xdr:sp macro="" textlink="">
      <xdr:nvSpPr>
        <xdr:cNvPr id="66" name="円/楕円 65"/>
        <xdr:cNvSpPr/>
      </xdr:nvSpPr>
      <xdr:spPr bwMode="auto">
        <a:xfrm>
          <a:off x="5600700" y="291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100545</xdr:rowOff>
    </xdr:from>
    <xdr:ext cx="762000" cy="259045"/>
    <xdr:sp macro="" textlink="">
      <xdr:nvSpPr>
        <xdr:cNvPr id="67" name="人口1人当たり決算額の推移該当値テキスト130"/>
        <xdr:cNvSpPr txBox="1"/>
      </xdr:nvSpPr>
      <xdr:spPr>
        <a:xfrm>
          <a:off x="5740400" y="289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222,969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132729</xdr:rowOff>
    </xdr:from>
    <xdr:to>
      <xdr:col>4</xdr:col>
      <xdr:colOff>520700</xdr:colOff>
      <xdr:row>17</xdr:row>
      <xdr:rowOff>62879</xdr:rowOff>
    </xdr:to>
    <xdr:sp macro="" textlink="">
      <xdr:nvSpPr>
        <xdr:cNvPr id="68" name="円/楕円 67"/>
        <xdr:cNvSpPr/>
      </xdr:nvSpPr>
      <xdr:spPr bwMode="auto">
        <a:xfrm>
          <a:off x="4953000" y="292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47656</xdr:rowOff>
    </xdr:from>
    <xdr:ext cx="736600" cy="259045"/>
    <xdr:sp macro="" textlink="">
      <xdr:nvSpPr>
        <xdr:cNvPr id="69" name="テキスト ボックス 68"/>
        <xdr:cNvSpPr txBox="1"/>
      </xdr:nvSpPr>
      <xdr:spPr>
        <a:xfrm>
          <a:off x="4622800" y="300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221,105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121153</xdr:rowOff>
    </xdr:from>
    <xdr:to>
      <xdr:col>3</xdr:col>
      <xdr:colOff>955675</xdr:colOff>
      <xdr:row>17</xdr:row>
      <xdr:rowOff>51303</xdr:rowOff>
    </xdr:to>
    <xdr:sp macro="" textlink="">
      <xdr:nvSpPr>
        <xdr:cNvPr id="70" name="円/楕円 69"/>
        <xdr:cNvSpPr/>
      </xdr:nvSpPr>
      <xdr:spPr bwMode="auto">
        <a:xfrm>
          <a:off x="4254500" y="291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36080</xdr:rowOff>
    </xdr:from>
    <xdr:ext cx="762000" cy="259045"/>
    <xdr:sp macro="" textlink="">
      <xdr:nvSpPr>
        <xdr:cNvPr id="71" name="テキスト ボックス 70"/>
        <xdr:cNvSpPr txBox="1"/>
      </xdr:nvSpPr>
      <xdr:spPr>
        <a:xfrm>
          <a:off x="3924300" y="299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134617</xdr:rowOff>
    </xdr:from>
    <xdr:to>
      <xdr:col>3</xdr:col>
      <xdr:colOff>257175</xdr:colOff>
      <xdr:row>17</xdr:row>
      <xdr:rowOff>64767</xdr:rowOff>
    </xdr:to>
    <xdr:sp macro="" textlink="">
      <xdr:nvSpPr>
        <xdr:cNvPr id="72" name="円/楕円 71"/>
        <xdr:cNvSpPr/>
      </xdr:nvSpPr>
      <xdr:spPr bwMode="auto">
        <a:xfrm>
          <a:off x="3556000" y="292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49544</xdr:rowOff>
    </xdr:from>
    <xdr:ext cx="762000" cy="259045"/>
    <xdr:sp macro="" textlink="">
      <xdr:nvSpPr>
        <xdr:cNvPr id="73" name="テキスト ボックス 72"/>
        <xdr:cNvSpPr txBox="1"/>
      </xdr:nvSpPr>
      <xdr:spPr>
        <a:xfrm>
          <a:off x="3225800" y="301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134926</xdr:rowOff>
    </xdr:from>
    <xdr:to>
      <xdr:col>2</xdr:col>
      <xdr:colOff>692150</xdr:colOff>
      <xdr:row>17</xdr:row>
      <xdr:rowOff>65076</xdr:rowOff>
    </xdr:to>
    <xdr:sp macro="" textlink="">
      <xdr:nvSpPr>
        <xdr:cNvPr id="74" name="円/楕円 73"/>
        <xdr:cNvSpPr/>
      </xdr:nvSpPr>
      <xdr:spPr bwMode="auto">
        <a:xfrm>
          <a:off x="2857500" y="292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75253</xdr:rowOff>
    </xdr:from>
    <xdr:ext cx="762000" cy="259045"/>
    <xdr:sp macro="" textlink="">
      <xdr:nvSpPr>
        <xdr:cNvPr id="75" name="テキスト ボックス 74"/>
        <xdr:cNvSpPr txBox="1"/>
      </xdr:nvSpPr>
      <xdr:spPr>
        <a:xfrm>
          <a:off x="2527300" y="269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164902</xdr:rowOff>
    </xdr:from>
    <xdr:to>
      <xdr:col>4</xdr:col>
      <xdr:colOff>1117600</xdr:colOff>
      <xdr:row>35</xdr:row>
      <xdr:rowOff>213626</xdr:rowOff>
    </xdr:to>
    <xdr:cxnSp macro="">
      <xdr:nvCxnSpPr>
        <xdr:cNvPr id="106" name="直線コネクタ 105"/>
        <xdr:cNvCxnSpPr/>
      </xdr:nvCxnSpPr>
      <xdr:spPr bwMode="auto">
        <a:xfrm flipV="1">
          <a:off x="5003800" y="6775252"/>
          <a:ext cx="6477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149680</xdr:rowOff>
    </xdr:from>
    <xdr:ext cx="762000" cy="259045"/>
    <xdr:sp macro="" textlink="">
      <xdr:nvSpPr>
        <xdr:cNvPr id="107" name="人口1人当たり決算額の推移平均値テキスト445"/>
        <xdr:cNvSpPr txBox="1"/>
      </xdr:nvSpPr>
      <xdr:spPr>
        <a:xfrm>
          <a:off x="5740400" y="676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213626</xdr:rowOff>
    </xdr:from>
    <xdr:to>
      <xdr:col>4</xdr:col>
      <xdr:colOff>469900</xdr:colOff>
      <xdr:row>35</xdr:row>
      <xdr:rowOff>298276</xdr:rowOff>
    </xdr:to>
    <xdr:cxnSp macro="">
      <xdr:nvCxnSpPr>
        <xdr:cNvPr id="109" name="直線コネクタ 108"/>
        <xdr:cNvCxnSpPr/>
      </xdr:nvCxnSpPr>
      <xdr:spPr bwMode="auto">
        <a:xfrm flipV="1">
          <a:off x="4305300" y="6823976"/>
          <a:ext cx="698500" cy="8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270863</xdr:rowOff>
    </xdr:from>
    <xdr:to>
      <xdr:col>3</xdr:col>
      <xdr:colOff>904875</xdr:colOff>
      <xdr:row>35</xdr:row>
      <xdr:rowOff>298276</xdr:rowOff>
    </xdr:to>
    <xdr:cxnSp macro="">
      <xdr:nvCxnSpPr>
        <xdr:cNvPr id="112" name="直線コネクタ 111"/>
        <xdr:cNvCxnSpPr/>
      </xdr:nvCxnSpPr>
      <xdr:spPr bwMode="auto">
        <a:xfrm>
          <a:off x="3606800" y="6881213"/>
          <a:ext cx="698500" cy="2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270863</xdr:rowOff>
    </xdr:from>
    <xdr:to>
      <xdr:col>3</xdr:col>
      <xdr:colOff>206375</xdr:colOff>
      <xdr:row>35</xdr:row>
      <xdr:rowOff>287400</xdr:rowOff>
    </xdr:to>
    <xdr:cxnSp macro="">
      <xdr:nvCxnSpPr>
        <xdr:cNvPr id="115" name="直線コネクタ 114"/>
        <xdr:cNvCxnSpPr/>
      </xdr:nvCxnSpPr>
      <xdr:spPr bwMode="auto">
        <a:xfrm flipV="1">
          <a:off x="2908300" y="6881213"/>
          <a:ext cx="698500" cy="1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114102</xdr:rowOff>
    </xdr:from>
    <xdr:to>
      <xdr:col>5</xdr:col>
      <xdr:colOff>34925</xdr:colOff>
      <xdr:row>35</xdr:row>
      <xdr:rowOff>215702</xdr:rowOff>
    </xdr:to>
    <xdr:sp macro="" textlink="">
      <xdr:nvSpPr>
        <xdr:cNvPr id="125" name="円/楕円 124"/>
        <xdr:cNvSpPr/>
      </xdr:nvSpPr>
      <xdr:spPr bwMode="auto">
        <a:xfrm>
          <a:off x="5600700" y="672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302079</xdr:rowOff>
    </xdr:from>
    <xdr:ext cx="762000" cy="259045"/>
    <xdr:sp macro="" textlink="">
      <xdr:nvSpPr>
        <xdr:cNvPr id="126" name="人口1人当たり決算額の推移該当値テキスト445"/>
        <xdr:cNvSpPr txBox="1"/>
      </xdr:nvSpPr>
      <xdr:spPr>
        <a:xfrm>
          <a:off x="5740400" y="656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162826</xdr:rowOff>
    </xdr:from>
    <xdr:to>
      <xdr:col>4</xdr:col>
      <xdr:colOff>520700</xdr:colOff>
      <xdr:row>35</xdr:row>
      <xdr:rowOff>264426</xdr:rowOff>
    </xdr:to>
    <xdr:sp macro="" textlink="">
      <xdr:nvSpPr>
        <xdr:cNvPr id="127" name="円/楕円 126"/>
        <xdr:cNvSpPr/>
      </xdr:nvSpPr>
      <xdr:spPr bwMode="auto">
        <a:xfrm>
          <a:off x="4953000" y="677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274603</xdr:rowOff>
    </xdr:from>
    <xdr:ext cx="736600" cy="259045"/>
    <xdr:sp macro="" textlink="">
      <xdr:nvSpPr>
        <xdr:cNvPr id="128" name="テキスト ボックス 127"/>
        <xdr:cNvSpPr txBox="1"/>
      </xdr:nvSpPr>
      <xdr:spPr>
        <a:xfrm>
          <a:off x="4622800" y="654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247476</xdr:rowOff>
    </xdr:from>
    <xdr:to>
      <xdr:col>3</xdr:col>
      <xdr:colOff>955675</xdr:colOff>
      <xdr:row>36</xdr:row>
      <xdr:rowOff>6176</xdr:rowOff>
    </xdr:to>
    <xdr:sp macro="" textlink="">
      <xdr:nvSpPr>
        <xdr:cNvPr id="129" name="円/楕円 128"/>
        <xdr:cNvSpPr/>
      </xdr:nvSpPr>
      <xdr:spPr bwMode="auto">
        <a:xfrm>
          <a:off x="4254500" y="685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333853</xdr:rowOff>
    </xdr:from>
    <xdr:ext cx="762000" cy="259045"/>
    <xdr:sp macro="" textlink="">
      <xdr:nvSpPr>
        <xdr:cNvPr id="130" name="テキスト ボックス 129"/>
        <xdr:cNvSpPr txBox="1"/>
      </xdr:nvSpPr>
      <xdr:spPr>
        <a:xfrm>
          <a:off x="3924300" y="69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220063</xdr:rowOff>
    </xdr:from>
    <xdr:to>
      <xdr:col>3</xdr:col>
      <xdr:colOff>257175</xdr:colOff>
      <xdr:row>35</xdr:row>
      <xdr:rowOff>321663</xdr:rowOff>
    </xdr:to>
    <xdr:sp macro="" textlink="">
      <xdr:nvSpPr>
        <xdr:cNvPr id="131" name="円/楕円 130"/>
        <xdr:cNvSpPr/>
      </xdr:nvSpPr>
      <xdr:spPr bwMode="auto">
        <a:xfrm>
          <a:off x="3556000" y="683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306440</xdr:rowOff>
    </xdr:from>
    <xdr:ext cx="762000" cy="259045"/>
    <xdr:sp macro="" textlink="">
      <xdr:nvSpPr>
        <xdr:cNvPr id="132" name="テキスト ボックス 131"/>
        <xdr:cNvSpPr txBox="1"/>
      </xdr:nvSpPr>
      <xdr:spPr>
        <a:xfrm>
          <a:off x="3225800" y="69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236600</xdr:rowOff>
    </xdr:from>
    <xdr:to>
      <xdr:col>2</xdr:col>
      <xdr:colOff>692150</xdr:colOff>
      <xdr:row>35</xdr:row>
      <xdr:rowOff>338200</xdr:rowOff>
    </xdr:to>
    <xdr:sp macro="" textlink="">
      <xdr:nvSpPr>
        <xdr:cNvPr id="133" name="円/楕円 132"/>
        <xdr:cNvSpPr/>
      </xdr:nvSpPr>
      <xdr:spPr bwMode="auto">
        <a:xfrm>
          <a:off x="2857500" y="684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322977</xdr:rowOff>
    </xdr:from>
    <xdr:ext cx="762000" cy="259045"/>
    <xdr:sp macro="" textlink="">
      <xdr:nvSpPr>
        <xdr:cNvPr id="134" name="テキスト ボックス 133"/>
        <xdr:cNvSpPr txBox="1"/>
      </xdr:nvSpPr>
      <xdr:spPr>
        <a:xfrm>
          <a:off x="2527300" y="69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124270</xdr:rowOff>
    </xdr:from>
    <xdr:to>
      <xdr:col>6</xdr:col>
      <xdr:colOff>511175</xdr:colOff>
      <xdr:row>37</xdr:row>
      <xdr:rowOff>128512</xdr:rowOff>
    </xdr:to>
    <xdr:cxnSp macro="">
      <xdr:nvCxnSpPr>
        <xdr:cNvPr id="63" name="直線コネクタ 62"/>
        <xdr:cNvCxnSpPr/>
      </xdr:nvCxnSpPr>
      <xdr:spPr>
        <a:xfrm flipV="1">
          <a:off x="3797300" y="6467920"/>
          <a:ext cx="8382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121272</xdr:rowOff>
    </xdr:from>
    <xdr:to>
      <xdr:col>5</xdr:col>
      <xdr:colOff>358775</xdr:colOff>
      <xdr:row>37</xdr:row>
      <xdr:rowOff>128512</xdr:rowOff>
    </xdr:to>
    <xdr:cxnSp macro="">
      <xdr:nvCxnSpPr>
        <xdr:cNvPr id="66" name="直線コネクタ 65"/>
        <xdr:cNvCxnSpPr/>
      </xdr:nvCxnSpPr>
      <xdr:spPr>
        <a:xfrm>
          <a:off x="2908300" y="646492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121272</xdr:rowOff>
    </xdr:from>
    <xdr:to>
      <xdr:col>4</xdr:col>
      <xdr:colOff>155575</xdr:colOff>
      <xdr:row>38</xdr:row>
      <xdr:rowOff>87730</xdr:rowOff>
    </xdr:to>
    <xdr:cxnSp macro="">
      <xdr:nvCxnSpPr>
        <xdr:cNvPr id="69" name="直線コネクタ 68"/>
        <xdr:cNvCxnSpPr/>
      </xdr:nvCxnSpPr>
      <xdr:spPr>
        <a:xfrm flipV="1">
          <a:off x="2019300" y="6464922"/>
          <a:ext cx="889000" cy="1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79294</xdr:rowOff>
    </xdr:from>
    <xdr:to>
      <xdr:col>2</xdr:col>
      <xdr:colOff>638175</xdr:colOff>
      <xdr:row>38</xdr:row>
      <xdr:rowOff>87730</xdr:rowOff>
    </xdr:to>
    <xdr:cxnSp macro="">
      <xdr:nvCxnSpPr>
        <xdr:cNvPr id="72" name="直線コネクタ 71"/>
        <xdr:cNvCxnSpPr/>
      </xdr:nvCxnSpPr>
      <xdr:spPr>
        <a:xfrm>
          <a:off x="1130300" y="6594394"/>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73470</xdr:rowOff>
    </xdr:from>
    <xdr:to>
      <xdr:col>6</xdr:col>
      <xdr:colOff>561975</xdr:colOff>
      <xdr:row>38</xdr:row>
      <xdr:rowOff>3620</xdr:rowOff>
    </xdr:to>
    <xdr:sp macro="" textlink="">
      <xdr:nvSpPr>
        <xdr:cNvPr id="82" name="円/楕円 81"/>
        <xdr:cNvSpPr/>
      </xdr:nvSpPr>
      <xdr:spPr>
        <a:xfrm>
          <a:off x="4584700" y="64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96347</xdr:rowOff>
    </xdr:from>
    <xdr:ext cx="599010" cy="259045"/>
    <xdr:sp macro="" textlink="">
      <xdr:nvSpPr>
        <xdr:cNvPr id="83" name="人件費該当値テキスト"/>
        <xdr:cNvSpPr txBox="1"/>
      </xdr:nvSpPr>
      <xdr:spPr>
        <a:xfrm>
          <a:off x="4686300" y="626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77712</xdr:rowOff>
    </xdr:from>
    <xdr:to>
      <xdr:col>5</xdr:col>
      <xdr:colOff>409575</xdr:colOff>
      <xdr:row>38</xdr:row>
      <xdr:rowOff>7862</xdr:rowOff>
    </xdr:to>
    <xdr:sp macro="" textlink="">
      <xdr:nvSpPr>
        <xdr:cNvPr id="84" name="円/楕円 83"/>
        <xdr:cNvSpPr/>
      </xdr:nvSpPr>
      <xdr:spPr>
        <a:xfrm>
          <a:off x="3746500" y="64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24389</xdr:rowOff>
    </xdr:from>
    <xdr:ext cx="599010" cy="259045"/>
    <xdr:sp macro="" textlink="">
      <xdr:nvSpPr>
        <xdr:cNvPr id="85" name="テキスト ボックス 84"/>
        <xdr:cNvSpPr txBox="1"/>
      </xdr:nvSpPr>
      <xdr:spPr>
        <a:xfrm>
          <a:off x="3497794" y="619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70472</xdr:rowOff>
    </xdr:from>
    <xdr:to>
      <xdr:col>4</xdr:col>
      <xdr:colOff>206375</xdr:colOff>
      <xdr:row>38</xdr:row>
      <xdr:rowOff>622</xdr:rowOff>
    </xdr:to>
    <xdr:sp macro="" textlink="">
      <xdr:nvSpPr>
        <xdr:cNvPr id="86" name="円/楕円 85"/>
        <xdr:cNvSpPr/>
      </xdr:nvSpPr>
      <xdr:spPr>
        <a:xfrm>
          <a:off x="2857500" y="64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17149</xdr:rowOff>
    </xdr:from>
    <xdr:ext cx="599010" cy="259045"/>
    <xdr:sp macro="" textlink="">
      <xdr:nvSpPr>
        <xdr:cNvPr id="87" name="テキスト ボックス 86"/>
        <xdr:cNvSpPr txBox="1"/>
      </xdr:nvSpPr>
      <xdr:spPr>
        <a:xfrm>
          <a:off x="2608794" y="61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36930</xdr:rowOff>
    </xdr:from>
    <xdr:to>
      <xdr:col>3</xdr:col>
      <xdr:colOff>3175</xdr:colOff>
      <xdr:row>38</xdr:row>
      <xdr:rowOff>138530</xdr:rowOff>
    </xdr:to>
    <xdr:sp macro="" textlink="">
      <xdr:nvSpPr>
        <xdr:cNvPr id="88" name="円/楕円 87"/>
        <xdr:cNvSpPr/>
      </xdr:nvSpPr>
      <xdr:spPr>
        <a:xfrm>
          <a:off x="1968500" y="65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129657</xdr:rowOff>
    </xdr:from>
    <xdr:ext cx="599010" cy="259045"/>
    <xdr:sp macro="" textlink="">
      <xdr:nvSpPr>
        <xdr:cNvPr id="89" name="テキスト ボックス 88"/>
        <xdr:cNvSpPr txBox="1"/>
      </xdr:nvSpPr>
      <xdr:spPr>
        <a:xfrm>
          <a:off x="1719794" y="66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28494</xdr:rowOff>
    </xdr:from>
    <xdr:to>
      <xdr:col>1</xdr:col>
      <xdr:colOff>485775</xdr:colOff>
      <xdr:row>38</xdr:row>
      <xdr:rowOff>130094</xdr:rowOff>
    </xdr:to>
    <xdr:sp macro="" textlink="">
      <xdr:nvSpPr>
        <xdr:cNvPr id="90" name="円/楕円 89"/>
        <xdr:cNvSpPr/>
      </xdr:nvSpPr>
      <xdr:spPr>
        <a:xfrm>
          <a:off x="1079500" y="65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121221</xdr:rowOff>
    </xdr:from>
    <xdr:ext cx="599010" cy="259045"/>
    <xdr:sp macro="" textlink="">
      <xdr:nvSpPr>
        <xdr:cNvPr id="91" name="テキスト ボックス 90"/>
        <xdr:cNvSpPr txBox="1"/>
      </xdr:nvSpPr>
      <xdr:spPr>
        <a:xfrm>
          <a:off x="830794" y="66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125445</xdr:rowOff>
    </xdr:from>
    <xdr:to>
      <xdr:col>6</xdr:col>
      <xdr:colOff>511175</xdr:colOff>
      <xdr:row>57</xdr:row>
      <xdr:rowOff>134734</xdr:rowOff>
    </xdr:to>
    <xdr:cxnSp macro="">
      <xdr:nvCxnSpPr>
        <xdr:cNvPr id="122" name="直線コネクタ 121"/>
        <xdr:cNvCxnSpPr/>
      </xdr:nvCxnSpPr>
      <xdr:spPr>
        <a:xfrm>
          <a:off x="3797300" y="9898095"/>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51271</xdr:rowOff>
    </xdr:from>
    <xdr:to>
      <xdr:col>5</xdr:col>
      <xdr:colOff>358775</xdr:colOff>
      <xdr:row>57</xdr:row>
      <xdr:rowOff>125445</xdr:rowOff>
    </xdr:to>
    <xdr:cxnSp macro="">
      <xdr:nvCxnSpPr>
        <xdr:cNvPr id="125" name="直線コネクタ 124"/>
        <xdr:cNvCxnSpPr/>
      </xdr:nvCxnSpPr>
      <xdr:spPr>
        <a:xfrm>
          <a:off x="2908300" y="9823921"/>
          <a:ext cx="8890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51271</xdr:rowOff>
    </xdr:from>
    <xdr:to>
      <xdr:col>4</xdr:col>
      <xdr:colOff>155575</xdr:colOff>
      <xdr:row>57</xdr:row>
      <xdr:rowOff>99671</xdr:rowOff>
    </xdr:to>
    <xdr:cxnSp macro="">
      <xdr:nvCxnSpPr>
        <xdr:cNvPr id="128" name="直線コネクタ 127"/>
        <xdr:cNvCxnSpPr/>
      </xdr:nvCxnSpPr>
      <xdr:spPr>
        <a:xfrm flipV="1">
          <a:off x="2019300" y="9823921"/>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17600</xdr:rowOff>
    </xdr:from>
    <xdr:to>
      <xdr:col>2</xdr:col>
      <xdr:colOff>638175</xdr:colOff>
      <xdr:row>57</xdr:row>
      <xdr:rowOff>99671</xdr:rowOff>
    </xdr:to>
    <xdr:cxnSp macro="">
      <xdr:nvCxnSpPr>
        <xdr:cNvPr id="131" name="直線コネクタ 130"/>
        <xdr:cNvCxnSpPr/>
      </xdr:nvCxnSpPr>
      <xdr:spPr>
        <a:xfrm>
          <a:off x="1130300" y="9790250"/>
          <a:ext cx="889000" cy="8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83934</xdr:rowOff>
    </xdr:from>
    <xdr:to>
      <xdr:col>6</xdr:col>
      <xdr:colOff>561975</xdr:colOff>
      <xdr:row>58</xdr:row>
      <xdr:rowOff>14084</xdr:rowOff>
    </xdr:to>
    <xdr:sp macro="" textlink="">
      <xdr:nvSpPr>
        <xdr:cNvPr id="141" name="円/楕円 140"/>
        <xdr:cNvSpPr/>
      </xdr:nvSpPr>
      <xdr:spPr>
        <a:xfrm>
          <a:off x="45847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62361</xdr:rowOff>
    </xdr:from>
    <xdr:ext cx="599010" cy="259045"/>
    <xdr:sp macro="" textlink="">
      <xdr:nvSpPr>
        <xdr:cNvPr id="142" name="物件費該当値テキスト"/>
        <xdr:cNvSpPr txBox="1"/>
      </xdr:nvSpPr>
      <xdr:spPr>
        <a:xfrm>
          <a:off x="4686300" y="983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74645</xdr:rowOff>
    </xdr:from>
    <xdr:to>
      <xdr:col>5</xdr:col>
      <xdr:colOff>409575</xdr:colOff>
      <xdr:row>58</xdr:row>
      <xdr:rowOff>4795</xdr:rowOff>
    </xdr:to>
    <xdr:sp macro="" textlink="">
      <xdr:nvSpPr>
        <xdr:cNvPr id="143" name="円/楕円 142"/>
        <xdr:cNvSpPr/>
      </xdr:nvSpPr>
      <xdr:spPr>
        <a:xfrm>
          <a:off x="3746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21322</xdr:rowOff>
    </xdr:from>
    <xdr:ext cx="599010" cy="259045"/>
    <xdr:sp macro="" textlink="">
      <xdr:nvSpPr>
        <xdr:cNvPr id="144" name="テキスト ボックス 143"/>
        <xdr:cNvSpPr txBox="1"/>
      </xdr:nvSpPr>
      <xdr:spPr>
        <a:xfrm>
          <a:off x="3497794" y="96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471</xdr:rowOff>
    </xdr:from>
    <xdr:to>
      <xdr:col>4</xdr:col>
      <xdr:colOff>206375</xdr:colOff>
      <xdr:row>57</xdr:row>
      <xdr:rowOff>102071</xdr:rowOff>
    </xdr:to>
    <xdr:sp macro="" textlink="">
      <xdr:nvSpPr>
        <xdr:cNvPr id="145" name="円/楕円 144"/>
        <xdr:cNvSpPr/>
      </xdr:nvSpPr>
      <xdr:spPr>
        <a:xfrm>
          <a:off x="2857500" y="9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118598</xdr:rowOff>
    </xdr:from>
    <xdr:ext cx="599010" cy="259045"/>
    <xdr:sp macro="" textlink="">
      <xdr:nvSpPr>
        <xdr:cNvPr id="146" name="テキスト ボックス 145"/>
        <xdr:cNvSpPr txBox="1"/>
      </xdr:nvSpPr>
      <xdr:spPr>
        <a:xfrm>
          <a:off x="2608794" y="95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48871</xdr:rowOff>
    </xdr:from>
    <xdr:to>
      <xdr:col>3</xdr:col>
      <xdr:colOff>3175</xdr:colOff>
      <xdr:row>57</xdr:row>
      <xdr:rowOff>150471</xdr:rowOff>
    </xdr:to>
    <xdr:sp macro="" textlink="">
      <xdr:nvSpPr>
        <xdr:cNvPr id="147" name="円/楕円 146"/>
        <xdr:cNvSpPr/>
      </xdr:nvSpPr>
      <xdr:spPr>
        <a:xfrm>
          <a:off x="1968500" y="98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166998</xdr:rowOff>
    </xdr:from>
    <xdr:ext cx="599010" cy="259045"/>
    <xdr:sp macro="" textlink="">
      <xdr:nvSpPr>
        <xdr:cNvPr id="148" name="テキスト ボックス 147"/>
        <xdr:cNvSpPr txBox="1"/>
      </xdr:nvSpPr>
      <xdr:spPr>
        <a:xfrm>
          <a:off x="1719794" y="95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138250</xdr:rowOff>
    </xdr:from>
    <xdr:to>
      <xdr:col>1</xdr:col>
      <xdr:colOff>485775</xdr:colOff>
      <xdr:row>57</xdr:row>
      <xdr:rowOff>68400</xdr:rowOff>
    </xdr:to>
    <xdr:sp macro="" textlink="">
      <xdr:nvSpPr>
        <xdr:cNvPr id="149" name="円/楕円 148"/>
        <xdr:cNvSpPr/>
      </xdr:nvSpPr>
      <xdr:spPr>
        <a:xfrm>
          <a:off x="1079500" y="97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84927</xdr:rowOff>
    </xdr:from>
    <xdr:ext cx="599010" cy="259045"/>
    <xdr:sp macro="" textlink="">
      <xdr:nvSpPr>
        <xdr:cNvPr id="150" name="テキスト ボックス 149"/>
        <xdr:cNvSpPr txBox="1"/>
      </xdr:nvSpPr>
      <xdr:spPr>
        <a:xfrm>
          <a:off x="830794" y="9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124422</xdr:rowOff>
    </xdr:from>
    <xdr:to>
      <xdr:col>6</xdr:col>
      <xdr:colOff>511175</xdr:colOff>
      <xdr:row>77</xdr:row>
      <xdr:rowOff>137109</xdr:rowOff>
    </xdr:to>
    <xdr:cxnSp macro="">
      <xdr:nvCxnSpPr>
        <xdr:cNvPr id="179" name="直線コネクタ 178"/>
        <xdr:cNvCxnSpPr/>
      </xdr:nvCxnSpPr>
      <xdr:spPr>
        <a:xfrm flipV="1">
          <a:off x="3797300" y="13326072"/>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40615</xdr:rowOff>
    </xdr:from>
    <xdr:to>
      <xdr:col>5</xdr:col>
      <xdr:colOff>358775</xdr:colOff>
      <xdr:row>77</xdr:row>
      <xdr:rowOff>137109</xdr:rowOff>
    </xdr:to>
    <xdr:cxnSp macro="">
      <xdr:nvCxnSpPr>
        <xdr:cNvPr id="182" name="直線コネクタ 181"/>
        <xdr:cNvCxnSpPr/>
      </xdr:nvCxnSpPr>
      <xdr:spPr>
        <a:xfrm>
          <a:off x="2908300" y="13242265"/>
          <a:ext cx="889000" cy="9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149822</xdr:rowOff>
    </xdr:from>
    <xdr:to>
      <xdr:col>4</xdr:col>
      <xdr:colOff>155575</xdr:colOff>
      <xdr:row>77</xdr:row>
      <xdr:rowOff>40615</xdr:rowOff>
    </xdr:to>
    <xdr:cxnSp macro="">
      <xdr:nvCxnSpPr>
        <xdr:cNvPr id="185" name="直線コネクタ 184"/>
        <xdr:cNvCxnSpPr/>
      </xdr:nvCxnSpPr>
      <xdr:spPr>
        <a:xfrm>
          <a:off x="2019300" y="13180022"/>
          <a:ext cx="889000" cy="6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149822</xdr:rowOff>
    </xdr:from>
    <xdr:to>
      <xdr:col>2</xdr:col>
      <xdr:colOff>638175</xdr:colOff>
      <xdr:row>76</xdr:row>
      <xdr:rowOff>156223</xdr:rowOff>
    </xdr:to>
    <xdr:cxnSp macro="">
      <xdr:nvCxnSpPr>
        <xdr:cNvPr id="188" name="直線コネクタ 187"/>
        <xdr:cNvCxnSpPr/>
      </xdr:nvCxnSpPr>
      <xdr:spPr>
        <a:xfrm flipV="1">
          <a:off x="1130300" y="13180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73622</xdr:rowOff>
    </xdr:from>
    <xdr:to>
      <xdr:col>6</xdr:col>
      <xdr:colOff>561975</xdr:colOff>
      <xdr:row>78</xdr:row>
      <xdr:rowOff>3772</xdr:rowOff>
    </xdr:to>
    <xdr:sp macro="" textlink="">
      <xdr:nvSpPr>
        <xdr:cNvPr id="198" name="円/楕円 197"/>
        <xdr:cNvSpPr/>
      </xdr:nvSpPr>
      <xdr:spPr>
        <a:xfrm>
          <a:off x="45847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52049</xdr:rowOff>
    </xdr:from>
    <xdr:ext cx="534377" cy="259045"/>
    <xdr:sp macro="" textlink="">
      <xdr:nvSpPr>
        <xdr:cNvPr id="199" name="維持補修費該当値テキスト"/>
        <xdr:cNvSpPr txBox="1"/>
      </xdr:nvSpPr>
      <xdr:spPr>
        <a:xfrm>
          <a:off x="4686300" y="132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86309</xdr:rowOff>
    </xdr:from>
    <xdr:to>
      <xdr:col>5</xdr:col>
      <xdr:colOff>409575</xdr:colOff>
      <xdr:row>78</xdr:row>
      <xdr:rowOff>16459</xdr:rowOff>
    </xdr:to>
    <xdr:sp macro="" textlink="">
      <xdr:nvSpPr>
        <xdr:cNvPr id="200" name="円/楕円 199"/>
        <xdr:cNvSpPr/>
      </xdr:nvSpPr>
      <xdr:spPr>
        <a:xfrm>
          <a:off x="37465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7586</xdr:rowOff>
    </xdr:from>
    <xdr:ext cx="534377" cy="259045"/>
    <xdr:sp macro="" textlink="">
      <xdr:nvSpPr>
        <xdr:cNvPr id="201" name="テキスト ボックス 200"/>
        <xdr:cNvSpPr txBox="1"/>
      </xdr:nvSpPr>
      <xdr:spPr>
        <a:xfrm>
          <a:off x="3530111" y="133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161265</xdr:rowOff>
    </xdr:from>
    <xdr:to>
      <xdr:col>4</xdr:col>
      <xdr:colOff>206375</xdr:colOff>
      <xdr:row>77</xdr:row>
      <xdr:rowOff>91415</xdr:rowOff>
    </xdr:to>
    <xdr:sp macro="" textlink="">
      <xdr:nvSpPr>
        <xdr:cNvPr id="202" name="円/楕円 201"/>
        <xdr:cNvSpPr/>
      </xdr:nvSpPr>
      <xdr:spPr>
        <a:xfrm>
          <a:off x="2857500" y="131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107942</xdr:rowOff>
    </xdr:from>
    <xdr:ext cx="534377" cy="259045"/>
    <xdr:sp macro="" textlink="">
      <xdr:nvSpPr>
        <xdr:cNvPr id="203" name="テキスト ボックス 202"/>
        <xdr:cNvSpPr txBox="1"/>
      </xdr:nvSpPr>
      <xdr:spPr>
        <a:xfrm>
          <a:off x="2641111" y="129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99022</xdr:rowOff>
    </xdr:from>
    <xdr:to>
      <xdr:col>3</xdr:col>
      <xdr:colOff>3175</xdr:colOff>
      <xdr:row>77</xdr:row>
      <xdr:rowOff>29172</xdr:rowOff>
    </xdr:to>
    <xdr:sp macro="" textlink="">
      <xdr:nvSpPr>
        <xdr:cNvPr id="204" name="円/楕円 203"/>
        <xdr:cNvSpPr/>
      </xdr:nvSpPr>
      <xdr:spPr>
        <a:xfrm>
          <a:off x="1968500" y="131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45699</xdr:rowOff>
    </xdr:from>
    <xdr:ext cx="534377" cy="259045"/>
    <xdr:sp macro="" textlink="">
      <xdr:nvSpPr>
        <xdr:cNvPr id="205" name="テキスト ボックス 204"/>
        <xdr:cNvSpPr txBox="1"/>
      </xdr:nvSpPr>
      <xdr:spPr>
        <a:xfrm>
          <a:off x="1752111" y="12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105423</xdr:rowOff>
    </xdr:from>
    <xdr:to>
      <xdr:col>1</xdr:col>
      <xdr:colOff>485775</xdr:colOff>
      <xdr:row>77</xdr:row>
      <xdr:rowOff>35573</xdr:rowOff>
    </xdr:to>
    <xdr:sp macro="" textlink="">
      <xdr:nvSpPr>
        <xdr:cNvPr id="206" name="円/楕円 205"/>
        <xdr:cNvSpPr/>
      </xdr:nvSpPr>
      <xdr:spPr>
        <a:xfrm>
          <a:off x="1079500" y="131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52100</xdr:rowOff>
    </xdr:from>
    <xdr:ext cx="534377" cy="259045"/>
    <xdr:sp macro="" textlink="">
      <xdr:nvSpPr>
        <xdr:cNvPr id="207" name="テキスト ボックス 206"/>
        <xdr:cNvSpPr txBox="1"/>
      </xdr:nvSpPr>
      <xdr:spPr>
        <a:xfrm>
          <a:off x="863111" y="129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70827</xdr:rowOff>
    </xdr:from>
    <xdr:to>
      <xdr:col>6</xdr:col>
      <xdr:colOff>511175</xdr:colOff>
      <xdr:row>98</xdr:row>
      <xdr:rowOff>84347</xdr:rowOff>
    </xdr:to>
    <xdr:cxnSp macro="">
      <xdr:nvCxnSpPr>
        <xdr:cNvPr id="239" name="直線コネクタ 238"/>
        <xdr:cNvCxnSpPr/>
      </xdr:nvCxnSpPr>
      <xdr:spPr>
        <a:xfrm>
          <a:off x="3797300" y="16872927"/>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37091</xdr:rowOff>
    </xdr:from>
    <xdr:to>
      <xdr:col>5</xdr:col>
      <xdr:colOff>358775</xdr:colOff>
      <xdr:row>98</xdr:row>
      <xdr:rowOff>70827</xdr:rowOff>
    </xdr:to>
    <xdr:cxnSp macro="">
      <xdr:nvCxnSpPr>
        <xdr:cNvPr id="242" name="直線コネクタ 241"/>
        <xdr:cNvCxnSpPr/>
      </xdr:nvCxnSpPr>
      <xdr:spPr>
        <a:xfrm>
          <a:off x="2908300" y="16839191"/>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37091</xdr:rowOff>
    </xdr:from>
    <xdr:to>
      <xdr:col>4</xdr:col>
      <xdr:colOff>155575</xdr:colOff>
      <xdr:row>98</xdr:row>
      <xdr:rowOff>82866</xdr:rowOff>
    </xdr:to>
    <xdr:cxnSp macro="">
      <xdr:nvCxnSpPr>
        <xdr:cNvPr id="245" name="直線コネクタ 244"/>
        <xdr:cNvCxnSpPr/>
      </xdr:nvCxnSpPr>
      <xdr:spPr>
        <a:xfrm flipV="1">
          <a:off x="2019300" y="16839191"/>
          <a:ext cx="889000" cy="4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82866</xdr:rowOff>
    </xdr:from>
    <xdr:to>
      <xdr:col>2</xdr:col>
      <xdr:colOff>638175</xdr:colOff>
      <xdr:row>98</xdr:row>
      <xdr:rowOff>116928</xdr:rowOff>
    </xdr:to>
    <xdr:cxnSp macro="">
      <xdr:nvCxnSpPr>
        <xdr:cNvPr id="248" name="直線コネクタ 247"/>
        <xdr:cNvCxnSpPr/>
      </xdr:nvCxnSpPr>
      <xdr:spPr>
        <a:xfrm flipV="1">
          <a:off x="1130300" y="16884966"/>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33547</xdr:rowOff>
    </xdr:from>
    <xdr:to>
      <xdr:col>6</xdr:col>
      <xdr:colOff>561975</xdr:colOff>
      <xdr:row>98</xdr:row>
      <xdr:rowOff>135147</xdr:rowOff>
    </xdr:to>
    <xdr:sp macro="" textlink="">
      <xdr:nvSpPr>
        <xdr:cNvPr id="258" name="円/楕円 257"/>
        <xdr:cNvSpPr/>
      </xdr:nvSpPr>
      <xdr:spPr>
        <a:xfrm>
          <a:off x="45847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11974</xdr:rowOff>
    </xdr:from>
    <xdr:ext cx="534377" cy="259045"/>
    <xdr:sp macro="" textlink="">
      <xdr:nvSpPr>
        <xdr:cNvPr id="259" name="扶助費該当値テキスト"/>
        <xdr:cNvSpPr txBox="1"/>
      </xdr:nvSpPr>
      <xdr:spPr>
        <a:xfrm>
          <a:off x="4686300" y="168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20027</xdr:rowOff>
    </xdr:from>
    <xdr:to>
      <xdr:col>5</xdr:col>
      <xdr:colOff>409575</xdr:colOff>
      <xdr:row>98</xdr:row>
      <xdr:rowOff>121627</xdr:rowOff>
    </xdr:to>
    <xdr:sp macro="" textlink="">
      <xdr:nvSpPr>
        <xdr:cNvPr id="260" name="円/楕円 259"/>
        <xdr:cNvSpPr/>
      </xdr:nvSpPr>
      <xdr:spPr>
        <a:xfrm>
          <a:off x="3746500" y="168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112754</xdr:rowOff>
    </xdr:from>
    <xdr:ext cx="534377" cy="259045"/>
    <xdr:sp macro="" textlink="">
      <xdr:nvSpPr>
        <xdr:cNvPr id="261" name="テキスト ボックス 260"/>
        <xdr:cNvSpPr txBox="1"/>
      </xdr:nvSpPr>
      <xdr:spPr>
        <a:xfrm>
          <a:off x="3530111" y="1691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157741</xdr:rowOff>
    </xdr:from>
    <xdr:to>
      <xdr:col>4</xdr:col>
      <xdr:colOff>206375</xdr:colOff>
      <xdr:row>98</xdr:row>
      <xdr:rowOff>87891</xdr:rowOff>
    </xdr:to>
    <xdr:sp macro="" textlink="">
      <xdr:nvSpPr>
        <xdr:cNvPr id="262" name="円/楕円 261"/>
        <xdr:cNvSpPr/>
      </xdr:nvSpPr>
      <xdr:spPr>
        <a:xfrm>
          <a:off x="2857500" y="167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79018</xdr:rowOff>
    </xdr:from>
    <xdr:ext cx="534377" cy="259045"/>
    <xdr:sp macro="" textlink="">
      <xdr:nvSpPr>
        <xdr:cNvPr id="263" name="テキスト ボックス 262"/>
        <xdr:cNvSpPr txBox="1"/>
      </xdr:nvSpPr>
      <xdr:spPr>
        <a:xfrm>
          <a:off x="2641111" y="168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32066</xdr:rowOff>
    </xdr:from>
    <xdr:to>
      <xdr:col>3</xdr:col>
      <xdr:colOff>3175</xdr:colOff>
      <xdr:row>98</xdr:row>
      <xdr:rowOff>133666</xdr:rowOff>
    </xdr:to>
    <xdr:sp macro="" textlink="">
      <xdr:nvSpPr>
        <xdr:cNvPr id="264" name="円/楕円 263"/>
        <xdr:cNvSpPr/>
      </xdr:nvSpPr>
      <xdr:spPr>
        <a:xfrm>
          <a:off x="1968500" y="168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124793</xdr:rowOff>
    </xdr:from>
    <xdr:ext cx="534377" cy="259045"/>
    <xdr:sp macro="" textlink="">
      <xdr:nvSpPr>
        <xdr:cNvPr id="265" name="テキスト ボックス 264"/>
        <xdr:cNvSpPr txBox="1"/>
      </xdr:nvSpPr>
      <xdr:spPr>
        <a:xfrm>
          <a:off x="1752111" y="169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66128</xdr:rowOff>
    </xdr:from>
    <xdr:to>
      <xdr:col>1</xdr:col>
      <xdr:colOff>485775</xdr:colOff>
      <xdr:row>98</xdr:row>
      <xdr:rowOff>167728</xdr:rowOff>
    </xdr:to>
    <xdr:sp macro="" textlink="">
      <xdr:nvSpPr>
        <xdr:cNvPr id="266" name="円/楕円 265"/>
        <xdr:cNvSpPr/>
      </xdr:nvSpPr>
      <xdr:spPr>
        <a:xfrm>
          <a:off x="1079500" y="168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158855</xdr:rowOff>
    </xdr:from>
    <xdr:ext cx="534377" cy="259045"/>
    <xdr:sp macro="" textlink="">
      <xdr:nvSpPr>
        <xdr:cNvPr id="267" name="テキスト ボックス 266"/>
        <xdr:cNvSpPr txBox="1"/>
      </xdr:nvSpPr>
      <xdr:spPr>
        <a:xfrm>
          <a:off x="863111" y="1696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52398</xdr:rowOff>
    </xdr:from>
    <xdr:to>
      <xdr:col>15</xdr:col>
      <xdr:colOff>180975</xdr:colOff>
      <xdr:row>35</xdr:row>
      <xdr:rowOff>24900</xdr:rowOff>
    </xdr:to>
    <xdr:cxnSp macro="">
      <xdr:nvCxnSpPr>
        <xdr:cNvPr id="298" name="直線コネクタ 297"/>
        <xdr:cNvCxnSpPr/>
      </xdr:nvCxnSpPr>
      <xdr:spPr>
        <a:xfrm flipV="1">
          <a:off x="9639300" y="5881698"/>
          <a:ext cx="8382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24900</xdr:rowOff>
    </xdr:from>
    <xdr:to>
      <xdr:col>14</xdr:col>
      <xdr:colOff>28575</xdr:colOff>
      <xdr:row>36</xdr:row>
      <xdr:rowOff>64406</xdr:rowOff>
    </xdr:to>
    <xdr:cxnSp macro="">
      <xdr:nvCxnSpPr>
        <xdr:cNvPr id="301" name="直線コネクタ 300"/>
        <xdr:cNvCxnSpPr/>
      </xdr:nvCxnSpPr>
      <xdr:spPr>
        <a:xfrm flipV="1">
          <a:off x="8750300" y="6025650"/>
          <a:ext cx="889000" cy="2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64406</xdr:rowOff>
    </xdr:from>
    <xdr:to>
      <xdr:col>12</xdr:col>
      <xdr:colOff>511175</xdr:colOff>
      <xdr:row>36</xdr:row>
      <xdr:rowOff>112144</xdr:rowOff>
    </xdr:to>
    <xdr:cxnSp macro="">
      <xdr:nvCxnSpPr>
        <xdr:cNvPr id="304" name="直線コネクタ 303"/>
        <xdr:cNvCxnSpPr/>
      </xdr:nvCxnSpPr>
      <xdr:spPr>
        <a:xfrm flipV="1">
          <a:off x="7861300" y="6236606"/>
          <a:ext cx="8890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90949</xdr:rowOff>
    </xdr:from>
    <xdr:to>
      <xdr:col>11</xdr:col>
      <xdr:colOff>307975</xdr:colOff>
      <xdr:row>36</xdr:row>
      <xdr:rowOff>112144</xdr:rowOff>
    </xdr:to>
    <xdr:cxnSp macro="">
      <xdr:nvCxnSpPr>
        <xdr:cNvPr id="307" name="直線コネクタ 306"/>
        <xdr:cNvCxnSpPr/>
      </xdr:nvCxnSpPr>
      <xdr:spPr>
        <a:xfrm>
          <a:off x="6972300" y="6091699"/>
          <a:ext cx="889000" cy="19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1598</xdr:rowOff>
    </xdr:from>
    <xdr:to>
      <xdr:col>15</xdr:col>
      <xdr:colOff>231775</xdr:colOff>
      <xdr:row>34</xdr:row>
      <xdr:rowOff>103198</xdr:rowOff>
    </xdr:to>
    <xdr:sp macro="" textlink="">
      <xdr:nvSpPr>
        <xdr:cNvPr id="317" name="円/楕円 316"/>
        <xdr:cNvSpPr/>
      </xdr:nvSpPr>
      <xdr:spPr>
        <a:xfrm>
          <a:off x="10426700" y="58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24475</xdr:rowOff>
    </xdr:from>
    <xdr:ext cx="599010" cy="259045"/>
    <xdr:sp macro="" textlink="">
      <xdr:nvSpPr>
        <xdr:cNvPr id="318" name="補助費等該当値テキスト"/>
        <xdr:cNvSpPr txBox="1"/>
      </xdr:nvSpPr>
      <xdr:spPr>
        <a:xfrm>
          <a:off x="10528300" y="56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276,733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145550</xdr:rowOff>
    </xdr:from>
    <xdr:to>
      <xdr:col>14</xdr:col>
      <xdr:colOff>79375</xdr:colOff>
      <xdr:row>35</xdr:row>
      <xdr:rowOff>75700</xdr:rowOff>
    </xdr:to>
    <xdr:sp macro="" textlink="">
      <xdr:nvSpPr>
        <xdr:cNvPr id="319" name="円/楕円 318"/>
        <xdr:cNvSpPr/>
      </xdr:nvSpPr>
      <xdr:spPr>
        <a:xfrm>
          <a:off x="9588500" y="59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92227</xdr:rowOff>
    </xdr:from>
    <xdr:ext cx="599010" cy="259045"/>
    <xdr:sp macro="" textlink="">
      <xdr:nvSpPr>
        <xdr:cNvPr id="320" name="テキスト ボックス 319"/>
        <xdr:cNvSpPr txBox="1"/>
      </xdr:nvSpPr>
      <xdr:spPr>
        <a:xfrm>
          <a:off x="9339794" y="575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13606</xdr:rowOff>
    </xdr:from>
    <xdr:to>
      <xdr:col>12</xdr:col>
      <xdr:colOff>561975</xdr:colOff>
      <xdr:row>36</xdr:row>
      <xdr:rowOff>115206</xdr:rowOff>
    </xdr:to>
    <xdr:sp macro="" textlink="">
      <xdr:nvSpPr>
        <xdr:cNvPr id="321" name="円/楕円 320"/>
        <xdr:cNvSpPr/>
      </xdr:nvSpPr>
      <xdr:spPr>
        <a:xfrm>
          <a:off x="8699500" y="61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106333</xdr:rowOff>
    </xdr:from>
    <xdr:ext cx="599010" cy="259045"/>
    <xdr:sp macro="" textlink="">
      <xdr:nvSpPr>
        <xdr:cNvPr id="322" name="テキスト ボックス 321"/>
        <xdr:cNvSpPr txBox="1"/>
      </xdr:nvSpPr>
      <xdr:spPr>
        <a:xfrm>
          <a:off x="8450794" y="627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61344</xdr:rowOff>
    </xdr:from>
    <xdr:to>
      <xdr:col>11</xdr:col>
      <xdr:colOff>358775</xdr:colOff>
      <xdr:row>36</xdr:row>
      <xdr:rowOff>162944</xdr:rowOff>
    </xdr:to>
    <xdr:sp macro="" textlink="">
      <xdr:nvSpPr>
        <xdr:cNvPr id="323" name="円/楕円 322"/>
        <xdr:cNvSpPr/>
      </xdr:nvSpPr>
      <xdr:spPr>
        <a:xfrm>
          <a:off x="7810500" y="623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154071</xdr:rowOff>
    </xdr:from>
    <xdr:ext cx="599010" cy="259045"/>
    <xdr:sp macro="" textlink="">
      <xdr:nvSpPr>
        <xdr:cNvPr id="324" name="テキスト ボックス 323"/>
        <xdr:cNvSpPr txBox="1"/>
      </xdr:nvSpPr>
      <xdr:spPr>
        <a:xfrm>
          <a:off x="7561794" y="632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40149</xdr:rowOff>
    </xdr:from>
    <xdr:to>
      <xdr:col>10</xdr:col>
      <xdr:colOff>155575</xdr:colOff>
      <xdr:row>35</xdr:row>
      <xdr:rowOff>141749</xdr:rowOff>
    </xdr:to>
    <xdr:sp macro="" textlink="">
      <xdr:nvSpPr>
        <xdr:cNvPr id="325" name="円/楕円 324"/>
        <xdr:cNvSpPr/>
      </xdr:nvSpPr>
      <xdr:spPr>
        <a:xfrm>
          <a:off x="6921500" y="60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158276</xdr:rowOff>
    </xdr:from>
    <xdr:ext cx="599010" cy="259045"/>
    <xdr:sp macro="" textlink="">
      <xdr:nvSpPr>
        <xdr:cNvPr id="326" name="テキスト ボックス 325"/>
        <xdr:cNvSpPr txBox="1"/>
      </xdr:nvSpPr>
      <xdr:spPr>
        <a:xfrm>
          <a:off x="6672794" y="58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150820</xdr:rowOff>
    </xdr:from>
    <xdr:to>
      <xdr:col>15</xdr:col>
      <xdr:colOff>180975</xdr:colOff>
      <xdr:row>59</xdr:row>
      <xdr:rowOff>25836</xdr:rowOff>
    </xdr:to>
    <xdr:cxnSp macro="">
      <xdr:nvCxnSpPr>
        <xdr:cNvPr id="355" name="直線コネクタ 354"/>
        <xdr:cNvCxnSpPr/>
      </xdr:nvCxnSpPr>
      <xdr:spPr>
        <a:xfrm>
          <a:off x="9639300" y="10094920"/>
          <a:ext cx="838200" cy="4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134465</xdr:rowOff>
    </xdr:from>
    <xdr:to>
      <xdr:col>14</xdr:col>
      <xdr:colOff>28575</xdr:colOff>
      <xdr:row>58</xdr:row>
      <xdr:rowOff>150820</xdr:rowOff>
    </xdr:to>
    <xdr:cxnSp macro="">
      <xdr:nvCxnSpPr>
        <xdr:cNvPr id="358" name="直線コネクタ 357"/>
        <xdr:cNvCxnSpPr/>
      </xdr:nvCxnSpPr>
      <xdr:spPr>
        <a:xfrm>
          <a:off x="8750300" y="9907115"/>
          <a:ext cx="889000" cy="1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68905</xdr:rowOff>
    </xdr:from>
    <xdr:to>
      <xdr:col>12</xdr:col>
      <xdr:colOff>511175</xdr:colOff>
      <xdr:row>57</xdr:row>
      <xdr:rowOff>134465</xdr:rowOff>
    </xdr:to>
    <xdr:cxnSp macro="">
      <xdr:nvCxnSpPr>
        <xdr:cNvPr id="361" name="直線コネクタ 360"/>
        <xdr:cNvCxnSpPr/>
      </xdr:nvCxnSpPr>
      <xdr:spPr>
        <a:xfrm>
          <a:off x="7861300" y="9841555"/>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162296</xdr:rowOff>
    </xdr:from>
    <xdr:to>
      <xdr:col>11</xdr:col>
      <xdr:colOff>307975</xdr:colOff>
      <xdr:row>57</xdr:row>
      <xdr:rowOff>68905</xdr:rowOff>
    </xdr:to>
    <xdr:cxnSp macro="">
      <xdr:nvCxnSpPr>
        <xdr:cNvPr id="364" name="直線コネクタ 363"/>
        <xdr:cNvCxnSpPr/>
      </xdr:nvCxnSpPr>
      <xdr:spPr>
        <a:xfrm>
          <a:off x="6972300" y="9763496"/>
          <a:ext cx="8890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146486</xdr:rowOff>
    </xdr:from>
    <xdr:to>
      <xdr:col>15</xdr:col>
      <xdr:colOff>231775</xdr:colOff>
      <xdr:row>59</xdr:row>
      <xdr:rowOff>76636</xdr:rowOff>
    </xdr:to>
    <xdr:sp macro="" textlink="">
      <xdr:nvSpPr>
        <xdr:cNvPr id="374" name="円/楕円 373"/>
        <xdr:cNvSpPr/>
      </xdr:nvSpPr>
      <xdr:spPr>
        <a:xfrm>
          <a:off x="104267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61413</xdr:rowOff>
    </xdr:from>
    <xdr:ext cx="534377" cy="259045"/>
    <xdr:sp macro="" textlink="">
      <xdr:nvSpPr>
        <xdr:cNvPr id="375" name="普通建設事業費該当値テキスト"/>
        <xdr:cNvSpPr txBox="1"/>
      </xdr:nvSpPr>
      <xdr:spPr>
        <a:xfrm>
          <a:off x="10528300" y="100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100020</xdr:rowOff>
    </xdr:from>
    <xdr:to>
      <xdr:col>14</xdr:col>
      <xdr:colOff>79375</xdr:colOff>
      <xdr:row>59</xdr:row>
      <xdr:rowOff>30170</xdr:rowOff>
    </xdr:to>
    <xdr:sp macro="" textlink="">
      <xdr:nvSpPr>
        <xdr:cNvPr id="376" name="円/楕円 375"/>
        <xdr:cNvSpPr/>
      </xdr:nvSpPr>
      <xdr:spPr>
        <a:xfrm>
          <a:off x="9588500" y="100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21297</xdr:rowOff>
    </xdr:from>
    <xdr:ext cx="599010" cy="259045"/>
    <xdr:sp macro="" textlink="">
      <xdr:nvSpPr>
        <xdr:cNvPr id="377" name="テキスト ボックス 376"/>
        <xdr:cNvSpPr txBox="1"/>
      </xdr:nvSpPr>
      <xdr:spPr>
        <a:xfrm>
          <a:off x="9339794" y="101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83665</xdr:rowOff>
    </xdr:from>
    <xdr:to>
      <xdr:col>12</xdr:col>
      <xdr:colOff>561975</xdr:colOff>
      <xdr:row>58</xdr:row>
      <xdr:rowOff>13815</xdr:rowOff>
    </xdr:to>
    <xdr:sp macro="" textlink="">
      <xdr:nvSpPr>
        <xdr:cNvPr id="378" name="円/楕円 377"/>
        <xdr:cNvSpPr/>
      </xdr:nvSpPr>
      <xdr:spPr>
        <a:xfrm>
          <a:off x="8699500" y="9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30342</xdr:rowOff>
    </xdr:from>
    <xdr:ext cx="599010" cy="259045"/>
    <xdr:sp macro="" textlink="">
      <xdr:nvSpPr>
        <xdr:cNvPr id="379" name="テキスト ボックス 378"/>
        <xdr:cNvSpPr txBox="1"/>
      </xdr:nvSpPr>
      <xdr:spPr>
        <a:xfrm>
          <a:off x="8450794" y="963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18105</xdr:rowOff>
    </xdr:from>
    <xdr:to>
      <xdr:col>11</xdr:col>
      <xdr:colOff>358775</xdr:colOff>
      <xdr:row>57</xdr:row>
      <xdr:rowOff>119705</xdr:rowOff>
    </xdr:to>
    <xdr:sp macro="" textlink="">
      <xdr:nvSpPr>
        <xdr:cNvPr id="380" name="円/楕円 379"/>
        <xdr:cNvSpPr/>
      </xdr:nvSpPr>
      <xdr:spPr>
        <a:xfrm>
          <a:off x="7810500" y="9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136232</xdr:rowOff>
    </xdr:from>
    <xdr:ext cx="599010" cy="259045"/>
    <xdr:sp macro="" textlink="">
      <xdr:nvSpPr>
        <xdr:cNvPr id="381" name="テキスト ボックス 380"/>
        <xdr:cNvSpPr txBox="1"/>
      </xdr:nvSpPr>
      <xdr:spPr>
        <a:xfrm>
          <a:off x="7561794" y="956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111496</xdr:rowOff>
    </xdr:from>
    <xdr:to>
      <xdr:col>10</xdr:col>
      <xdr:colOff>155575</xdr:colOff>
      <xdr:row>57</xdr:row>
      <xdr:rowOff>41646</xdr:rowOff>
    </xdr:to>
    <xdr:sp macro="" textlink="">
      <xdr:nvSpPr>
        <xdr:cNvPr id="382" name="円/楕円 381"/>
        <xdr:cNvSpPr/>
      </xdr:nvSpPr>
      <xdr:spPr>
        <a:xfrm>
          <a:off x="6921500" y="97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55</xdr:row>
      <xdr:rowOff>58173</xdr:rowOff>
    </xdr:from>
    <xdr:ext cx="690189" cy="259045"/>
    <xdr:sp macro="" textlink="">
      <xdr:nvSpPr>
        <xdr:cNvPr id="383" name="テキスト ボックス 382"/>
        <xdr:cNvSpPr txBox="1"/>
      </xdr:nvSpPr>
      <xdr:spPr>
        <a:xfrm>
          <a:off x="6627204" y="9487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141218</xdr:rowOff>
    </xdr:from>
    <xdr:to>
      <xdr:col>15</xdr:col>
      <xdr:colOff>180975</xdr:colOff>
      <xdr:row>79</xdr:row>
      <xdr:rowOff>38884</xdr:rowOff>
    </xdr:to>
    <xdr:cxnSp macro="">
      <xdr:nvCxnSpPr>
        <xdr:cNvPr id="412" name="直線コネクタ 411"/>
        <xdr:cNvCxnSpPr/>
      </xdr:nvCxnSpPr>
      <xdr:spPr>
        <a:xfrm>
          <a:off x="9639300" y="13514318"/>
          <a:ext cx="838200" cy="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141218</xdr:rowOff>
    </xdr:from>
    <xdr:to>
      <xdr:col>14</xdr:col>
      <xdr:colOff>28575</xdr:colOff>
      <xdr:row>78</xdr:row>
      <xdr:rowOff>144483</xdr:rowOff>
    </xdr:to>
    <xdr:cxnSp macro="">
      <xdr:nvCxnSpPr>
        <xdr:cNvPr id="415" name="直線コネクタ 414"/>
        <xdr:cNvCxnSpPr/>
      </xdr:nvCxnSpPr>
      <xdr:spPr>
        <a:xfrm flipV="1">
          <a:off x="8750300" y="1351431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159534</xdr:rowOff>
    </xdr:from>
    <xdr:to>
      <xdr:col>15</xdr:col>
      <xdr:colOff>231775</xdr:colOff>
      <xdr:row>79</xdr:row>
      <xdr:rowOff>89684</xdr:rowOff>
    </xdr:to>
    <xdr:sp macro="" textlink="">
      <xdr:nvSpPr>
        <xdr:cNvPr id="425" name="円/楕円 424"/>
        <xdr:cNvSpPr/>
      </xdr:nvSpPr>
      <xdr:spPr>
        <a:xfrm>
          <a:off x="10426700" y="135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74461</xdr:rowOff>
    </xdr:from>
    <xdr:ext cx="469744" cy="259045"/>
    <xdr:sp macro="" textlink="">
      <xdr:nvSpPr>
        <xdr:cNvPr id="426" name="普通建設事業費 （ うち新規整備　）該当値テキスト"/>
        <xdr:cNvSpPr txBox="1"/>
      </xdr:nvSpPr>
      <xdr:spPr>
        <a:xfrm>
          <a:off x="10528300" y="1344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90418</xdr:rowOff>
    </xdr:from>
    <xdr:to>
      <xdr:col>14</xdr:col>
      <xdr:colOff>79375</xdr:colOff>
      <xdr:row>79</xdr:row>
      <xdr:rowOff>20568</xdr:rowOff>
    </xdr:to>
    <xdr:sp macro="" textlink="">
      <xdr:nvSpPr>
        <xdr:cNvPr id="427" name="円/楕円 426"/>
        <xdr:cNvSpPr/>
      </xdr:nvSpPr>
      <xdr:spPr>
        <a:xfrm>
          <a:off x="9588500" y="13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11695</xdr:rowOff>
    </xdr:from>
    <xdr:ext cx="534377" cy="259045"/>
    <xdr:sp macro="" textlink="">
      <xdr:nvSpPr>
        <xdr:cNvPr id="428" name="テキスト ボックス 427"/>
        <xdr:cNvSpPr txBox="1"/>
      </xdr:nvSpPr>
      <xdr:spPr>
        <a:xfrm>
          <a:off x="9372111" y="135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93683</xdr:rowOff>
    </xdr:from>
    <xdr:to>
      <xdr:col>12</xdr:col>
      <xdr:colOff>561975</xdr:colOff>
      <xdr:row>79</xdr:row>
      <xdr:rowOff>23833</xdr:rowOff>
    </xdr:to>
    <xdr:sp macro="" textlink="">
      <xdr:nvSpPr>
        <xdr:cNvPr id="429" name="円/楕円 428"/>
        <xdr:cNvSpPr/>
      </xdr:nvSpPr>
      <xdr:spPr>
        <a:xfrm>
          <a:off x="8699500" y="13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14960</xdr:rowOff>
    </xdr:from>
    <xdr:ext cx="534377" cy="259045"/>
    <xdr:sp macro="" textlink="">
      <xdr:nvSpPr>
        <xdr:cNvPr id="430" name="テキスト ボックス 429"/>
        <xdr:cNvSpPr txBox="1"/>
      </xdr:nvSpPr>
      <xdr:spPr>
        <a:xfrm>
          <a:off x="8483111" y="13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3621</xdr:rowOff>
    </xdr:from>
    <xdr:to>
      <xdr:col>15</xdr:col>
      <xdr:colOff>180975</xdr:colOff>
      <xdr:row>99</xdr:row>
      <xdr:rowOff>31561</xdr:rowOff>
    </xdr:to>
    <xdr:cxnSp macro="">
      <xdr:nvCxnSpPr>
        <xdr:cNvPr id="459" name="直線コネクタ 458"/>
        <xdr:cNvCxnSpPr/>
      </xdr:nvCxnSpPr>
      <xdr:spPr>
        <a:xfrm>
          <a:off x="9639300" y="16977171"/>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143368</xdr:rowOff>
    </xdr:from>
    <xdr:to>
      <xdr:col>14</xdr:col>
      <xdr:colOff>28575</xdr:colOff>
      <xdr:row>99</xdr:row>
      <xdr:rowOff>3621</xdr:rowOff>
    </xdr:to>
    <xdr:cxnSp macro="">
      <xdr:nvCxnSpPr>
        <xdr:cNvPr id="462" name="直線コネクタ 461"/>
        <xdr:cNvCxnSpPr/>
      </xdr:nvCxnSpPr>
      <xdr:spPr>
        <a:xfrm>
          <a:off x="8750300" y="16945468"/>
          <a:ext cx="889000" cy="3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152211</xdr:rowOff>
    </xdr:from>
    <xdr:to>
      <xdr:col>15</xdr:col>
      <xdr:colOff>231775</xdr:colOff>
      <xdr:row>99</xdr:row>
      <xdr:rowOff>82361</xdr:rowOff>
    </xdr:to>
    <xdr:sp macro="" textlink="">
      <xdr:nvSpPr>
        <xdr:cNvPr id="472" name="円/楕円 471"/>
        <xdr:cNvSpPr/>
      </xdr:nvSpPr>
      <xdr:spPr>
        <a:xfrm>
          <a:off x="10426700" y="169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124271</xdr:rowOff>
    </xdr:from>
    <xdr:to>
      <xdr:col>14</xdr:col>
      <xdr:colOff>79375</xdr:colOff>
      <xdr:row>99</xdr:row>
      <xdr:rowOff>54421</xdr:rowOff>
    </xdr:to>
    <xdr:sp macro="" textlink="">
      <xdr:nvSpPr>
        <xdr:cNvPr id="474" name="円/楕円 473"/>
        <xdr:cNvSpPr/>
      </xdr:nvSpPr>
      <xdr:spPr>
        <a:xfrm>
          <a:off x="9588500" y="169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45548</xdr:rowOff>
    </xdr:from>
    <xdr:ext cx="599010" cy="259045"/>
    <xdr:sp macro="" textlink="">
      <xdr:nvSpPr>
        <xdr:cNvPr id="475" name="テキスト ボックス 474"/>
        <xdr:cNvSpPr txBox="1"/>
      </xdr:nvSpPr>
      <xdr:spPr>
        <a:xfrm>
          <a:off x="9339794" y="1701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92568</xdr:rowOff>
    </xdr:from>
    <xdr:to>
      <xdr:col>12</xdr:col>
      <xdr:colOff>561975</xdr:colOff>
      <xdr:row>99</xdr:row>
      <xdr:rowOff>22718</xdr:rowOff>
    </xdr:to>
    <xdr:sp macro="" textlink="">
      <xdr:nvSpPr>
        <xdr:cNvPr id="476" name="円/楕円 475"/>
        <xdr:cNvSpPr/>
      </xdr:nvSpPr>
      <xdr:spPr>
        <a:xfrm>
          <a:off x="8699500" y="168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39245</xdr:rowOff>
    </xdr:from>
    <xdr:ext cx="599010" cy="259045"/>
    <xdr:sp macro="" textlink="">
      <xdr:nvSpPr>
        <xdr:cNvPr id="477" name="テキスト ボックス 476"/>
        <xdr:cNvSpPr txBox="1"/>
      </xdr:nvSpPr>
      <xdr:spPr>
        <a:xfrm>
          <a:off x="8450794" y="166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168957</xdr:rowOff>
    </xdr:from>
    <xdr:to>
      <xdr:col>21</xdr:col>
      <xdr:colOff>161925</xdr:colOff>
      <xdr:row>39</xdr:row>
      <xdr:rowOff>44450</xdr:rowOff>
    </xdr:to>
    <xdr:cxnSp macro="">
      <xdr:nvCxnSpPr>
        <xdr:cNvPr id="512" name="直線コネクタ 511"/>
        <xdr:cNvCxnSpPr/>
      </xdr:nvCxnSpPr>
      <xdr:spPr>
        <a:xfrm>
          <a:off x="13703300" y="6684057"/>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128247</xdr:rowOff>
    </xdr:from>
    <xdr:to>
      <xdr:col>19</xdr:col>
      <xdr:colOff>644525</xdr:colOff>
      <xdr:row>38</xdr:row>
      <xdr:rowOff>168957</xdr:rowOff>
    </xdr:to>
    <xdr:cxnSp macro="">
      <xdr:nvCxnSpPr>
        <xdr:cNvPr id="515" name="直線コネクタ 514"/>
        <xdr:cNvCxnSpPr/>
      </xdr:nvCxnSpPr>
      <xdr:spPr>
        <a:xfrm>
          <a:off x="12814300" y="6643347"/>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118157</xdr:rowOff>
    </xdr:from>
    <xdr:to>
      <xdr:col>20</xdr:col>
      <xdr:colOff>9525</xdr:colOff>
      <xdr:row>39</xdr:row>
      <xdr:rowOff>48307</xdr:rowOff>
    </xdr:to>
    <xdr:sp macro="" textlink="">
      <xdr:nvSpPr>
        <xdr:cNvPr id="531" name="円/楕円 530"/>
        <xdr:cNvSpPr/>
      </xdr:nvSpPr>
      <xdr:spPr>
        <a:xfrm>
          <a:off x="13652500" y="66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39434</xdr:rowOff>
    </xdr:from>
    <xdr:ext cx="534377" cy="259045"/>
    <xdr:sp macro="" textlink="">
      <xdr:nvSpPr>
        <xdr:cNvPr id="532" name="テキスト ボックス 531"/>
        <xdr:cNvSpPr txBox="1"/>
      </xdr:nvSpPr>
      <xdr:spPr>
        <a:xfrm>
          <a:off x="13436111" y="67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77447</xdr:rowOff>
    </xdr:from>
    <xdr:to>
      <xdr:col>18</xdr:col>
      <xdr:colOff>492125</xdr:colOff>
      <xdr:row>39</xdr:row>
      <xdr:rowOff>7597</xdr:rowOff>
    </xdr:to>
    <xdr:sp macro="" textlink="">
      <xdr:nvSpPr>
        <xdr:cNvPr id="533" name="円/楕円 532"/>
        <xdr:cNvSpPr/>
      </xdr:nvSpPr>
      <xdr:spPr>
        <a:xfrm>
          <a:off x="12763500" y="65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24124</xdr:rowOff>
    </xdr:from>
    <xdr:ext cx="534377" cy="259045"/>
    <xdr:sp macro="" textlink="">
      <xdr:nvSpPr>
        <xdr:cNvPr id="534" name="テキスト ボックス 533"/>
        <xdr:cNvSpPr txBox="1"/>
      </xdr:nvSpPr>
      <xdr:spPr>
        <a:xfrm>
          <a:off x="12547111" y="636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44749</xdr:rowOff>
    </xdr:from>
    <xdr:to>
      <xdr:col>23</xdr:col>
      <xdr:colOff>517525</xdr:colOff>
      <xdr:row>78</xdr:row>
      <xdr:rowOff>92508</xdr:rowOff>
    </xdr:to>
    <xdr:cxnSp macro="">
      <xdr:nvCxnSpPr>
        <xdr:cNvPr id="618" name="直線コネクタ 617"/>
        <xdr:cNvCxnSpPr/>
      </xdr:nvCxnSpPr>
      <xdr:spPr>
        <a:xfrm flipV="1">
          <a:off x="15481300" y="13417849"/>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92508</xdr:rowOff>
    </xdr:from>
    <xdr:to>
      <xdr:col>22</xdr:col>
      <xdr:colOff>365125</xdr:colOff>
      <xdr:row>78</xdr:row>
      <xdr:rowOff>115709</xdr:rowOff>
    </xdr:to>
    <xdr:cxnSp macro="">
      <xdr:nvCxnSpPr>
        <xdr:cNvPr id="621" name="直線コネクタ 620"/>
        <xdr:cNvCxnSpPr/>
      </xdr:nvCxnSpPr>
      <xdr:spPr>
        <a:xfrm flipV="1">
          <a:off x="14592300" y="13465608"/>
          <a:ext cx="8890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56262</xdr:rowOff>
    </xdr:from>
    <xdr:to>
      <xdr:col>21</xdr:col>
      <xdr:colOff>161925</xdr:colOff>
      <xdr:row>78</xdr:row>
      <xdr:rowOff>115709</xdr:rowOff>
    </xdr:to>
    <xdr:cxnSp macro="">
      <xdr:nvCxnSpPr>
        <xdr:cNvPr id="624" name="直線コネクタ 623"/>
        <xdr:cNvCxnSpPr/>
      </xdr:nvCxnSpPr>
      <xdr:spPr>
        <a:xfrm>
          <a:off x="13703300" y="13257912"/>
          <a:ext cx="889000" cy="2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56262</xdr:rowOff>
    </xdr:from>
    <xdr:to>
      <xdr:col>19</xdr:col>
      <xdr:colOff>644525</xdr:colOff>
      <xdr:row>78</xdr:row>
      <xdr:rowOff>87668</xdr:rowOff>
    </xdr:to>
    <xdr:cxnSp macro="">
      <xdr:nvCxnSpPr>
        <xdr:cNvPr id="627" name="直線コネクタ 626"/>
        <xdr:cNvCxnSpPr/>
      </xdr:nvCxnSpPr>
      <xdr:spPr>
        <a:xfrm flipV="1">
          <a:off x="12814300" y="13257912"/>
          <a:ext cx="889000" cy="20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165399</xdr:rowOff>
    </xdr:from>
    <xdr:to>
      <xdr:col>23</xdr:col>
      <xdr:colOff>568325</xdr:colOff>
      <xdr:row>78</xdr:row>
      <xdr:rowOff>95549</xdr:rowOff>
    </xdr:to>
    <xdr:sp macro="" textlink="">
      <xdr:nvSpPr>
        <xdr:cNvPr id="637" name="円/楕円 636"/>
        <xdr:cNvSpPr/>
      </xdr:nvSpPr>
      <xdr:spPr>
        <a:xfrm>
          <a:off x="16268700" y="133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143826</xdr:rowOff>
    </xdr:from>
    <xdr:ext cx="599010" cy="259045"/>
    <xdr:sp macro="" textlink="">
      <xdr:nvSpPr>
        <xdr:cNvPr id="638" name="公債費該当値テキスト"/>
        <xdr:cNvSpPr txBox="1"/>
      </xdr:nvSpPr>
      <xdr:spPr>
        <a:xfrm>
          <a:off x="16370300" y="1334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41708</xdr:rowOff>
    </xdr:from>
    <xdr:to>
      <xdr:col>22</xdr:col>
      <xdr:colOff>415925</xdr:colOff>
      <xdr:row>78</xdr:row>
      <xdr:rowOff>143308</xdr:rowOff>
    </xdr:to>
    <xdr:sp macro="" textlink="">
      <xdr:nvSpPr>
        <xdr:cNvPr id="639" name="円/楕円 638"/>
        <xdr:cNvSpPr/>
      </xdr:nvSpPr>
      <xdr:spPr>
        <a:xfrm>
          <a:off x="15430500" y="134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134435</xdr:rowOff>
    </xdr:from>
    <xdr:ext cx="534377" cy="259045"/>
    <xdr:sp macro="" textlink="">
      <xdr:nvSpPr>
        <xdr:cNvPr id="640" name="テキスト ボックス 639"/>
        <xdr:cNvSpPr txBox="1"/>
      </xdr:nvSpPr>
      <xdr:spPr>
        <a:xfrm>
          <a:off x="15214111" y="135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64909</xdr:rowOff>
    </xdr:from>
    <xdr:to>
      <xdr:col>21</xdr:col>
      <xdr:colOff>212725</xdr:colOff>
      <xdr:row>78</xdr:row>
      <xdr:rowOff>166509</xdr:rowOff>
    </xdr:to>
    <xdr:sp macro="" textlink="">
      <xdr:nvSpPr>
        <xdr:cNvPr id="641" name="円/楕円 640"/>
        <xdr:cNvSpPr/>
      </xdr:nvSpPr>
      <xdr:spPr>
        <a:xfrm>
          <a:off x="14541500" y="134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157636</xdr:rowOff>
    </xdr:from>
    <xdr:ext cx="534377" cy="259045"/>
    <xdr:sp macro="" textlink="">
      <xdr:nvSpPr>
        <xdr:cNvPr id="642" name="テキスト ボックス 641"/>
        <xdr:cNvSpPr txBox="1"/>
      </xdr:nvSpPr>
      <xdr:spPr>
        <a:xfrm>
          <a:off x="14325111" y="135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5462</xdr:rowOff>
    </xdr:from>
    <xdr:to>
      <xdr:col>20</xdr:col>
      <xdr:colOff>9525</xdr:colOff>
      <xdr:row>77</xdr:row>
      <xdr:rowOff>107062</xdr:rowOff>
    </xdr:to>
    <xdr:sp macro="" textlink="">
      <xdr:nvSpPr>
        <xdr:cNvPr id="643" name="円/楕円 642"/>
        <xdr:cNvSpPr/>
      </xdr:nvSpPr>
      <xdr:spPr>
        <a:xfrm>
          <a:off x="13652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123589</xdr:rowOff>
    </xdr:from>
    <xdr:ext cx="599010" cy="259045"/>
    <xdr:sp macro="" textlink="">
      <xdr:nvSpPr>
        <xdr:cNvPr id="644" name="テキスト ボックス 643"/>
        <xdr:cNvSpPr txBox="1"/>
      </xdr:nvSpPr>
      <xdr:spPr>
        <a:xfrm>
          <a:off x="13403794" y="1298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36868</xdr:rowOff>
    </xdr:from>
    <xdr:to>
      <xdr:col>18</xdr:col>
      <xdr:colOff>492125</xdr:colOff>
      <xdr:row>78</xdr:row>
      <xdr:rowOff>138468</xdr:rowOff>
    </xdr:to>
    <xdr:sp macro="" textlink="">
      <xdr:nvSpPr>
        <xdr:cNvPr id="645" name="円/楕円 644"/>
        <xdr:cNvSpPr/>
      </xdr:nvSpPr>
      <xdr:spPr>
        <a:xfrm>
          <a:off x="12763500" y="134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129595</xdr:rowOff>
    </xdr:from>
    <xdr:ext cx="599010" cy="259045"/>
    <xdr:sp macro="" textlink="">
      <xdr:nvSpPr>
        <xdr:cNvPr id="646" name="テキスト ボックス 645"/>
        <xdr:cNvSpPr txBox="1"/>
      </xdr:nvSpPr>
      <xdr:spPr>
        <a:xfrm>
          <a:off x="12514794" y="1350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85041</xdr:rowOff>
    </xdr:from>
    <xdr:to>
      <xdr:col>23</xdr:col>
      <xdr:colOff>517525</xdr:colOff>
      <xdr:row>98</xdr:row>
      <xdr:rowOff>86522</xdr:rowOff>
    </xdr:to>
    <xdr:cxnSp macro="">
      <xdr:nvCxnSpPr>
        <xdr:cNvPr id="673" name="直線コネクタ 672"/>
        <xdr:cNvCxnSpPr/>
      </xdr:nvCxnSpPr>
      <xdr:spPr>
        <a:xfrm flipV="1">
          <a:off x="15481300" y="16887141"/>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86522</xdr:rowOff>
    </xdr:from>
    <xdr:to>
      <xdr:col>22</xdr:col>
      <xdr:colOff>365125</xdr:colOff>
      <xdr:row>98</xdr:row>
      <xdr:rowOff>126519</xdr:rowOff>
    </xdr:to>
    <xdr:cxnSp macro="">
      <xdr:nvCxnSpPr>
        <xdr:cNvPr id="676" name="直線コネクタ 675"/>
        <xdr:cNvCxnSpPr/>
      </xdr:nvCxnSpPr>
      <xdr:spPr>
        <a:xfrm flipV="1">
          <a:off x="14592300" y="16888622"/>
          <a:ext cx="889000" cy="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71278</xdr:rowOff>
    </xdr:from>
    <xdr:to>
      <xdr:col>21</xdr:col>
      <xdr:colOff>161925</xdr:colOff>
      <xdr:row>98</xdr:row>
      <xdr:rowOff>126519</xdr:rowOff>
    </xdr:to>
    <xdr:cxnSp macro="">
      <xdr:nvCxnSpPr>
        <xdr:cNvPr id="679" name="直線コネクタ 678"/>
        <xdr:cNvCxnSpPr/>
      </xdr:nvCxnSpPr>
      <xdr:spPr>
        <a:xfrm>
          <a:off x="13703300" y="16873378"/>
          <a:ext cx="889000" cy="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108764</xdr:rowOff>
    </xdr:from>
    <xdr:to>
      <xdr:col>19</xdr:col>
      <xdr:colOff>644525</xdr:colOff>
      <xdr:row>98</xdr:row>
      <xdr:rowOff>71278</xdr:rowOff>
    </xdr:to>
    <xdr:cxnSp macro="">
      <xdr:nvCxnSpPr>
        <xdr:cNvPr id="682" name="直線コネクタ 681"/>
        <xdr:cNvCxnSpPr/>
      </xdr:nvCxnSpPr>
      <xdr:spPr>
        <a:xfrm>
          <a:off x="12814300" y="16739414"/>
          <a:ext cx="889000" cy="1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34241</xdr:rowOff>
    </xdr:from>
    <xdr:to>
      <xdr:col>23</xdr:col>
      <xdr:colOff>568325</xdr:colOff>
      <xdr:row>98</xdr:row>
      <xdr:rowOff>135841</xdr:rowOff>
    </xdr:to>
    <xdr:sp macro="" textlink="">
      <xdr:nvSpPr>
        <xdr:cNvPr id="692" name="円/楕円 691"/>
        <xdr:cNvSpPr/>
      </xdr:nvSpPr>
      <xdr:spPr>
        <a:xfrm>
          <a:off x="16268700" y="168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35722</xdr:rowOff>
    </xdr:from>
    <xdr:to>
      <xdr:col>22</xdr:col>
      <xdr:colOff>415925</xdr:colOff>
      <xdr:row>98</xdr:row>
      <xdr:rowOff>137322</xdr:rowOff>
    </xdr:to>
    <xdr:sp macro="" textlink="">
      <xdr:nvSpPr>
        <xdr:cNvPr id="694" name="円/楕円 693"/>
        <xdr:cNvSpPr/>
      </xdr:nvSpPr>
      <xdr:spPr>
        <a:xfrm>
          <a:off x="15430500" y="168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128449</xdr:rowOff>
    </xdr:from>
    <xdr:ext cx="534377" cy="259045"/>
    <xdr:sp macro="" textlink="">
      <xdr:nvSpPr>
        <xdr:cNvPr id="695" name="テキスト ボックス 694"/>
        <xdr:cNvSpPr txBox="1"/>
      </xdr:nvSpPr>
      <xdr:spPr>
        <a:xfrm>
          <a:off x="15214111" y="169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75719</xdr:rowOff>
    </xdr:from>
    <xdr:to>
      <xdr:col>21</xdr:col>
      <xdr:colOff>212725</xdr:colOff>
      <xdr:row>99</xdr:row>
      <xdr:rowOff>5869</xdr:rowOff>
    </xdr:to>
    <xdr:sp macro="" textlink="">
      <xdr:nvSpPr>
        <xdr:cNvPr id="696" name="円/楕円 695"/>
        <xdr:cNvSpPr/>
      </xdr:nvSpPr>
      <xdr:spPr>
        <a:xfrm>
          <a:off x="14541500" y="168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168446</xdr:rowOff>
    </xdr:from>
    <xdr:ext cx="534377" cy="259045"/>
    <xdr:sp macro="" textlink="">
      <xdr:nvSpPr>
        <xdr:cNvPr id="697" name="テキスト ボックス 696"/>
        <xdr:cNvSpPr txBox="1"/>
      </xdr:nvSpPr>
      <xdr:spPr>
        <a:xfrm>
          <a:off x="14325111" y="169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20478</xdr:rowOff>
    </xdr:from>
    <xdr:to>
      <xdr:col>20</xdr:col>
      <xdr:colOff>9525</xdr:colOff>
      <xdr:row>98</xdr:row>
      <xdr:rowOff>122078</xdr:rowOff>
    </xdr:to>
    <xdr:sp macro="" textlink="">
      <xdr:nvSpPr>
        <xdr:cNvPr id="698" name="円/楕円 697"/>
        <xdr:cNvSpPr/>
      </xdr:nvSpPr>
      <xdr:spPr>
        <a:xfrm>
          <a:off x="13652500" y="168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113205</xdr:rowOff>
    </xdr:from>
    <xdr:ext cx="534377" cy="259045"/>
    <xdr:sp macro="" textlink="">
      <xdr:nvSpPr>
        <xdr:cNvPr id="699" name="テキスト ボックス 698"/>
        <xdr:cNvSpPr txBox="1"/>
      </xdr:nvSpPr>
      <xdr:spPr>
        <a:xfrm>
          <a:off x="13436111" y="169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57964</xdr:rowOff>
    </xdr:from>
    <xdr:to>
      <xdr:col>18</xdr:col>
      <xdr:colOff>492125</xdr:colOff>
      <xdr:row>97</xdr:row>
      <xdr:rowOff>159564</xdr:rowOff>
    </xdr:to>
    <xdr:sp macro="" textlink="">
      <xdr:nvSpPr>
        <xdr:cNvPr id="700" name="円/楕円 699"/>
        <xdr:cNvSpPr/>
      </xdr:nvSpPr>
      <xdr:spPr>
        <a:xfrm>
          <a:off x="12763500" y="166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4641</xdr:rowOff>
    </xdr:from>
    <xdr:ext cx="599010" cy="259045"/>
    <xdr:sp macro="" textlink="">
      <xdr:nvSpPr>
        <xdr:cNvPr id="701" name="テキスト ボックス 700"/>
        <xdr:cNvSpPr txBox="1"/>
      </xdr:nvSpPr>
      <xdr:spPr>
        <a:xfrm>
          <a:off x="12514794" y="164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32677</xdr:rowOff>
    </xdr:from>
    <xdr:to>
      <xdr:col>32</xdr:col>
      <xdr:colOff>187325</xdr:colOff>
      <xdr:row>39</xdr:row>
      <xdr:rowOff>44450</xdr:rowOff>
    </xdr:to>
    <xdr:cxnSp macro="">
      <xdr:nvCxnSpPr>
        <xdr:cNvPr id="730" name="直線コネクタ 729"/>
        <xdr:cNvCxnSpPr/>
      </xdr:nvCxnSpPr>
      <xdr:spPr>
        <a:xfrm>
          <a:off x="21323300" y="6719227"/>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93751</xdr:rowOff>
    </xdr:from>
    <xdr:to>
      <xdr:col>31</xdr:col>
      <xdr:colOff>34925</xdr:colOff>
      <xdr:row>39</xdr:row>
      <xdr:rowOff>32677</xdr:rowOff>
    </xdr:to>
    <xdr:cxnSp macro="">
      <xdr:nvCxnSpPr>
        <xdr:cNvPr id="733" name="直線コネクタ 732"/>
        <xdr:cNvCxnSpPr/>
      </xdr:nvCxnSpPr>
      <xdr:spPr>
        <a:xfrm>
          <a:off x="20434300" y="6265951"/>
          <a:ext cx="889000" cy="4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93751</xdr:rowOff>
    </xdr:from>
    <xdr:to>
      <xdr:col>29</xdr:col>
      <xdr:colOff>517525</xdr:colOff>
      <xdr:row>39</xdr:row>
      <xdr:rowOff>44450</xdr:rowOff>
    </xdr:to>
    <xdr:cxnSp macro="">
      <xdr:nvCxnSpPr>
        <xdr:cNvPr id="736" name="直線コネクタ 735"/>
        <xdr:cNvCxnSpPr/>
      </xdr:nvCxnSpPr>
      <xdr:spPr>
        <a:xfrm flipV="1">
          <a:off x="19545300" y="6265951"/>
          <a:ext cx="889000" cy="4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153327</xdr:rowOff>
    </xdr:from>
    <xdr:to>
      <xdr:col>31</xdr:col>
      <xdr:colOff>85725</xdr:colOff>
      <xdr:row>39</xdr:row>
      <xdr:rowOff>83477</xdr:rowOff>
    </xdr:to>
    <xdr:sp macro="" textlink="">
      <xdr:nvSpPr>
        <xdr:cNvPr id="751" name="円/楕円 750"/>
        <xdr:cNvSpPr/>
      </xdr:nvSpPr>
      <xdr:spPr>
        <a:xfrm>
          <a:off x="21272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74604</xdr:rowOff>
    </xdr:from>
    <xdr:ext cx="378565" cy="259045"/>
    <xdr:sp macro="" textlink="">
      <xdr:nvSpPr>
        <xdr:cNvPr id="752" name="テキスト ボックス 751"/>
        <xdr:cNvSpPr txBox="1"/>
      </xdr:nvSpPr>
      <xdr:spPr>
        <a:xfrm>
          <a:off x="21134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42951</xdr:rowOff>
    </xdr:from>
    <xdr:to>
      <xdr:col>29</xdr:col>
      <xdr:colOff>568325</xdr:colOff>
      <xdr:row>36</xdr:row>
      <xdr:rowOff>144551</xdr:rowOff>
    </xdr:to>
    <xdr:sp macro="" textlink="">
      <xdr:nvSpPr>
        <xdr:cNvPr id="753" name="円/楕円 752"/>
        <xdr:cNvSpPr/>
      </xdr:nvSpPr>
      <xdr:spPr>
        <a:xfrm>
          <a:off x="20383500" y="62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161078</xdr:rowOff>
    </xdr:from>
    <xdr:ext cx="534377" cy="259045"/>
    <xdr:sp macro="" textlink="">
      <xdr:nvSpPr>
        <xdr:cNvPr id="754" name="テキスト ボックス 753"/>
        <xdr:cNvSpPr txBox="1"/>
      </xdr:nvSpPr>
      <xdr:spPr>
        <a:xfrm>
          <a:off x="20167111" y="59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68422</xdr:rowOff>
    </xdr:from>
    <xdr:to>
      <xdr:col>32</xdr:col>
      <xdr:colOff>187325</xdr:colOff>
      <xdr:row>58</xdr:row>
      <xdr:rowOff>69108</xdr:rowOff>
    </xdr:to>
    <xdr:cxnSp macro="">
      <xdr:nvCxnSpPr>
        <xdr:cNvPr id="785" name="直線コネクタ 784"/>
        <xdr:cNvCxnSpPr/>
      </xdr:nvCxnSpPr>
      <xdr:spPr>
        <a:xfrm flipV="1">
          <a:off x="21323300" y="1001252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69108</xdr:rowOff>
    </xdr:from>
    <xdr:to>
      <xdr:col>31</xdr:col>
      <xdr:colOff>34925</xdr:colOff>
      <xdr:row>58</xdr:row>
      <xdr:rowOff>104815</xdr:rowOff>
    </xdr:to>
    <xdr:cxnSp macro="">
      <xdr:nvCxnSpPr>
        <xdr:cNvPr id="788" name="直線コネクタ 787"/>
        <xdr:cNvCxnSpPr/>
      </xdr:nvCxnSpPr>
      <xdr:spPr>
        <a:xfrm flipV="1">
          <a:off x="20434300" y="10013208"/>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104815</xdr:rowOff>
    </xdr:from>
    <xdr:to>
      <xdr:col>29</xdr:col>
      <xdr:colOff>517525</xdr:colOff>
      <xdr:row>58</xdr:row>
      <xdr:rowOff>104930</xdr:rowOff>
    </xdr:to>
    <xdr:cxnSp macro="">
      <xdr:nvCxnSpPr>
        <xdr:cNvPr id="791" name="直線コネクタ 790"/>
        <xdr:cNvCxnSpPr/>
      </xdr:nvCxnSpPr>
      <xdr:spPr>
        <a:xfrm flipV="1">
          <a:off x="19545300" y="1004891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104473</xdr:rowOff>
    </xdr:from>
    <xdr:to>
      <xdr:col>28</xdr:col>
      <xdr:colOff>314325</xdr:colOff>
      <xdr:row>58</xdr:row>
      <xdr:rowOff>104930</xdr:rowOff>
    </xdr:to>
    <xdr:cxnSp macro="">
      <xdr:nvCxnSpPr>
        <xdr:cNvPr id="794" name="直線コネクタ 793"/>
        <xdr:cNvCxnSpPr/>
      </xdr:nvCxnSpPr>
      <xdr:spPr>
        <a:xfrm>
          <a:off x="18656300" y="100485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17622</xdr:rowOff>
    </xdr:from>
    <xdr:to>
      <xdr:col>32</xdr:col>
      <xdr:colOff>238125</xdr:colOff>
      <xdr:row>58</xdr:row>
      <xdr:rowOff>119222</xdr:rowOff>
    </xdr:to>
    <xdr:sp macro="" textlink="">
      <xdr:nvSpPr>
        <xdr:cNvPr id="804" name="円/楕円 803"/>
        <xdr:cNvSpPr/>
      </xdr:nvSpPr>
      <xdr:spPr>
        <a:xfrm>
          <a:off x="22110700" y="99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103999</xdr:rowOff>
    </xdr:from>
    <xdr:ext cx="469744" cy="259045"/>
    <xdr:sp macro="" textlink="">
      <xdr:nvSpPr>
        <xdr:cNvPr id="805" name="貸付金該当値テキスト"/>
        <xdr:cNvSpPr txBox="1"/>
      </xdr:nvSpPr>
      <xdr:spPr>
        <a:xfrm>
          <a:off x="22212300" y="987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18308</xdr:rowOff>
    </xdr:from>
    <xdr:to>
      <xdr:col>31</xdr:col>
      <xdr:colOff>85725</xdr:colOff>
      <xdr:row>58</xdr:row>
      <xdr:rowOff>119908</xdr:rowOff>
    </xdr:to>
    <xdr:sp macro="" textlink="">
      <xdr:nvSpPr>
        <xdr:cNvPr id="806" name="円/楕円 805"/>
        <xdr:cNvSpPr/>
      </xdr:nvSpPr>
      <xdr:spPr>
        <a:xfrm>
          <a:off x="21272500" y="996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111035</xdr:rowOff>
    </xdr:from>
    <xdr:ext cx="469744" cy="259045"/>
    <xdr:sp macro="" textlink="">
      <xdr:nvSpPr>
        <xdr:cNvPr id="807" name="テキスト ボックス 806"/>
        <xdr:cNvSpPr txBox="1"/>
      </xdr:nvSpPr>
      <xdr:spPr>
        <a:xfrm>
          <a:off x="21088427" y="1005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54015</xdr:rowOff>
    </xdr:from>
    <xdr:to>
      <xdr:col>29</xdr:col>
      <xdr:colOff>568325</xdr:colOff>
      <xdr:row>58</xdr:row>
      <xdr:rowOff>155615</xdr:rowOff>
    </xdr:to>
    <xdr:sp macro="" textlink="">
      <xdr:nvSpPr>
        <xdr:cNvPr id="808" name="円/楕円 807"/>
        <xdr:cNvSpPr/>
      </xdr:nvSpPr>
      <xdr:spPr>
        <a:xfrm>
          <a:off x="203835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146742</xdr:rowOff>
    </xdr:from>
    <xdr:ext cx="469744" cy="259045"/>
    <xdr:sp macro="" textlink="">
      <xdr:nvSpPr>
        <xdr:cNvPr id="809" name="テキスト ボックス 808"/>
        <xdr:cNvSpPr txBox="1"/>
      </xdr:nvSpPr>
      <xdr:spPr>
        <a:xfrm>
          <a:off x="20199427" y="1009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54130</xdr:rowOff>
    </xdr:from>
    <xdr:to>
      <xdr:col>28</xdr:col>
      <xdr:colOff>365125</xdr:colOff>
      <xdr:row>58</xdr:row>
      <xdr:rowOff>155730</xdr:rowOff>
    </xdr:to>
    <xdr:sp macro="" textlink="">
      <xdr:nvSpPr>
        <xdr:cNvPr id="810" name="円/楕円 809"/>
        <xdr:cNvSpPr/>
      </xdr:nvSpPr>
      <xdr:spPr>
        <a:xfrm>
          <a:off x="19494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146857</xdr:rowOff>
    </xdr:from>
    <xdr:ext cx="469744" cy="259045"/>
    <xdr:sp macro="" textlink="">
      <xdr:nvSpPr>
        <xdr:cNvPr id="811" name="テキスト ボックス 810"/>
        <xdr:cNvSpPr txBox="1"/>
      </xdr:nvSpPr>
      <xdr:spPr>
        <a:xfrm>
          <a:off x="19310427" y="1009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53673</xdr:rowOff>
    </xdr:from>
    <xdr:to>
      <xdr:col>27</xdr:col>
      <xdr:colOff>161925</xdr:colOff>
      <xdr:row>58</xdr:row>
      <xdr:rowOff>155273</xdr:rowOff>
    </xdr:to>
    <xdr:sp macro="" textlink="">
      <xdr:nvSpPr>
        <xdr:cNvPr id="812" name="円/楕円 811"/>
        <xdr:cNvSpPr/>
      </xdr:nvSpPr>
      <xdr:spPr>
        <a:xfrm>
          <a:off x="18605500" y="99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146400</xdr:rowOff>
    </xdr:from>
    <xdr:ext cx="469744" cy="259045"/>
    <xdr:sp macro="" textlink="">
      <xdr:nvSpPr>
        <xdr:cNvPr id="813" name="テキスト ボックス 812"/>
        <xdr:cNvSpPr txBox="1"/>
      </xdr:nvSpPr>
      <xdr:spPr>
        <a:xfrm>
          <a:off x="18421427" y="1009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53381</xdr:rowOff>
    </xdr:from>
    <xdr:to>
      <xdr:col>32</xdr:col>
      <xdr:colOff>187325</xdr:colOff>
      <xdr:row>77</xdr:row>
      <xdr:rowOff>54569</xdr:rowOff>
    </xdr:to>
    <xdr:cxnSp macro="">
      <xdr:nvCxnSpPr>
        <xdr:cNvPr id="840" name="直線コネクタ 839"/>
        <xdr:cNvCxnSpPr/>
      </xdr:nvCxnSpPr>
      <xdr:spPr>
        <a:xfrm>
          <a:off x="21323300" y="13255031"/>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42202</xdr:rowOff>
    </xdr:from>
    <xdr:to>
      <xdr:col>31</xdr:col>
      <xdr:colOff>34925</xdr:colOff>
      <xdr:row>77</xdr:row>
      <xdr:rowOff>53381</xdr:rowOff>
    </xdr:to>
    <xdr:cxnSp macro="">
      <xdr:nvCxnSpPr>
        <xdr:cNvPr id="843" name="直線コネクタ 842"/>
        <xdr:cNvCxnSpPr/>
      </xdr:nvCxnSpPr>
      <xdr:spPr>
        <a:xfrm>
          <a:off x="20434300" y="13243852"/>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22076</xdr:rowOff>
    </xdr:from>
    <xdr:to>
      <xdr:col>29</xdr:col>
      <xdr:colOff>517525</xdr:colOff>
      <xdr:row>77</xdr:row>
      <xdr:rowOff>42202</xdr:rowOff>
    </xdr:to>
    <xdr:cxnSp macro="">
      <xdr:nvCxnSpPr>
        <xdr:cNvPr id="846" name="直線コネクタ 845"/>
        <xdr:cNvCxnSpPr/>
      </xdr:nvCxnSpPr>
      <xdr:spPr>
        <a:xfrm>
          <a:off x="19545300" y="13223726"/>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22076</xdr:rowOff>
    </xdr:from>
    <xdr:to>
      <xdr:col>28</xdr:col>
      <xdr:colOff>314325</xdr:colOff>
      <xdr:row>77</xdr:row>
      <xdr:rowOff>98085</xdr:rowOff>
    </xdr:to>
    <xdr:cxnSp macro="">
      <xdr:nvCxnSpPr>
        <xdr:cNvPr id="849" name="直線コネクタ 848"/>
        <xdr:cNvCxnSpPr/>
      </xdr:nvCxnSpPr>
      <xdr:spPr>
        <a:xfrm flipV="1">
          <a:off x="18656300" y="1322372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3769</xdr:rowOff>
    </xdr:from>
    <xdr:to>
      <xdr:col>32</xdr:col>
      <xdr:colOff>238125</xdr:colOff>
      <xdr:row>77</xdr:row>
      <xdr:rowOff>105369</xdr:rowOff>
    </xdr:to>
    <xdr:sp macro="" textlink="">
      <xdr:nvSpPr>
        <xdr:cNvPr id="859" name="円/楕円 858"/>
        <xdr:cNvSpPr/>
      </xdr:nvSpPr>
      <xdr:spPr>
        <a:xfrm>
          <a:off x="221107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90146</xdr:rowOff>
    </xdr:from>
    <xdr:ext cx="534377" cy="259045"/>
    <xdr:sp macro="" textlink="">
      <xdr:nvSpPr>
        <xdr:cNvPr id="860" name="繰出金該当値テキスト"/>
        <xdr:cNvSpPr txBox="1"/>
      </xdr:nvSpPr>
      <xdr:spPr>
        <a:xfrm>
          <a:off x="22212300" y="131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2581</xdr:rowOff>
    </xdr:from>
    <xdr:to>
      <xdr:col>31</xdr:col>
      <xdr:colOff>85725</xdr:colOff>
      <xdr:row>77</xdr:row>
      <xdr:rowOff>104181</xdr:rowOff>
    </xdr:to>
    <xdr:sp macro="" textlink="">
      <xdr:nvSpPr>
        <xdr:cNvPr id="861" name="円/楕円 860"/>
        <xdr:cNvSpPr/>
      </xdr:nvSpPr>
      <xdr:spPr>
        <a:xfrm>
          <a:off x="212725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95308</xdr:rowOff>
    </xdr:from>
    <xdr:ext cx="534377" cy="259045"/>
    <xdr:sp macro="" textlink="">
      <xdr:nvSpPr>
        <xdr:cNvPr id="862" name="テキスト ボックス 861"/>
        <xdr:cNvSpPr txBox="1"/>
      </xdr:nvSpPr>
      <xdr:spPr>
        <a:xfrm>
          <a:off x="21056111" y="132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162852</xdr:rowOff>
    </xdr:from>
    <xdr:to>
      <xdr:col>29</xdr:col>
      <xdr:colOff>568325</xdr:colOff>
      <xdr:row>77</xdr:row>
      <xdr:rowOff>93002</xdr:rowOff>
    </xdr:to>
    <xdr:sp macro="" textlink="">
      <xdr:nvSpPr>
        <xdr:cNvPr id="863" name="円/楕円 862"/>
        <xdr:cNvSpPr/>
      </xdr:nvSpPr>
      <xdr:spPr>
        <a:xfrm>
          <a:off x="20383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84129</xdr:rowOff>
    </xdr:from>
    <xdr:ext cx="534377" cy="259045"/>
    <xdr:sp macro="" textlink="">
      <xdr:nvSpPr>
        <xdr:cNvPr id="864" name="テキスト ボックス 863"/>
        <xdr:cNvSpPr txBox="1"/>
      </xdr:nvSpPr>
      <xdr:spPr>
        <a:xfrm>
          <a:off x="20167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142726</xdr:rowOff>
    </xdr:from>
    <xdr:to>
      <xdr:col>28</xdr:col>
      <xdr:colOff>365125</xdr:colOff>
      <xdr:row>77</xdr:row>
      <xdr:rowOff>72876</xdr:rowOff>
    </xdr:to>
    <xdr:sp macro="" textlink="">
      <xdr:nvSpPr>
        <xdr:cNvPr id="865" name="円/楕円 864"/>
        <xdr:cNvSpPr/>
      </xdr:nvSpPr>
      <xdr:spPr>
        <a:xfrm>
          <a:off x="19494500" y="13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64003</xdr:rowOff>
    </xdr:from>
    <xdr:ext cx="534377" cy="259045"/>
    <xdr:sp macro="" textlink="">
      <xdr:nvSpPr>
        <xdr:cNvPr id="866" name="テキスト ボックス 865"/>
        <xdr:cNvSpPr txBox="1"/>
      </xdr:nvSpPr>
      <xdr:spPr>
        <a:xfrm>
          <a:off x="19278111" y="132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47285</xdr:rowOff>
    </xdr:from>
    <xdr:to>
      <xdr:col>27</xdr:col>
      <xdr:colOff>161925</xdr:colOff>
      <xdr:row>77</xdr:row>
      <xdr:rowOff>148885</xdr:rowOff>
    </xdr:to>
    <xdr:sp macro="" textlink="">
      <xdr:nvSpPr>
        <xdr:cNvPr id="867" name="円/楕円 866"/>
        <xdr:cNvSpPr/>
      </xdr:nvSpPr>
      <xdr:spPr>
        <a:xfrm>
          <a:off x="18605500" y="132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140012</xdr:rowOff>
    </xdr:from>
    <xdr:ext cx="534377" cy="259045"/>
    <xdr:sp macro="" textlink="">
      <xdr:nvSpPr>
        <xdr:cNvPr id="868" name="テキスト ボックス 867"/>
        <xdr:cNvSpPr txBox="1"/>
      </xdr:nvSpPr>
      <xdr:spPr>
        <a:xfrm>
          <a:off x="18389111" y="133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歳出決算総額における住民１人当たりのコストは１，０３２，４２０円である。</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他の団体と比較して特徴的なものとしては、扶助費、普通建設事業費、公債費、繰出金等が挙げられる。</a:t>
          </a:r>
          <a:endParaRPr lang="ja-JP" altLang="ja-JP" sz="950">
            <a:effectLst/>
          </a:endParaRPr>
        </a:p>
        <a:p>
          <a:r>
            <a:rPr kumimoji="1" lang="ja-JP" altLang="ja-JP" sz="950">
              <a:solidFill>
                <a:schemeClr val="dk1"/>
              </a:solidFill>
              <a:effectLst/>
              <a:latin typeface="+mn-lt"/>
              <a:ea typeface="+mn-ea"/>
              <a:cs typeface="+mn-cs"/>
            </a:rPr>
            <a:t>扶助費：</a:t>
          </a:r>
          <a:r>
            <a:rPr kumimoji="1" lang="ja-JP" altLang="en-US" sz="950">
              <a:solidFill>
                <a:schemeClr val="dk1"/>
              </a:solidFill>
              <a:effectLst/>
              <a:latin typeface="+mn-lt"/>
              <a:ea typeface="+mn-ea"/>
              <a:cs typeface="+mn-cs"/>
            </a:rPr>
            <a:t>住民１人当たりのコストは４７，０８５円であり、少子高齢化の影響による福祉医療扶助費の増等により平成２６年度までは全体的に</a:t>
          </a:r>
          <a:r>
            <a:rPr kumimoji="1" lang="ja-JP" altLang="ja-JP" sz="950">
              <a:solidFill>
                <a:schemeClr val="dk1"/>
              </a:solidFill>
              <a:effectLst/>
              <a:latin typeface="+mn-lt"/>
              <a:ea typeface="+mn-ea"/>
              <a:cs typeface="+mn-cs"/>
            </a:rPr>
            <a:t>増加傾向となっている</a:t>
          </a:r>
          <a:r>
            <a:rPr kumimoji="1" lang="ja-JP" altLang="en-US" sz="950">
              <a:solidFill>
                <a:schemeClr val="dk1"/>
              </a:solidFill>
              <a:effectLst/>
              <a:latin typeface="+mn-lt"/>
              <a:ea typeface="+mn-ea"/>
              <a:cs typeface="+mn-cs"/>
            </a:rPr>
            <a:t>が、平成２８年度については児童手当の対象児童数の影響で減となった。</a:t>
          </a:r>
          <a:endParaRPr lang="ja-JP" altLang="ja-JP" sz="950">
            <a:effectLst/>
          </a:endParaRPr>
        </a:p>
        <a:p>
          <a:r>
            <a:rPr kumimoji="1" lang="ja-JP" altLang="ja-JP" sz="950">
              <a:solidFill>
                <a:schemeClr val="dk1"/>
              </a:solidFill>
              <a:effectLst/>
              <a:latin typeface="+mn-lt"/>
              <a:ea typeface="+mn-ea"/>
              <a:cs typeface="+mn-cs"/>
            </a:rPr>
            <a:t>普通建設事業費：</a:t>
          </a:r>
          <a:r>
            <a:rPr kumimoji="1" lang="ja-JP" altLang="en-US" sz="950">
              <a:solidFill>
                <a:schemeClr val="dk1"/>
              </a:solidFill>
              <a:effectLst/>
              <a:latin typeface="+mn-lt"/>
              <a:ea typeface="+mn-ea"/>
              <a:cs typeface="+mn-cs"/>
            </a:rPr>
            <a:t>住民１人当たりのコストは４８，８５４円であり、予算規模が小さいため</a:t>
          </a:r>
          <a:r>
            <a:rPr kumimoji="1" lang="ja-JP" altLang="ja-JP" sz="950">
              <a:solidFill>
                <a:schemeClr val="dk1"/>
              </a:solidFill>
              <a:effectLst/>
              <a:latin typeface="+mn-lt"/>
              <a:ea typeface="+mn-ea"/>
              <a:cs typeface="+mn-cs"/>
            </a:rPr>
            <a:t>大規模事業の実施年度により増減</a:t>
          </a:r>
          <a:r>
            <a:rPr kumimoji="1" lang="ja-JP" altLang="en-US" sz="950">
              <a:solidFill>
                <a:schemeClr val="dk1"/>
              </a:solidFill>
              <a:effectLst/>
              <a:latin typeface="+mn-lt"/>
              <a:ea typeface="+mn-ea"/>
              <a:cs typeface="+mn-cs"/>
            </a:rPr>
            <a:t>割合</a:t>
          </a:r>
          <a:r>
            <a:rPr kumimoji="1" lang="ja-JP" altLang="ja-JP" sz="950">
              <a:solidFill>
                <a:schemeClr val="dk1"/>
              </a:solidFill>
              <a:effectLst/>
              <a:latin typeface="+mn-lt"/>
              <a:ea typeface="+mn-ea"/>
              <a:cs typeface="+mn-cs"/>
            </a:rPr>
            <a:t>が大きい。</a:t>
          </a:r>
          <a:r>
            <a:rPr kumimoji="1" lang="ja-JP" altLang="en-US" sz="950">
              <a:solidFill>
                <a:schemeClr val="dk1"/>
              </a:solidFill>
              <a:effectLst/>
              <a:latin typeface="+mn-lt"/>
              <a:ea typeface="+mn-ea"/>
              <a:cs typeface="+mn-cs"/>
            </a:rPr>
            <a:t>橋りょう改修事業等の大規模な普通建設事業が２７年度で終了したことにより前年比で大幅に減となっている</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２９年度からは</a:t>
          </a:r>
          <a:r>
            <a:rPr kumimoji="1" lang="ja-JP" altLang="ja-JP" sz="950">
              <a:solidFill>
                <a:schemeClr val="dk1"/>
              </a:solidFill>
              <a:effectLst/>
              <a:latin typeface="+mn-lt"/>
              <a:ea typeface="+mn-ea"/>
              <a:cs typeface="+mn-cs"/>
            </a:rPr>
            <a:t>認定こども園</a:t>
          </a:r>
          <a:r>
            <a:rPr kumimoji="1" lang="ja-JP" altLang="en-US" sz="950">
              <a:solidFill>
                <a:schemeClr val="dk1"/>
              </a:solidFill>
              <a:effectLst/>
              <a:latin typeface="+mn-lt"/>
              <a:ea typeface="+mn-ea"/>
              <a:cs typeface="+mn-cs"/>
            </a:rPr>
            <a:t>建設事業の本体工事が開始されるため、事業費の増が見込まれる。</a:t>
          </a:r>
          <a:endParaRPr lang="ja-JP" altLang="ja-JP" sz="950">
            <a:effectLst/>
          </a:endParaRPr>
        </a:p>
        <a:p>
          <a:r>
            <a:rPr kumimoji="1" lang="ja-JP" altLang="ja-JP" sz="950">
              <a:solidFill>
                <a:schemeClr val="dk1"/>
              </a:solidFill>
              <a:effectLst/>
              <a:latin typeface="+mn-lt"/>
              <a:ea typeface="+mn-ea"/>
              <a:cs typeface="+mn-cs"/>
            </a:rPr>
            <a:t>公債費：</a:t>
          </a:r>
          <a:r>
            <a:rPr kumimoji="1" lang="ja-JP" altLang="en-US" sz="950">
              <a:solidFill>
                <a:schemeClr val="dk1"/>
              </a:solidFill>
              <a:effectLst/>
              <a:latin typeface="+mn-lt"/>
              <a:ea typeface="+mn-ea"/>
              <a:cs typeface="+mn-cs"/>
            </a:rPr>
            <a:t>住民１人当たりのコストは１３４，７６５円であり、</a:t>
          </a:r>
          <a:r>
            <a:rPr kumimoji="1" lang="ja-JP" altLang="ja-JP" sz="950">
              <a:solidFill>
                <a:schemeClr val="dk1"/>
              </a:solidFill>
              <a:effectLst/>
              <a:latin typeface="+mn-lt"/>
              <a:ea typeface="+mn-ea"/>
              <a:cs typeface="+mn-cs"/>
            </a:rPr>
            <a:t>繰上償還の実施等に</a:t>
          </a:r>
          <a:r>
            <a:rPr kumimoji="1" lang="ja-JP" altLang="en-US" sz="950">
              <a:solidFill>
                <a:schemeClr val="dk1"/>
              </a:solidFill>
              <a:effectLst/>
              <a:latin typeface="+mn-lt"/>
              <a:ea typeface="+mn-ea"/>
              <a:cs typeface="+mn-cs"/>
            </a:rPr>
            <a:t>伴い</a:t>
          </a:r>
          <a:r>
            <a:rPr kumimoji="1" lang="ja-JP" altLang="ja-JP" sz="950">
              <a:solidFill>
                <a:schemeClr val="dk1"/>
              </a:solidFill>
              <a:effectLst/>
              <a:latin typeface="+mn-lt"/>
              <a:ea typeface="+mn-ea"/>
              <a:cs typeface="+mn-cs"/>
            </a:rPr>
            <a:t>年度により増減がある。今後も計画的な繰上償還などにより公債費負担の軽減を図ることとする。</a:t>
          </a:r>
          <a:endParaRPr lang="ja-JP" altLang="ja-JP" sz="950">
            <a:effectLst/>
          </a:endParaRPr>
        </a:p>
        <a:p>
          <a:r>
            <a:rPr kumimoji="1" lang="ja-JP" altLang="ja-JP" sz="950">
              <a:solidFill>
                <a:schemeClr val="dk1"/>
              </a:solidFill>
              <a:effectLst/>
              <a:latin typeface="+mn-lt"/>
              <a:ea typeface="+mn-ea"/>
              <a:cs typeface="+mn-cs"/>
            </a:rPr>
            <a:t>繰出金：</a:t>
          </a:r>
          <a:r>
            <a:rPr kumimoji="1" lang="ja-JP" altLang="en-US" sz="950">
              <a:solidFill>
                <a:schemeClr val="dk1"/>
              </a:solidFill>
              <a:effectLst/>
              <a:latin typeface="+mn-lt"/>
              <a:ea typeface="+mn-ea"/>
              <a:cs typeface="+mn-cs"/>
            </a:rPr>
            <a:t>住民１人当たりのコストは５６，１２０円であり、水道事業特別会計などの特</a:t>
          </a:r>
          <a:r>
            <a:rPr kumimoji="1" lang="ja-JP" altLang="ja-JP" sz="950">
              <a:solidFill>
                <a:schemeClr val="dk1"/>
              </a:solidFill>
              <a:effectLst/>
              <a:latin typeface="+mn-lt"/>
              <a:ea typeface="+mn-ea"/>
              <a:cs typeface="+mn-cs"/>
            </a:rPr>
            <a:t>別会計への</a:t>
          </a:r>
          <a:r>
            <a:rPr kumimoji="1" lang="ja-JP" altLang="en-US" sz="950">
              <a:solidFill>
                <a:schemeClr val="dk1"/>
              </a:solidFill>
              <a:effectLst/>
              <a:latin typeface="+mn-lt"/>
              <a:ea typeface="+mn-ea"/>
              <a:cs typeface="+mn-cs"/>
            </a:rPr>
            <a:t>繰出</a:t>
          </a:r>
          <a:r>
            <a:rPr kumimoji="1" lang="ja-JP" altLang="ja-JP" sz="950">
              <a:solidFill>
                <a:schemeClr val="dk1"/>
              </a:solidFill>
              <a:effectLst/>
              <a:latin typeface="+mn-lt"/>
              <a:ea typeface="+mn-ea"/>
              <a:cs typeface="+mn-cs"/>
            </a:rPr>
            <a:t>金であるが、類似団体内では</a:t>
          </a:r>
          <a:r>
            <a:rPr kumimoji="1" lang="ja-JP" altLang="en-US" sz="950">
              <a:solidFill>
                <a:schemeClr val="dk1"/>
              </a:solidFill>
              <a:effectLst/>
              <a:latin typeface="+mn-lt"/>
              <a:ea typeface="+mn-ea"/>
              <a:cs typeface="+mn-cs"/>
            </a:rPr>
            <a:t>最も</a:t>
          </a:r>
          <a:r>
            <a:rPr kumimoji="1" lang="ja-JP" altLang="ja-JP" sz="950">
              <a:solidFill>
                <a:schemeClr val="dk1"/>
              </a:solidFill>
              <a:effectLst/>
              <a:latin typeface="+mn-lt"/>
              <a:ea typeface="+mn-ea"/>
              <a:cs typeface="+mn-cs"/>
            </a:rPr>
            <a:t>低いレベルで推移している。いずれの特別会計も赤字はなく健全な運営が維持できている。</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補助費等：</a:t>
          </a:r>
          <a:r>
            <a:rPr kumimoji="1" lang="ja-JP" altLang="ja-JP" sz="950">
              <a:solidFill>
                <a:schemeClr val="dk1"/>
              </a:solidFill>
              <a:effectLst/>
              <a:latin typeface="+mn-lt"/>
              <a:ea typeface="+mn-ea"/>
              <a:cs typeface="+mn-cs"/>
            </a:rPr>
            <a:t>住民１人当たりのコストは</a:t>
          </a:r>
          <a:r>
            <a:rPr kumimoji="1" lang="ja-JP" altLang="en-US" sz="950">
              <a:solidFill>
                <a:schemeClr val="dk1"/>
              </a:solidFill>
              <a:effectLst/>
              <a:latin typeface="+mn-lt"/>
              <a:ea typeface="+mn-ea"/>
              <a:cs typeface="+mn-cs"/>
            </a:rPr>
            <a:t>２７６，７３３</a:t>
          </a:r>
          <a:r>
            <a:rPr kumimoji="1" lang="ja-JP" altLang="ja-JP" sz="950">
              <a:solidFill>
                <a:schemeClr val="dk1"/>
              </a:solidFill>
              <a:effectLst/>
              <a:latin typeface="+mn-lt"/>
              <a:ea typeface="+mn-ea"/>
              <a:cs typeface="+mn-cs"/>
            </a:rPr>
            <a:t>円であり</a:t>
          </a:r>
          <a:r>
            <a:rPr kumimoji="1" lang="ja-JP" altLang="en-US" sz="950">
              <a:solidFill>
                <a:schemeClr val="dk1"/>
              </a:solidFill>
              <a:effectLst/>
              <a:latin typeface="+mn-lt"/>
              <a:ea typeface="+mn-ea"/>
              <a:cs typeface="+mn-cs"/>
            </a:rPr>
            <a:t>、類似団体内や全国平均、県平均と比較しても高い水準である。農地耕作条件改善事業費補助金等の農林水産業費関連の補助金が多額であることが要因となっている。</a:t>
          </a:r>
          <a:endParaRPr kumimoji="1" lang="en-US" altLang="ja-JP" sz="9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今後は、各事業の意義、成果、継続性、生産性を考慮し、経営感覚を強く意識して事務事業の見直しを行い、行政の効率化とコスト削減に取り組む。</a:t>
          </a:r>
          <a:endParaRPr lang="ja-JP" altLang="ja-JP" sz="950">
            <a:effectLst/>
          </a:endParaRPr>
        </a:p>
        <a:p>
          <a:endParaRPr lang="ja-JP" altLang="ja-JP" sz="9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151606</xdr:rowOff>
    </xdr:from>
    <xdr:to>
      <xdr:col>6</xdr:col>
      <xdr:colOff>511175</xdr:colOff>
      <xdr:row>37</xdr:row>
      <xdr:rowOff>11437</xdr:rowOff>
    </xdr:to>
    <xdr:cxnSp macro="">
      <xdr:nvCxnSpPr>
        <xdr:cNvPr id="60" name="直線コネクタ 59"/>
        <xdr:cNvCxnSpPr/>
      </xdr:nvCxnSpPr>
      <xdr:spPr>
        <a:xfrm>
          <a:off x="3797300" y="6323806"/>
          <a:ext cx="8382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151606</xdr:rowOff>
    </xdr:from>
    <xdr:to>
      <xdr:col>5</xdr:col>
      <xdr:colOff>358775</xdr:colOff>
      <xdr:row>36</xdr:row>
      <xdr:rowOff>168065</xdr:rowOff>
    </xdr:to>
    <xdr:cxnSp macro="">
      <xdr:nvCxnSpPr>
        <xdr:cNvPr id="63" name="直線コネクタ 62"/>
        <xdr:cNvCxnSpPr/>
      </xdr:nvCxnSpPr>
      <xdr:spPr>
        <a:xfrm flipV="1">
          <a:off x="2908300" y="632380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168065</xdr:rowOff>
    </xdr:from>
    <xdr:to>
      <xdr:col>4</xdr:col>
      <xdr:colOff>155575</xdr:colOff>
      <xdr:row>37</xdr:row>
      <xdr:rowOff>1759</xdr:rowOff>
    </xdr:to>
    <xdr:cxnSp macro="">
      <xdr:nvCxnSpPr>
        <xdr:cNvPr id="66" name="直線コネクタ 65"/>
        <xdr:cNvCxnSpPr/>
      </xdr:nvCxnSpPr>
      <xdr:spPr>
        <a:xfrm flipV="1">
          <a:off x="2019300" y="63402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170009</xdr:rowOff>
    </xdr:from>
    <xdr:to>
      <xdr:col>2</xdr:col>
      <xdr:colOff>638175</xdr:colOff>
      <xdr:row>37</xdr:row>
      <xdr:rowOff>1759</xdr:rowOff>
    </xdr:to>
    <xdr:cxnSp macro="">
      <xdr:nvCxnSpPr>
        <xdr:cNvPr id="69" name="直線コネクタ 68"/>
        <xdr:cNvCxnSpPr/>
      </xdr:nvCxnSpPr>
      <xdr:spPr>
        <a:xfrm>
          <a:off x="1130300" y="634220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132087</xdr:rowOff>
    </xdr:from>
    <xdr:to>
      <xdr:col>6</xdr:col>
      <xdr:colOff>561975</xdr:colOff>
      <xdr:row>37</xdr:row>
      <xdr:rowOff>62237</xdr:rowOff>
    </xdr:to>
    <xdr:sp macro="" textlink="">
      <xdr:nvSpPr>
        <xdr:cNvPr id="79" name="円/楕円 78"/>
        <xdr:cNvSpPr/>
      </xdr:nvSpPr>
      <xdr:spPr>
        <a:xfrm>
          <a:off x="45847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154964</xdr:rowOff>
    </xdr:from>
    <xdr:ext cx="534377" cy="259045"/>
    <xdr:sp macro="" textlink="">
      <xdr:nvSpPr>
        <xdr:cNvPr id="80" name="議会費該当値テキスト"/>
        <xdr:cNvSpPr txBox="1"/>
      </xdr:nvSpPr>
      <xdr:spPr>
        <a:xfrm>
          <a:off x="4686300" y="61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100806</xdr:rowOff>
    </xdr:from>
    <xdr:to>
      <xdr:col>5</xdr:col>
      <xdr:colOff>409575</xdr:colOff>
      <xdr:row>37</xdr:row>
      <xdr:rowOff>30956</xdr:rowOff>
    </xdr:to>
    <xdr:sp macro="" textlink="">
      <xdr:nvSpPr>
        <xdr:cNvPr id="81" name="円/楕円 80"/>
        <xdr:cNvSpPr/>
      </xdr:nvSpPr>
      <xdr:spPr>
        <a:xfrm>
          <a:off x="3746500" y="62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47483</xdr:rowOff>
    </xdr:from>
    <xdr:ext cx="534377" cy="259045"/>
    <xdr:sp macro="" textlink="">
      <xdr:nvSpPr>
        <xdr:cNvPr id="82" name="テキスト ボックス 81"/>
        <xdr:cNvSpPr txBox="1"/>
      </xdr:nvSpPr>
      <xdr:spPr>
        <a:xfrm>
          <a:off x="3530111" y="60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117265</xdr:rowOff>
    </xdr:from>
    <xdr:to>
      <xdr:col>4</xdr:col>
      <xdr:colOff>206375</xdr:colOff>
      <xdr:row>37</xdr:row>
      <xdr:rowOff>47415</xdr:rowOff>
    </xdr:to>
    <xdr:sp macro="" textlink="">
      <xdr:nvSpPr>
        <xdr:cNvPr id="83" name="円/楕円 82"/>
        <xdr:cNvSpPr/>
      </xdr:nvSpPr>
      <xdr:spPr>
        <a:xfrm>
          <a:off x="2857500" y="62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63942</xdr:rowOff>
    </xdr:from>
    <xdr:ext cx="534377" cy="259045"/>
    <xdr:sp macro="" textlink="">
      <xdr:nvSpPr>
        <xdr:cNvPr id="84" name="テキスト ボックス 83"/>
        <xdr:cNvSpPr txBox="1"/>
      </xdr:nvSpPr>
      <xdr:spPr>
        <a:xfrm>
          <a:off x="2641111" y="60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122409</xdr:rowOff>
    </xdr:from>
    <xdr:to>
      <xdr:col>3</xdr:col>
      <xdr:colOff>3175</xdr:colOff>
      <xdr:row>37</xdr:row>
      <xdr:rowOff>52559</xdr:rowOff>
    </xdr:to>
    <xdr:sp macro="" textlink="">
      <xdr:nvSpPr>
        <xdr:cNvPr id="85" name="円/楕円 84"/>
        <xdr:cNvSpPr/>
      </xdr:nvSpPr>
      <xdr:spPr>
        <a:xfrm>
          <a:off x="1968500" y="62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69086</xdr:rowOff>
    </xdr:from>
    <xdr:ext cx="534377" cy="259045"/>
    <xdr:sp macro="" textlink="">
      <xdr:nvSpPr>
        <xdr:cNvPr id="86" name="テキスト ボックス 85"/>
        <xdr:cNvSpPr txBox="1"/>
      </xdr:nvSpPr>
      <xdr:spPr>
        <a:xfrm>
          <a:off x="1752111" y="60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119209</xdr:rowOff>
    </xdr:from>
    <xdr:to>
      <xdr:col>1</xdr:col>
      <xdr:colOff>485775</xdr:colOff>
      <xdr:row>37</xdr:row>
      <xdr:rowOff>49359</xdr:rowOff>
    </xdr:to>
    <xdr:sp macro="" textlink="">
      <xdr:nvSpPr>
        <xdr:cNvPr id="87" name="円/楕円 86"/>
        <xdr:cNvSpPr/>
      </xdr:nvSpPr>
      <xdr:spPr>
        <a:xfrm>
          <a:off x="1079500" y="62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65886</xdr:rowOff>
    </xdr:from>
    <xdr:ext cx="534377" cy="259045"/>
    <xdr:sp macro="" textlink="">
      <xdr:nvSpPr>
        <xdr:cNvPr id="88" name="テキスト ボックス 87"/>
        <xdr:cNvSpPr txBox="1"/>
      </xdr:nvSpPr>
      <xdr:spPr>
        <a:xfrm>
          <a:off x="863111" y="60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46539</xdr:rowOff>
    </xdr:from>
    <xdr:to>
      <xdr:col>6</xdr:col>
      <xdr:colOff>511175</xdr:colOff>
      <xdr:row>58</xdr:row>
      <xdr:rowOff>57758</xdr:rowOff>
    </xdr:to>
    <xdr:cxnSp macro="">
      <xdr:nvCxnSpPr>
        <xdr:cNvPr id="117" name="直線コネクタ 116"/>
        <xdr:cNvCxnSpPr/>
      </xdr:nvCxnSpPr>
      <xdr:spPr>
        <a:xfrm>
          <a:off x="3797300" y="9990639"/>
          <a:ext cx="8382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46539</xdr:rowOff>
    </xdr:from>
    <xdr:to>
      <xdr:col>5</xdr:col>
      <xdr:colOff>358775</xdr:colOff>
      <xdr:row>58</xdr:row>
      <xdr:rowOff>85158</xdr:rowOff>
    </xdr:to>
    <xdr:cxnSp macro="">
      <xdr:nvCxnSpPr>
        <xdr:cNvPr id="120" name="直線コネクタ 119"/>
        <xdr:cNvCxnSpPr/>
      </xdr:nvCxnSpPr>
      <xdr:spPr>
        <a:xfrm flipV="1">
          <a:off x="2908300" y="9990639"/>
          <a:ext cx="889000" cy="3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58797</xdr:rowOff>
    </xdr:from>
    <xdr:to>
      <xdr:col>4</xdr:col>
      <xdr:colOff>155575</xdr:colOff>
      <xdr:row>58</xdr:row>
      <xdr:rowOff>85158</xdr:rowOff>
    </xdr:to>
    <xdr:cxnSp macro="">
      <xdr:nvCxnSpPr>
        <xdr:cNvPr id="123" name="直線コネクタ 122"/>
        <xdr:cNvCxnSpPr/>
      </xdr:nvCxnSpPr>
      <xdr:spPr>
        <a:xfrm>
          <a:off x="2019300" y="10002897"/>
          <a:ext cx="889000" cy="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129123</xdr:rowOff>
    </xdr:from>
    <xdr:to>
      <xdr:col>2</xdr:col>
      <xdr:colOff>638175</xdr:colOff>
      <xdr:row>58</xdr:row>
      <xdr:rowOff>58797</xdr:rowOff>
    </xdr:to>
    <xdr:cxnSp macro="">
      <xdr:nvCxnSpPr>
        <xdr:cNvPr id="126" name="直線コネクタ 125"/>
        <xdr:cNvCxnSpPr/>
      </xdr:nvCxnSpPr>
      <xdr:spPr>
        <a:xfrm>
          <a:off x="1130300" y="9901773"/>
          <a:ext cx="8890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6958</xdr:rowOff>
    </xdr:from>
    <xdr:to>
      <xdr:col>6</xdr:col>
      <xdr:colOff>561975</xdr:colOff>
      <xdr:row>58</xdr:row>
      <xdr:rowOff>108558</xdr:rowOff>
    </xdr:to>
    <xdr:sp macro="" textlink="">
      <xdr:nvSpPr>
        <xdr:cNvPr id="136" name="円/楕円 135"/>
        <xdr:cNvSpPr/>
      </xdr:nvSpPr>
      <xdr:spPr>
        <a:xfrm>
          <a:off x="4584700" y="99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167189</xdr:rowOff>
    </xdr:from>
    <xdr:to>
      <xdr:col>5</xdr:col>
      <xdr:colOff>409575</xdr:colOff>
      <xdr:row>58</xdr:row>
      <xdr:rowOff>97339</xdr:rowOff>
    </xdr:to>
    <xdr:sp macro="" textlink="">
      <xdr:nvSpPr>
        <xdr:cNvPr id="138" name="円/楕円 137"/>
        <xdr:cNvSpPr/>
      </xdr:nvSpPr>
      <xdr:spPr>
        <a:xfrm>
          <a:off x="3746500" y="99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88466</xdr:rowOff>
    </xdr:from>
    <xdr:ext cx="599010" cy="259045"/>
    <xdr:sp macro="" textlink="">
      <xdr:nvSpPr>
        <xdr:cNvPr id="139" name="テキスト ボックス 138"/>
        <xdr:cNvSpPr txBox="1"/>
      </xdr:nvSpPr>
      <xdr:spPr>
        <a:xfrm>
          <a:off x="3497794" y="1003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34358</xdr:rowOff>
    </xdr:from>
    <xdr:to>
      <xdr:col>4</xdr:col>
      <xdr:colOff>206375</xdr:colOff>
      <xdr:row>58</xdr:row>
      <xdr:rowOff>135958</xdr:rowOff>
    </xdr:to>
    <xdr:sp macro="" textlink="">
      <xdr:nvSpPr>
        <xdr:cNvPr id="140" name="円/楕円 139"/>
        <xdr:cNvSpPr/>
      </xdr:nvSpPr>
      <xdr:spPr>
        <a:xfrm>
          <a:off x="2857500" y="99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127085</xdr:rowOff>
    </xdr:from>
    <xdr:ext cx="599010" cy="259045"/>
    <xdr:sp macro="" textlink="">
      <xdr:nvSpPr>
        <xdr:cNvPr id="141" name="テキスト ボックス 140"/>
        <xdr:cNvSpPr txBox="1"/>
      </xdr:nvSpPr>
      <xdr:spPr>
        <a:xfrm>
          <a:off x="2608794" y="1007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7997</xdr:rowOff>
    </xdr:from>
    <xdr:to>
      <xdr:col>3</xdr:col>
      <xdr:colOff>3175</xdr:colOff>
      <xdr:row>58</xdr:row>
      <xdr:rowOff>109597</xdr:rowOff>
    </xdr:to>
    <xdr:sp macro="" textlink="">
      <xdr:nvSpPr>
        <xdr:cNvPr id="142" name="円/楕円 141"/>
        <xdr:cNvSpPr/>
      </xdr:nvSpPr>
      <xdr:spPr>
        <a:xfrm>
          <a:off x="1968500" y="99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100724</xdr:rowOff>
    </xdr:from>
    <xdr:ext cx="599010" cy="259045"/>
    <xdr:sp macro="" textlink="">
      <xdr:nvSpPr>
        <xdr:cNvPr id="143" name="テキスト ボックス 142"/>
        <xdr:cNvSpPr txBox="1"/>
      </xdr:nvSpPr>
      <xdr:spPr>
        <a:xfrm>
          <a:off x="1719794" y="100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78323</xdr:rowOff>
    </xdr:from>
    <xdr:to>
      <xdr:col>1</xdr:col>
      <xdr:colOff>485775</xdr:colOff>
      <xdr:row>58</xdr:row>
      <xdr:rowOff>8473</xdr:rowOff>
    </xdr:to>
    <xdr:sp macro="" textlink="">
      <xdr:nvSpPr>
        <xdr:cNvPr id="144" name="円/楕円 143"/>
        <xdr:cNvSpPr/>
      </xdr:nvSpPr>
      <xdr:spPr>
        <a:xfrm>
          <a:off x="1079500" y="98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25000</xdr:rowOff>
    </xdr:from>
    <xdr:ext cx="599010" cy="259045"/>
    <xdr:sp macro="" textlink="">
      <xdr:nvSpPr>
        <xdr:cNvPr id="145" name="テキスト ボックス 144"/>
        <xdr:cNvSpPr txBox="1"/>
      </xdr:nvSpPr>
      <xdr:spPr>
        <a:xfrm>
          <a:off x="830794" y="962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126336</xdr:rowOff>
    </xdr:from>
    <xdr:to>
      <xdr:col>6</xdr:col>
      <xdr:colOff>511175</xdr:colOff>
      <xdr:row>76</xdr:row>
      <xdr:rowOff>132598</xdr:rowOff>
    </xdr:to>
    <xdr:cxnSp macro="">
      <xdr:nvCxnSpPr>
        <xdr:cNvPr id="172" name="直線コネクタ 171"/>
        <xdr:cNvCxnSpPr/>
      </xdr:nvCxnSpPr>
      <xdr:spPr>
        <a:xfrm flipV="1">
          <a:off x="3797300" y="13156536"/>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97670</xdr:rowOff>
    </xdr:from>
    <xdr:to>
      <xdr:col>5</xdr:col>
      <xdr:colOff>358775</xdr:colOff>
      <xdr:row>76</xdr:row>
      <xdr:rowOff>132598</xdr:rowOff>
    </xdr:to>
    <xdr:cxnSp macro="">
      <xdr:nvCxnSpPr>
        <xdr:cNvPr id="175" name="直線コネクタ 174"/>
        <xdr:cNvCxnSpPr/>
      </xdr:nvCxnSpPr>
      <xdr:spPr>
        <a:xfrm>
          <a:off x="2908300" y="13127870"/>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97670</xdr:rowOff>
    </xdr:from>
    <xdr:to>
      <xdr:col>4</xdr:col>
      <xdr:colOff>155575</xdr:colOff>
      <xdr:row>76</xdr:row>
      <xdr:rowOff>124354</xdr:rowOff>
    </xdr:to>
    <xdr:cxnSp macro="">
      <xdr:nvCxnSpPr>
        <xdr:cNvPr id="178" name="直線コネクタ 177"/>
        <xdr:cNvCxnSpPr/>
      </xdr:nvCxnSpPr>
      <xdr:spPr>
        <a:xfrm flipV="1">
          <a:off x="2019300" y="13127870"/>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124354</xdr:rowOff>
    </xdr:from>
    <xdr:to>
      <xdr:col>2</xdr:col>
      <xdr:colOff>638175</xdr:colOff>
      <xdr:row>76</xdr:row>
      <xdr:rowOff>157784</xdr:rowOff>
    </xdr:to>
    <xdr:cxnSp macro="">
      <xdr:nvCxnSpPr>
        <xdr:cNvPr id="181" name="直線コネクタ 180"/>
        <xdr:cNvCxnSpPr/>
      </xdr:nvCxnSpPr>
      <xdr:spPr>
        <a:xfrm flipV="1">
          <a:off x="1130300" y="13154554"/>
          <a:ext cx="8890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75536</xdr:rowOff>
    </xdr:from>
    <xdr:to>
      <xdr:col>6</xdr:col>
      <xdr:colOff>561975</xdr:colOff>
      <xdr:row>77</xdr:row>
      <xdr:rowOff>5686</xdr:rowOff>
    </xdr:to>
    <xdr:sp macro="" textlink="">
      <xdr:nvSpPr>
        <xdr:cNvPr id="191" name="円/楕円 190"/>
        <xdr:cNvSpPr/>
      </xdr:nvSpPr>
      <xdr:spPr>
        <a:xfrm>
          <a:off x="4584700" y="13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161913</xdr:rowOff>
    </xdr:from>
    <xdr:ext cx="599010" cy="259045"/>
    <xdr:sp macro="" textlink="">
      <xdr:nvSpPr>
        <xdr:cNvPr id="192" name="民生費該当値テキスト"/>
        <xdr:cNvSpPr txBox="1"/>
      </xdr:nvSpPr>
      <xdr:spPr>
        <a:xfrm>
          <a:off x="4686300" y="130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81798</xdr:rowOff>
    </xdr:from>
    <xdr:to>
      <xdr:col>5</xdr:col>
      <xdr:colOff>409575</xdr:colOff>
      <xdr:row>77</xdr:row>
      <xdr:rowOff>11948</xdr:rowOff>
    </xdr:to>
    <xdr:sp macro="" textlink="">
      <xdr:nvSpPr>
        <xdr:cNvPr id="193" name="円/楕円 192"/>
        <xdr:cNvSpPr/>
      </xdr:nvSpPr>
      <xdr:spPr>
        <a:xfrm>
          <a:off x="3746500" y="13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3075</xdr:rowOff>
    </xdr:from>
    <xdr:ext cx="599010" cy="259045"/>
    <xdr:sp macro="" textlink="">
      <xdr:nvSpPr>
        <xdr:cNvPr id="194" name="テキスト ボックス 193"/>
        <xdr:cNvSpPr txBox="1"/>
      </xdr:nvSpPr>
      <xdr:spPr>
        <a:xfrm>
          <a:off x="3497794" y="1320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46870</xdr:rowOff>
    </xdr:from>
    <xdr:to>
      <xdr:col>4</xdr:col>
      <xdr:colOff>206375</xdr:colOff>
      <xdr:row>76</xdr:row>
      <xdr:rowOff>148470</xdr:rowOff>
    </xdr:to>
    <xdr:sp macro="" textlink="">
      <xdr:nvSpPr>
        <xdr:cNvPr id="195" name="円/楕円 194"/>
        <xdr:cNvSpPr/>
      </xdr:nvSpPr>
      <xdr:spPr>
        <a:xfrm>
          <a:off x="2857500" y="130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139597</xdr:rowOff>
    </xdr:from>
    <xdr:ext cx="599010" cy="259045"/>
    <xdr:sp macro="" textlink="">
      <xdr:nvSpPr>
        <xdr:cNvPr id="196" name="テキスト ボックス 195"/>
        <xdr:cNvSpPr txBox="1"/>
      </xdr:nvSpPr>
      <xdr:spPr>
        <a:xfrm>
          <a:off x="2608794" y="13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73554</xdr:rowOff>
    </xdr:from>
    <xdr:to>
      <xdr:col>3</xdr:col>
      <xdr:colOff>3175</xdr:colOff>
      <xdr:row>77</xdr:row>
      <xdr:rowOff>3704</xdr:rowOff>
    </xdr:to>
    <xdr:sp macro="" textlink="">
      <xdr:nvSpPr>
        <xdr:cNvPr id="197" name="円/楕円 196"/>
        <xdr:cNvSpPr/>
      </xdr:nvSpPr>
      <xdr:spPr>
        <a:xfrm>
          <a:off x="1968500" y="131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166281</xdr:rowOff>
    </xdr:from>
    <xdr:ext cx="599010" cy="259045"/>
    <xdr:sp macro="" textlink="">
      <xdr:nvSpPr>
        <xdr:cNvPr id="198" name="テキスト ボックス 197"/>
        <xdr:cNvSpPr txBox="1"/>
      </xdr:nvSpPr>
      <xdr:spPr>
        <a:xfrm>
          <a:off x="1719794" y="131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106984</xdr:rowOff>
    </xdr:from>
    <xdr:to>
      <xdr:col>1</xdr:col>
      <xdr:colOff>485775</xdr:colOff>
      <xdr:row>77</xdr:row>
      <xdr:rowOff>37134</xdr:rowOff>
    </xdr:to>
    <xdr:sp macro="" textlink="">
      <xdr:nvSpPr>
        <xdr:cNvPr id="199" name="円/楕円 198"/>
        <xdr:cNvSpPr/>
      </xdr:nvSpPr>
      <xdr:spPr>
        <a:xfrm>
          <a:off x="1079500" y="13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28261</xdr:rowOff>
    </xdr:from>
    <xdr:ext cx="599010" cy="259045"/>
    <xdr:sp macro="" textlink="">
      <xdr:nvSpPr>
        <xdr:cNvPr id="200" name="テキスト ボックス 199"/>
        <xdr:cNvSpPr txBox="1"/>
      </xdr:nvSpPr>
      <xdr:spPr>
        <a:xfrm>
          <a:off x="830794" y="1322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89942</xdr:rowOff>
    </xdr:from>
    <xdr:to>
      <xdr:col>6</xdr:col>
      <xdr:colOff>511175</xdr:colOff>
      <xdr:row>97</xdr:row>
      <xdr:rowOff>94349</xdr:rowOff>
    </xdr:to>
    <xdr:cxnSp macro="">
      <xdr:nvCxnSpPr>
        <xdr:cNvPr id="229" name="直線コネクタ 228"/>
        <xdr:cNvCxnSpPr/>
      </xdr:nvCxnSpPr>
      <xdr:spPr>
        <a:xfrm>
          <a:off x="3797300" y="16720592"/>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7547</xdr:rowOff>
    </xdr:from>
    <xdr:to>
      <xdr:col>5</xdr:col>
      <xdr:colOff>358775</xdr:colOff>
      <xdr:row>97</xdr:row>
      <xdr:rowOff>89942</xdr:rowOff>
    </xdr:to>
    <xdr:cxnSp macro="">
      <xdr:nvCxnSpPr>
        <xdr:cNvPr id="232" name="直線コネクタ 231"/>
        <xdr:cNvCxnSpPr/>
      </xdr:nvCxnSpPr>
      <xdr:spPr>
        <a:xfrm>
          <a:off x="2908300" y="16638197"/>
          <a:ext cx="8890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166115</xdr:rowOff>
    </xdr:from>
    <xdr:to>
      <xdr:col>4</xdr:col>
      <xdr:colOff>155575</xdr:colOff>
      <xdr:row>97</xdr:row>
      <xdr:rowOff>7547</xdr:rowOff>
    </xdr:to>
    <xdr:cxnSp macro="">
      <xdr:nvCxnSpPr>
        <xdr:cNvPr id="235" name="直線コネクタ 234"/>
        <xdr:cNvCxnSpPr/>
      </xdr:nvCxnSpPr>
      <xdr:spPr>
        <a:xfrm>
          <a:off x="2019300" y="16625315"/>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166115</xdr:rowOff>
    </xdr:from>
    <xdr:to>
      <xdr:col>2</xdr:col>
      <xdr:colOff>638175</xdr:colOff>
      <xdr:row>97</xdr:row>
      <xdr:rowOff>78473</xdr:rowOff>
    </xdr:to>
    <xdr:cxnSp macro="">
      <xdr:nvCxnSpPr>
        <xdr:cNvPr id="238" name="直線コネクタ 237"/>
        <xdr:cNvCxnSpPr/>
      </xdr:nvCxnSpPr>
      <xdr:spPr>
        <a:xfrm flipV="1">
          <a:off x="1130300" y="16625315"/>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43549</xdr:rowOff>
    </xdr:from>
    <xdr:to>
      <xdr:col>6</xdr:col>
      <xdr:colOff>561975</xdr:colOff>
      <xdr:row>97</xdr:row>
      <xdr:rowOff>145149</xdr:rowOff>
    </xdr:to>
    <xdr:sp macro="" textlink="">
      <xdr:nvSpPr>
        <xdr:cNvPr id="248" name="円/楕円 247"/>
        <xdr:cNvSpPr/>
      </xdr:nvSpPr>
      <xdr:spPr>
        <a:xfrm>
          <a:off x="4584700" y="166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21976</xdr:rowOff>
    </xdr:from>
    <xdr:ext cx="534377" cy="259045"/>
    <xdr:sp macro="" textlink="">
      <xdr:nvSpPr>
        <xdr:cNvPr id="249" name="衛生費該当値テキスト"/>
        <xdr:cNvSpPr txBox="1"/>
      </xdr:nvSpPr>
      <xdr:spPr>
        <a:xfrm>
          <a:off x="4686300" y="166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39142</xdr:rowOff>
    </xdr:from>
    <xdr:to>
      <xdr:col>5</xdr:col>
      <xdr:colOff>409575</xdr:colOff>
      <xdr:row>97</xdr:row>
      <xdr:rowOff>140742</xdr:rowOff>
    </xdr:to>
    <xdr:sp macro="" textlink="">
      <xdr:nvSpPr>
        <xdr:cNvPr id="250" name="円/楕円 249"/>
        <xdr:cNvSpPr/>
      </xdr:nvSpPr>
      <xdr:spPr>
        <a:xfrm>
          <a:off x="3746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131869</xdr:rowOff>
    </xdr:from>
    <xdr:ext cx="534377" cy="259045"/>
    <xdr:sp macro="" textlink="">
      <xdr:nvSpPr>
        <xdr:cNvPr id="251" name="テキスト ボックス 250"/>
        <xdr:cNvSpPr txBox="1"/>
      </xdr:nvSpPr>
      <xdr:spPr>
        <a:xfrm>
          <a:off x="3530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128197</xdr:rowOff>
    </xdr:from>
    <xdr:to>
      <xdr:col>4</xdr:col>
      <xdr:colOff>206375</xdr:colOff>
      <xdr:row>97</xdr:row>
      <xdr:rowOff>58347</xdr:rowOff>
    </xdr:to>
    <xdr:sp macro="" textlink="">
      <xdr:nvSpPr>
        <xdr:cNvPr id="252" name="円/楕円 251"/>
        <xdr:cNvSpPr/>
      </xdr:nvSpPr>
      <xdr:spPr>
        <a:xfrm>
          <a:off x="2857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49474</xdr:rowOff>
    </xdr:from>
    <xdr:ext cx="534377" cy="259045"/>
    <xdr:sp macro="" textlink="">
      <xdr:nvSpPr>
        <xdr:cNvPr id="253" name="テキスト ボックス 252"/>
        <xdr:cNvSpPr txBox="1"/>
      </xdr:nvSpPr>
      <xdr:spPr>
        <a:xfrm>
          <a:off x="2641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115315</xdr:rowOff>
    </xdr:from>
    <xdr:to>
      <xdr:col>3</xdr:col>
      <xdr:colOff>3175</xdr:colOff>
      <xdr:row>97</xdr:row>
      <xdr:rowOff>45465</xdr:rowOff>
    </xdr:to>
    <xdr:sp macro="" textlink="">
      <xdr:nvSpPr>
        <xdr:cNvPr id="254" name="円/楕円 253"/>
        <xdr:cNvSpPr/>
      </xdr:nvSpPr>
      <xdr:spPr>
        <a:xfrm>
          <a:off x="1968500" y="165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61992</xdr:rowOff>
    </xdr:from>
    <xdr:ext cx="599010" cy="259045"/>
    <xdr:sp macro="" textlink="">
      <xdr:nvSpPr>
        <xdr:cNvPr id="255" name="テキスト ボックス 254"/>
        <xdr:cNvSpPr txBox="1"/>
      </xdr:nvSpPr>
      <xdr:spPr>
        <a:xfrm>
          <a:off x="1719794" y="1634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27673</xdr:rowOff>
    </xdr:from>
    <xdr:to>
      <xdr:col>1</xdr:col>
      <xdr:colOff>485775</xdr:colOff>
      <xdr:row>97</xdr:row>
      <xdr:rowOff>129273</xdr:rowOff>
    </xdr:to>
    <xdr:sp macro="" textlink="">
      <xdr:nvSpPr>
        <xdr:cNvPr id="256" name="円/楕円 255"/>
        <xdr:cNvSpPr/>
      </xdr:nvSpPr>
      <xdr:spPr>
        <a:xfrm>
          <a:off x="1079500" y="16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120400</xdr:rowOff>
    </xdr:from>
    <xdr:ext cx="534377" cy="259045"/>
    <xdr:sp macro="" textlink="">
      <xdr:nvSpPr>
        <xdr:cNvPr id="257" name="テキスト ボックス 256"/>
        <xdr:cNvSpPr txBox="1"/>
      </xdr:nvSpPr>
      <xdr:spPr>
        <a:xfrm>
          <a:off x="863111" y="167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61747</xdr:rowOff>
    </xdr:from>
    <xdr:to>
      <xdr:col>11</xdr:col>
      <xdr:colOff>307975</xdr:colOff>
      <xdr:row>39</xdr:row>
      <xdr:rowOff>44450</xdr:rowOff>
    </xdr:to>
    <xdr:cxnSp macro="">
      <xdr:nvCxnSpPr>
        <xdr:cNvPr id="295" name="直線コネクタ 294"/>
        <xdr:cNvCxnSpPr/>
      </xdr:nvCxnSpPr>
      <xdr:spPr>
        <a:xfrm>
          <a:off x="6972300" y="6233947"/>
          <a:ext cx="889000" cy="4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10947</xdr:rowOff>
    </xdr:from>
    <xdr:to>
      <xdr:col>10</xdr:col>
      <xdr:colOff>155575</xdr:colOff>
      <xdr:row>36</xdr:row>
      <xdr:rowOff>112547</xdr:rowOff>
    </xdr:to>
    <xdr:sp macro="" textlink="">
      <xdr:nvSpPr>
        <xdr:cNvPr id="313" name="円/楕円 312"/>
        <xdr:cNvSpPr/>
      </xdr:nvSpPr>
      <xdr:spPr>
        <a:xfrm>
          <a:off x="69215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129074</xdr:rowOff>
    </xdr:from>
    <xdr:ext cx="534377" cy="259045"/>
    <xdr:sp macro="" textlink="">
      <xdr:nvSpPr>
        <xdr:cNvPr id="314" name="テキスト ボックス 313"/>
        <xdr:cNvSpPr txBox="1"/>
      </xdr:nvSpPr>
      <xdr:spPr>
        <a:xfrm>
          <a:off x="6705111" y="59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139480</xdr:rowOff>
    </xdr:from>
    <xdr:to>
      <xdr:col>15</xdr:col>
      <xdr:colOff>180975</xdr:colOff>
      <xdr:row>58</xdr:row>
      <xdr:rowOff>151911</xdr:rowOff>
    </xdr:to>
    <xdr:cxnSp macro="">
      <xdr:nvCxnSpPr>
        <xdr:cNvPr id="343" name="直線コネクタ 342"/>
        <xdr:cNvCxnSpPr/>
      </xdr:nvCxnSpPr>
      <xdr:spPr>
        <a:xfrm flipV="1">
          <a:off x="9639300" y="10083580"/>
          <a:ext cx="8382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2313</xdr:rowOff>
    </xdr:from>
    <xdr:to>
      <xdr:col>14</xdr:col>
      <xdr:colOff>28575</xdr:colOff>
      <xdr:row>58</xdr:row>
      <xdr:rowOff>151911</xdr:rowOff>
    </xdr:to>
    <xdr:cxnSp macro="">
      <xdr:nvCxnSpPr>
        <xdr:cNvPr id="346" name="直線コネクタ 345"/>
        <xdr:cNvCxnSpPr/>
      </xdr:nvCxnSpPr>
      <xdr:spPr>
        <a:xfrm>
          <a:off x="8750300" y="9946413"/>
          <a:ext cx="889000" cy="14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100604</xdr:rowOff>
    </xdr:from>
    <xdr:to>
      <xdr:col>12</xdr:col>
      <xdr:colOff>511175</xdr:colOff>
      <xdr:row>58</xdr:row>
      <xdr:rowOff>2313</xdr:rowOff>
    </xdr:to>
    <xdr:cxnSp macro="">
      <xdr:nvCxnSpPr>
        <xdr:cNvPr id="349" name="直線コネクタ 348"/>
        <xdr:cNvCxnSpPr/>
      </xdr:nvCxnSpPr>
      <xdr:spPr>
        <a:xfrm>
          <a:off x="7861300" y="9873254"/>
          <a:ext cx="889000" cy="7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85849</xdr:rowOff>
    </xdr:from>
    <xdr:to>
      <xdr:col>11</xdr:col>
      <xdr:colOff>307975</xdr:colOff>
      <xdr:row>57</xdr:row>
      <xdr:rowOff>100604</xdr:rowOff>
    </xdr:to>
    <xdr:cxnSp macro="">
      <xdr:nvCxnSpPr>
        <xdr:cNvPr id="352" name="直線コネクタ 351"/>
        <xdr:cNvCxnSpPr/>
      </xdr:nvCxnSpPr>
      <xdr:spPr>
        <a:xfrm>
          <a:off x="6972300" y="9858499"/>
          <a:ext cx="8890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88680</xdr:rowOff>
    </xdr:from>
    <xdr:to>
      <xdr:col>15</xdr:col>
      <xdr:colOff>231775</xdr:colOff>
      <xdr:row>59</xdr:row>
      <xdr:rowOff>18830</xdr:rowOff>
    </xdr:to>
    <xdr:sp macro="" textlink="">
      <xdr:nvSpPr>
        <xdr:cNvPr id="362" name="円/楕円 361"/>
        <xdr:cNvSpPr/>
      </xdr:nvSpPr>
      <xdr:spPr>
        <a:xfrm>
          <a:off x="10426700" y="100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48057</xdr:rowOff>
    </xdr:from>
    <xdr:ext cx="599010" cy="259045"/>
    <xdr:sp macro="" textlink="">
      <xdr:nvSpPr>
        <xdr:cNvPr id="363" name="農林水産業費該当値テキスト"/>
        <xdr:cNvSpPr txBox="1"/>
      </xdr:nvSpPr>
      <xdr:spPr>
        <a:xfrm>
          <a:off x="10528300" y="982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101111</xdr:rowOff>
    </xdr:from>
    <xdr:to>
      <xdr:col>14</xdr:col>
      <xdr:colOff>79375</xdr:colOff>
      <xdr:row>59</xdr:row>
      <xdr:rowOff>31261</xdr:rowOff>
    </xdr:to>
    <xdr:sp macro="" textlink="">
      <xdr:nvSpPr>
        <xdr:cNvPr id="364" name="円/楕円 363"/>
        <xdr:cNvSpPr/>
      </xdr:nvSpPr>
      <xdr:spPr>
        <a:xfrm>
          <a:off x="9588500" y="100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47788</xdr:rowOff>
    </xdr:from>
    <xdr:ext cx="599010" cy="259045"/>
    <xdr:sp macro="" textlink="">
      <xdr:nvSpPr>
        <xdr:cNvPr id="365" name="テキスト ボックス 364"/>
        <xdr:cNvSpPr txBox="1"/>
      </xdr:nvSpPr>
      <xdr:spPr>
        <a:xfrm>
          <a:off x="9339794" y="98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122963</xdr:rowOff>
    </xdr:from>
    <xdr:to>
      <xdr:col>12</xdr:col>
      <xdr:colOff>561975</xdr:colOff>
      <xdr:row>58</xdr:row>
      <xdr:rowOff>53113</xdr:rowOff>
    </xdr:to>
    <xdr:sp macro="" textlink="">
      <xdr:nvSpPr>
        <xdr:cNvPr id="366" name="円/楕円 365"/>
        <xdr:cNvSpPr/>
      </xdr:nvSpPr>
      <xdr:spPr>
        <a:xfrm>
          <a:off x="8699500" y="98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69640</xdr:rowOff>
    </xdr:from>
    <xdr:ext cx="599010" cy="259045"/>
    <xdr:sp macro="" textlink="">
      <xdr:nvSpPr>
        <xdr:cNvPr id="367" name="テキスト ボックス 366"/>
        <xdr:cNvSpPr txBox="1"/>
      </xdr:nvSpPr>
      <xdr:spPr>
        <a:xfrm>
          <a:off x="8450794" y="967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49804</xdr:rowOff>
    </xdr:from>
    <xdr:to>
      <xdr:col>11</xdr:col>
      <xdr:colOff>358775</xdr:colOff>
      <xdr:row>57</xdr:row>
      <xdr:rowOff>151404</xdr:rowOff>
    </xdr:to>
    <xdr:sp macro="" textlink="">
      <xdr:nvSpPr>
        <xdr:cNvPr id="368" name="円/楕円 367"/>
        <xdr:cNvSpPr/>
      </xdr:nvSpPr>
      <xdr:spPr>
        <a:xfrm>
          <a:off x="7810500" y="98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167931</xdr:rowOff>
    </xdr:from>
    <xdr:ext cx="599010" cy="259045"/>
    <xdr:sp macro="" textlink="">
      <xdr:nvSpPr>
        <xdr:cNvPr id="369" name="テキスト ボックス 368"/>
        <xdr:cNvSpPr txBox="1"/>
      </xdr:nvSpPr>
      <xdr:spPr>
        <a:xfrm>
          <a:off x="7561794" y="95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35049</xdr:rowOff>
    </xdr:from>
    <xdr:to>
      <xdr:col>10</xdr:col>
      <xdr:colOff>155575</xdr:colOff>
      <xdr:row>57</xdr:row>
      <xdr:rowOff>136649</xdr:rowOff>
    </xdr:to>
    <xdr:sp macro="" textlink="">
      <xdr:nvSpPr>
        <xdr:cNvPr id="370" name="円/楕円 369"/>
        <xdr:cNvSpPr/>
      </xdr:nvSpPr>
      <xdr:spPr>
        <a:xfrm>
          <a:off x="6921500" y="98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153176</xdr:rowOff>
    </xdr:from>
    <xdr:ext cx="599010" cy="259045"/>
    <xdr:sp macro="" textlink="">
      <xdr:nvSpPr>
        <xdr:cNvPr id="371" name="テキスト ボックス 370"/>
        <xdr:cNvSpPr txBox="1"/>
      </xdr:nvSpPr>
      <xdr:spPr>
        <a:xfrm>
          <a:off x="6672794" y="958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36235</xdr:rowOff>
    </xdr:from>
    <xdr:to>
      <xdr:col>15</xdr:col>
      <xdr:colOff>180975</xdr:colOff>
      <xdr:row>78</xdr:row>
      <xdr:rowOff>85449</xdr:rowOff>
    </xdr:to>
    <xdr:cxnSp macro="">
      <xdr:nvCxnSpPr>
        <xdr:cNvPr id="400" name="直線コネクタ 399"/>
        <xdr:cNvCxnSpPr/>
      </xdr:nvCxnSpPr>
      <xdr:spPr>
        <a:xfrm>
          <a:off x="9639300" y="13409335"/>
          <a:ext cx="8382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36235</xdr:rowOff>
    </xdr:from>
    <xdr:to>
      <xdr:col>14</xdr:col>
      <xdr:colOff>28575</xdr:colOff>
      <xdr:row>78</xdr:row>
      <xdr:rowOff>43935</xdr:rowOff>
    </xdr:to>
    <xdr:cxnSp macro="">
      <xdr:nvCxnSpPr>
        <xdr:cNvPr id="403" name="直線コネクタ 402"/>
        <xdr:cNvCxnSpPr/>
      </xdr:nvCxnSpPr>
      <xdr:spPr>
        <a:xfrm flipV="1">
          <a:off x="8750300" y="13409335"/>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31610</xdr:rowOff>
    </xdr:from>
    <xdr:to>
      <xdr:col>12</xdr:col>
      <xdr:colOff>511175</xdr:colOff>
      <xdr:row>78</xdr:row>
      <xdr:rowOff>43935</xdr:rowOff>
    </xdr:to>
    <xdr:cxnSp macro="">
      <xdr:nvCxnSpPr>
        <xdr:cNvPr id="406" name="直線コネクタ 405"/>
        <xdr:cNvCxnSpPr/>
      </xdr:nvCxnSpPr>
      <xdr:spPr>
        <a:xfrm>
          <a:off x="7861300" y="13404710"/>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31610</xdr:rowOff>
    </xdr:from>
    <xdr:to>
      <xdr:col>11</xdr:col>
      <xdr:colOff>307975</xdr:colOff>
      <xdr:row>78</xdr:row>
      <xdr:rowOff>57324</xdr:rowOff>
    </xdr:to>
    <xdr:cxnSp macro="">
      <xdr:nvCxnSpPr>
        <xdr:cNvPr id="409" name="直線コネクタ 408"/>
        <xdr:cNvCxnSpPr/>
      </xdr:nvCxnSpPr>
      <xdr:spPr>
        <a:xfrm flipV="1">
          <a:off x="6972300" y="13404710"/>
          <a:ext cx="889000" cy="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34649</xdr:rowOff>
    </xdr:from>
    <xdr:to>
      <xdr:col>15</xdr:col>
      <xdr:colOff>231775</xdr:colOff>
      <xdr:row>78</xdr:row>
      <xdr:rowOff>136249</xdr:rowOff>
    </xdr:to>
    <xdr:sp macro="" textlink="">
      <xdr:nvSpPr>
        <xdr:cNvPr id="419" name="円/楕円 418"/>
        <xdr:cNvSpPr/>
      </xdr:nvSpPr>
      <xdr:spPr>
        <a:xfrm>
          <a:off x="10426700" y="134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13076</xdr:rowOff>
    </xdr:from>
    <xdr:ext cx="534377" cy="259045"/>
    <xdr:sp macro="" textlink="">
      <xdr:nvSpPr>
        <xdr:cNvPr id="420" name="商工費該当値テキスト"/>
        <xdr:cNvSpPr txBox="1"/>
      </xdr:nvSpPr>
      <xdr:spPr>
        <a:xfrm>
          <a:off x="10528300" y="133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156885</xdr:rowOff>
    </xdr:from>
    <xdr:to>
      <xdr:col>14</xdr:col>
      <xdr:colOff>79375</xdr:colOff>
      <xdr:row>78</xdr:row>
      <xdr:rowOff>87035</xdr:rowOff>
    </xdr:to>
    <xdr:sp macro="" textlink="">
      <xdr:nvSpPr>
        <xdr:cNvPr id="421" name="円/楕円 420"/>
        <xdr:cNvSpPr/>
      </xdr:nvSpPr>
      <xdr:spPr>
        <a:xfrm>
          <a:off x="9588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78162</xdr:rowOff>
    </xdr:from>
    <xdr:ext cx="534377" cy="259045"/>
    <xdr:sp macro="" textlink="">
      <xdr:nvSpPr>
        <xdr:cNvPr id="422" name="テキスト ボックス 421"/>
        <xdr:cNvSpPr txBox="1"/>
      </xdr:nvSpPr>
      <xdr:spPr>
        <a:xfrm>
          <a:off x="9372111" y="134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164585</xdr:rowOff>
    </xdr:from>
    <xdr:to>
      <xdr:col>12</xdr:col>
      <xdr:colOff>561975</xdr:colOff>
      <xdr:row>78</xdr:row>
      <xdr:rowOff>94735</xdr:rowOff>
    </xdr:to>
    <xdr:sp macro="" textlink="">
      <xdr:nvSpPr>
        <xdr:cNvPr id="423" name="円/楕円 422"/>
        <xdr:cNvSpPr/>
      </xdr:nvSpPr>
      <xdr:spPr>
        <a:xfrm>
          <a:off x="8699500" y="133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85862</xdr:rowOff>
    </xdr:from>
    <xdr:ext cx="534377" cy="259045"/>
    <xdr:sp macro="" textlink="">
      <xdr:nvSpPr>
        <xdr:cNvPr id="424" name="テキスト ボックス 423"/>
        <xdr:cNvSpPr txBox="1"/>
      </xdr:nvSpPr>
      <xdr:spPr>
        <a:xfrm>
          <a:off x="8483111" y="134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152260</xdr:rowOff>
    </xdr:from>
    <xdr:to>
      <xdr:col>11</xdr:col>
      <xdr:colOff>358775</xdr:colOff>
      <xdr:row>78</xdr:row>
      <xdr:rowOff>82410</xdr:rowOff>
    </xdr:to>
    <xdr:sp macro="" textlink="">
      <xdr:nvSpPr>
        <xdr:cNvPr id="425" name="円/楕円 424"/>
        <xdr:cNvSpPr/>
      </xdr:nvSpPr>
      <xdr:spPr>
        <a:xfrm>
          <a:off x="7810500" y="133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98937</xdr:rowOff>
    </xdr:from>
    <xdr:ext cx="534377" cy="259045"/>
    <xdr:sp macro="" textlink="">
      <xdr:nvSpPr>
        <xdr:cNvPr id="426" name="テキスト ボックス 425"/>
        <xdr:cNvSpPr txBox="1"/>
      </xdr:nvSpPr>
      <xdr:spPr>
        <a:xfrm>
          <a:off x="7594111" y="131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6524</xdr:rowOff>
    </xdr:from>
    <xdr:to>
      <xdr:col>10</xdr:col>
      <xdr:colOff>155575</xdr:colOff>
      <xdr:row>78</xdr:row>
      <xdr:rowOff>108124</xdr:rowOff>
    </xdr:to>
    <xdr:sp macro="" textlink="">
      <xdr:nvSpPr>
        <xdr:cNvPr id="427" name="円/楕円 426"/>
        <xdr:cNvSpPr/>
      </xdr:nvSpPr>
      <xdr:spPr>
        <a:xfrm>
          <a:off x="6921500" y="133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124651</xdr:rowOff>
    </xdr:from>
    <xdr:ext cx="534377" cy="259045"/>
    <xdr:sp macro="" textlink="">
      <xdr:nvSpPr>
        <xdr:cNvPr id="428" name="テキスト ボックス 427"/>
        <xdr:cNvSpPr txBox="1"/>
      </xdr:nvSpPr>
      <xdr:spPr>
        <a:xfrm>
          <a:off x="6705111" y="131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98589</xdr:rowOff>
    </xdr:from>
    <xdr:to>
      <xdr:col>15</xdr:col>
      <xdr:colOff>180975</xdr:colOff>
      <xdr:row>98</xdr:row>
      <xdr:rowOff>119436</xdr:rowOff>
    </xdr:to>
    <xdr:cxnSp macro="">
      <xdr:nvCxnSpPr>
        <xdr:cNvPr id="455" name="直線コネクタ 454"/>
        <xdr:cNvCxnSpPr/>
      </xdr:nvCxnSpPr>
      <xdr:spPr>
        <a:xfrm>
          <a:off x="9639300" y="16900689"/>
          <a:ext cx="8382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69430</xdr:rowOff>
    </xdr:from>
    <xdr:to>
      <xdr:col>14</xdr:col>
      <xdr:colOff>28575</xdr:colOff>
      <xdr:row>98</xdr:row>
      <xdr:rowOff>98589</xdr:rowOff>
    </xdr:to>
    <xdr:cxnSp macro="">
      <xdr:nvCxnSpPr>
        <xdr:cNvPr id="458" name="直線コネクタ 457"/>
        <xdr:cNvCxnSpPr/>
      </xdr:nvCxnSpPr>
      <xdr:spPr>
        <a:xfrm>
          <a:off x="8750300" y="16871530"/>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69430</xdr:rowOff>
    </xdr:from>
    <xdr:to>
      <xdr:col>12</xdr:col>
      <xdr:colOff>511175</xdr:colOff>
      <xdr:row>98</xdr:row>
      <xdr:rowOff>72408</xdr:rowOff>
    </xdr:to>
    <xdr:cxnSp macro="">
      <xdr:nvCxnSpPr>
        <xdr:cNvPr id="461" name="直線コネクタ 460"/>
        <xdr:cNvCxnSpPr/>
      </xdr:nvCxnSpPr>
      <xdr:spPr>
        <a:xfrm flipV="1">
          <a:off x="7861300" y="16871530"/>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72408</xdr:rowOff>
    </xdr:from>
    <xdr:to>
      <xdr:col>11</xdr:col>
      <xdr:colOff>307975</xdr:colOff>
      <xdr:row>98</xdr:row>
      <xdr:rowOff>91765</xdr:rowOff>
    </xdr:to>
    <xdr:cxnSp macro="">
      <xdr:nvCxnSpPr>
        <xdr:cNvPr id="464" name="直線コネクタ 463"/>
        <xdr:cNvCxnSpPr/>
      </xdr:nvCxnSpPr>
      <xdr:spPr>
        <a:xfrm flipV="1">
          <a:off x="6972300" y="16874508"/>
          <a:ext cx="8890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68636</xdr:rowOff>
    </xdr:from>
    <xdr:to>
      <xdr:col>15</xdr:col>
      <xdr:colOff>231775</xdr:colOff>
      <xdr:row>98</xdr:row>
      <xdr:rowOff>170236</xdr:rowOff>
    </xdr:to>
    <xdr:sp macro="" textlink="">
      <xdr:nvSpPr>
        <xdr:cNvPr id="474" name="円/楕円 473"/>
        <xdr:cNvSpPr/>
      </xdr:nvSpPr>
      <xdr:spPr>
        <a:xfrm>
          <a:off x="10426700" y="1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47789</xdr:rowOff>
    </xdr:from>
    <xdr:to>
      <xdr:col>14</xdr:col>
      <xdr:colOff>79375</xdr:colOff>
      <xdr:row>98</xdr:row>
      <xdr:rowOff>149389</xdr:rowOff>
    </xdr:to>
    <xdr:sp macro="" textlink="">
      <xdr:nvSpPr>
        <xdr:cNvPr id="476" name="円/楕円 475"/>
        <xdr:cNvSpPr/>
      </xdr:nvSpPr>
      <xdr:spPr>
        <a:xfrm>
          <a:off x="9588500" y="168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140516</xdr:rowOff>
    </xdr:from>
    <xdr:ext cx="534377" cy="259045"/>
    <xdr:sp macro="" textlink="">
      <xdr:nvSpPr>
        <xdr:cNvPr id="477" name="テキスト ボックス 476"/>
        <xdr:cNvSpPr txBox="1"/>
      </xdr:nvSpPr>
      <xdr:spPr>
        <a:xfrm>
          <a:off x="9372111" y="169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18630</xdr:rowOff>
    </xdr:from>
    <xdr:to>
      <xdr:col>12</xdr:col>
      <xdr:colOff>561975</xdr:colOff>
      <xdr:row>98</xdr:row>
      <xdr:rowOff>120230</xdr:rowOff>
    </xdr:to>
    <xdr:sp macro="" textlink="">
      <xdr:nvSpPr>
        <xdr:cNvPr id="478" name="円/楕円 477"/>
        <xdr:cNvSpPr/>
      </xdr:nvSpPr>
      <xdr:spPr>
        <a:xfrm>
          <a:off x="8699500" y="168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111357</xdr:rowOff>
    </xdr:from>
    <xdr:ext cx="599010" cy="259045"/>
    <xdr:sp macro="" textlink="">
      <xdr:nvSpPr>
        <xdr:cNvPr id="479" name="テキスト ボックス 478"/>
        <xdr:cNvSpPr txBox="1"/>
      </xdr:nvSpPr>
      <xdr:spPr>
        <a:xfrm>
          <a:off x="8450794" y="1691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21608</xdr:rowOff>
    </xdr:from>
    <xdr:to>
      <xdr:col>11</xdr:col>
      <xdr:colOff>358775</xdr:colOff>
      <xdr:row>98</xdr:row>
      <xdr:rowOff>123208</xdr:rowOff>
    </xdr:to>
    <xdr:sp macro="" textlink="">
      <xdr:nvSpPr>
        <xdr:cNvPr id="480" name="円/楕円 479"/>
        <xdr:cNvSpPr/>
      </xdr:nvSpPr>
      <xdr:spPr>
        <a:xfrm>
          <a:off x="7810500" y="168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139735</xdr:rowOff>
    </xdr:from>
    <xdr:ext cx="599010" cy="259045"/>
    <xdr:sp macro="" textlink="">
      <xdr:nvSpPr>
        <xdr:cNvPr id="481" name="テキスト ボックス 480"/>
        <xdr:cNvSpPr txBox="1"/>
      </xdr:nvSpPr>
      <xdr:spPr>
        <a:xfrm>
          <a:off x="7561794" y="165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40965</xdr:rowOff>
    </xdr:from>
    <xdr:to>
      <xdr:col>10</xdr:col>
      <xdr:colOff>155575</xdr:colOff>
      <xdr:row>98</xdr:row>
      <xdr:rowOff>142565</xdr:rowOff>
    </xdr:to>
    <xdr:sp macro="" textlink="">
      <xdr:nvSpPr>
        <xdr:cNvPr id="482" name="円/楕円 481"/>
        <xdr:cNvSpPr/>
      </xdr:nvSpPr>
      <xdr:spPr>
        <a:xfrm>
          <a:off x="6921500" y="168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133692</xdr:rowOff>
    </xdr:from>
    <xdr:ext cx="599010" cy="259045"/>
    <xdr:sp macro="" textlink="">
      <xdr:nvSpPr>
        <xdr:cNvPr id="483" name="テキスト ボックス 482"/>
        <xdr:cNvSpPr txBox="1"/>
      </xdr:nvSpPr>
      <xdr:spPr>
        <a:xfrm>
          <a:off x="6672794" y="169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99916</xdr:rowOff>
    </xdr:from>
    <xdr:to>
      <xdr:col>23</xdr:col>
      <xdr:colOff>517525</xdr:colOff>
      <xdr:row>37</xdr:row>
      <xdr:rowOff>22946</xdr:rowOff>
    </xdr:to>
    <xdr:cxnSp macro="">
      <xdr:nvCxnSpPr>
        <xdr:cNvPr id="512" name="直線コネクタ 511"/>
        <xdr:cNvCxnSpPr/>
      </xdr:nvCxnSpPr>
      <xdr:spPr>
        <a:xfrm>
          <a:off x="15481300" y="5929216"/>
          <a:ext cx="838200" cy="4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25126</xdr:rowOff>
    </xdr:from>
    <xdr:to>
      <xdr:col>22</xdr:col>
      <xdr:colOff>365125</xdr:colOff>
      <xdr:row>34</xdr:row>
      <xdr:rowOff>99916</xdr:rowOff>
    </xdr:to>
    <xdr:cxnSp macro="">
      <xdr:nvCxnSpPr>
        <xdr:cNvPr id="515" name="直線コネクタ 514"/>
        <xdr:cNvCxnSpPr/>
      </xdr:nvCxnSpPr>
      <xdr:spPr>
        <a:xfrm>
          <a:off x="14592300" y="5854426"/>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25126</xdr:rowOff>
    </xdr:from>
    <xdr:to>
      <xdr:col>21</xdr:col>
      <xdr:colOff>161925</xdr:colOff>
      <xdr:row>37</xdr:row>
      <xdr:rowOff>55735</xdr:rowOff>
    </xdr:to>
    <xdr:cxnSp macro="">
      <xdr:nvCxnSpPr>
        <xdr:cNvPr id="518" name="直線コネクタ 517"/>
        <xdr:cNvCxnSpPr/>
      </xdr:nvCxnSpPr>
      <xdr:spPr>
        <a:xfrm flipV="1">
          <a:off x="13703300" y="5854426"/>
          <a:ext cx="889000" cy="5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53190</xdr:rowOff>
    </xdr:from>
    <xdr:to>
      <xdr:col>19</xdr:col>
      <xdr:colOff>644525</xdr:colOff>
      <xdr:row>37</xdr:row>
      <xdr:rowOff>55735</xdr:rowOff>
    </xdr:to>
    <xdr:cxnSp macro="">
      <xdr:nvCxnSpPr>
        <xdr:cNvPr id="521" name="直線コネクタ 520"/>
        <xdr:cNvCxnSpPr/>
      </xdr:nvCxnSpPr>
      <xdr:spPr>
        <a:xfrm>
          <a:off x="12814300" y="6396840"/>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143596</xdr:rowOff>
    </xdr:from>
    <xdr:to>
      <xdr:col>23</xdr:col>
      <xdr:colOff>568325</xdr:colOff>
      <xdr:row>37</xdr:row>
      <xdr:rowOff>73746</xdr:rowOff>
    </xdr:to>
    <xdr:sp macro="" textlink="">
      <xdr:nvSpPr>
        <xdr:cNvPr id="531" name="円/楕円 530"/>
        <xdr:cNvSpPr/>
      </xdr:nvSpPr>
      <xdr:spPr>
        <a:xfrm>
          <a:off x="16268700" y="63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122023</xdr:rowOff>
    </xdr:from>
    <xdr:ext cx="534377" cy="259045"/>
    <xdr:sp macro="" textlink="">
      <xdr:nvSpPr>
        <xdr:cNvPr id="532" name="消防費該当値テキスト"/>
        <xdr:cNvSpPr txBox="1"/>
      </xdr:nvSpPr>
      <xdr:spPr>
        <a:xfrm>
          <a:off x="16370300" y="62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49116</xdr:rowOff>
    </xdr:from>
    <xdr:to>
      <xdr:col>22</xdr:col>
      <xdr:colOff>415925</xdr:colOff>
      <xdr:row>34</xdr:row>
      <xdr:rowOff>150716</xdr:rowOff>
    </xdr:to>
    <xdr:sp macro="" textlink="">
      <xdr:nvSpPr>
        <xdr:cNvPr id="533" name="円/楕円 532"/>
        <xdr:cNvSpPr/>
      </xdr:nvSpPr>
      <xdr:spPr>
        <a:xfrm>
          <a:off x="15430500" y="58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167243</xdr:rowOff>
    </xdr:from>
    <xdr:ext cx="599010" cy="259045"/>
    <xdr:sp macro="" textlink="">
      <xdr:nvSpPr>
        <xdr:cNvPr id="534" name="テキスト ボックス 533"/>
        <xdr:cNvSpPr txBox="1"/>
      </xdr:nvSpPr>
      <xdr:spPr>
        <a:xfrm>
          <a:off x="15181794" y="565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145776</xdr:rowOff>
    </xdr:from>
    <xdr:to>
      <xdr:col>21</xdr:col>
      <xdr:colOff>212725</xdr:colOff>
      <xdr:row>34</xdr:row>
      <xdr:rowOff>75926</xdr:rowOff>
    </xdr:to>
    <xdr:sp macro="" textlink="">
      <xdr:nvSpPr>
        <xdr:cNvPr id="535" name="円/楕円 534"/>
        <xdr:cNvSpPr/>
      </xdr:nvSpPr>
      <xdr:spPr>
        <a:xfrm>
          <a:off x="14541500" y="58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92453</xdr:rowOff>
    </xdr:from>
    <xdr:ext cx="599010" cy="259045"/>
    <xdr:sp macro="" textlink="">
      <xdr:nvSpPr>
        <xdr:cNvPr id="536" name="テキスト ボックス 535"/>
        <xdr:cNvSpPr txBox="1"/>
      </xdr:nvSpPr>
      <xdr:spPr>
        <a:xfrm>
          <a:off x="14292794" y="557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4935</xdr:rowOff>
    </xdr:from>
    <xdr:to>
      <xdr:col>20</xdr:col>
      <xdr:colOff>9525</xdr:colOff>
      <xdr:row>37</xdr:row>
      <xdr:rowOff>106535</xdr:rowOff>
    </xdr:to>
    <xdr:sp macro="" textlink="">
      <xdr:nvSpPr>
        <xdr:cNvPr id="537" name="円/楕円 536"/>
        <xdr:cNvSpPr/>
      </xdr:nvSpPr>
      <xdr:spPr>
        <a:xfrm>
          <a:off x="13652500" y="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97662</xdr:rowOff>
    </xdr:from>
    <xdr:ext cx="534377" cy="259045"/>
    <xdr:sp macro="" textlink="">
      <xdr:nvSpPr>
        <xdr:cNvPr id="538" name="テキスト ボックス 537"/>
        <xdr:cNvSpPr txBox="1"/>
      </xdr:nvSpPr>
      <xdr:spPr>
        <a:xfrm>
          <a:off x="13436111" y="64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2390</xdr:rowOff>
    </xdr:from>
    <xdr:to>
      <xdr:col>18</xdr:col>
      <xdr:colOff>492125</xdr:colOff>
      <xdr:row>37</xdr:row>
      <xdr:rowOff>103990</xdr:rowOff>
    </xdr:to>
    <xdr:sp macro="" textlink="">
      <xdr:nvSpPr>
        <xdr:cNvPr id="539" name="円/楕円 538"/>
        <xdr:cNvSpPr/>
      </xdr:nvSpPr>
      <xdr:spPr>
        <a:xfrm>
          <a:off x="12763500" y="63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95117</xdr:rowOff>
    </xdr:from>
    <xdr:ext cx="534377" cy="259045"/>
    <xdr:sp macro="" textlink="">
      <xdr:nvSpPr>
        <xdr:cNvPr id="540" name="テキスト ボックス 539"/>
        <xdr:cNvSpPr txBox="1"/>
      </xdr:nvSpPr>
      <xdr:spPr>
        <a:xfrm>
          <a:off x="12547111" y="64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5060</xdr:rowOff>
    </xdr:from>
    <xdr:to>
      <xdr:col>23</xdr:col>
      <xdr:colOff>517525</xdr:colOff>
      <xdr:row>58</xdr:row>
      <xdr:rowOff>36748</xdr:rowOff>
    </xdr:to>
    <xdr:cxnSp macro="">
      <xdr:nvCxnSpPr>
        <xdr:cNvPr id="569" name="直線コネクタ 568"/>
        <xdr:cNvCxnSpPr/>
      </xdr:nvCxnSpPr>
      <xdr:spPr>
        <a:xfrm flipV="1">
          <a:off x="15481300" y="9949160"/>
          <a:ext cx="8382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25074</xdr:rowOff>
    </xdr:from>
    <xdr:to>
      <xdr:col>22</xdr:col>
      <xdr:colOff>365125</xdr:colOff>
      <xdr:row>58</xdr:row>
      <xdr:rowOff>36748</xdr:rowOff>
    </xdr:to>
    <xdr:cxnSp macro="">
      <xdr:nvCxnSpPr>
        <xdr:cNvPr id="572" name="直線コネクタ 571"/>
        <xdr:cNvCxnSpPr/>
      </xdr:nvCxnSpPr>
      <xdr:spPr>
        <a:xfrm>
          <a:off x="14592300" y="9969174"/>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25074</xdr:rowOff>
    </xdr:from>
    <xdr:to>
      <xdr:col>21</xdr:col>
      <xdr:colOff>161925</xdr:colOff>
      <xdr:row>58</xdr:row>
      <xdr:rowOff>33403</xdr:rowOff>
    </xdr:to>
    <xdr:cxnSp macro="">
      <xdr:nvCxnSpPr>
        <xdr:cNvPr id="575" name="直線コネクタ 574"/>
        <xdr:cNvCxnSpPr/>
      </xdr:nvCxnSpPr>
      <xdr:spPr>
        <a:xfrm flipV="1">
          <a:off x="13703300" y="9969174"/>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114154</xdr:rowOff>
    </xdr:from>
    <xdr:to>
      <xdr:col>19</xdr:col>
      <xdr:colOff>644525</xdr:colOff>
      <xdr:row>58</xdr:row>
      <xdr:rowOff>33403</xdr:rowOff>
    </xdr:to>
    <xdr:cxnSp macro="">
      <xdr:nvCxnSpPr>
        <xdr:cNvPr id="578" name="直線コネクタ 577"/>
        <xdr:cNvCxnSpPr/>
      </xdr:nvCxnSpPr>
      <xdr:spPr>
        <a:xfrm>
          <a:off x="12814300" y="9372454"/>
          <a:ext cx="889000" cy="6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125710</xdr:rowOff>
    </xdr:from>
    <xdr:to>
      <xdr:col>23</xdr:col>
      <xdr:colOff>568325</xdr:colOff>
      <xdr:row>58</xdr:row>
      <xdr:rowOff>55860</xdr:rowOff>
    </xdr:to>
    <xdr:sp macro="" textlink="">
      <xdr:nvSpPr>
        <xdr:cNvPr id="588" name="円/楕円 587"/>
        <xdr:cNvSpPr/>
      </xdr:nvSpPr>
      <xdr:spPr>
        <a:xfrm>
          <a:off x="16268700" y="98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104137</xdr:rowOff>
    </xdr:from>
    <xdr:ext cx="599010" cy="259045"/>
    <xdr:sp macro="" textlink="">
      <xdr:nvSpPr>
        <xdr:cNvPr id="589" name="教育費該当値テキスト"/>
        <xdr:cNvSpPr txBox="1"/>
      </xdr:nvSpPr>
      <xdr:spPr>
        <a:xfrm>
          <a:off x="16370300" y="98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157398</xdr:rowOff>
    </xdr:from>
    <xdr:to>
      <xdr:col>22</xdr:col>
      <xdr:colOff>415925</xdr:colOff>
      <xdr:row>58</xdr:row>
      <xdr:rowOff>87548</xdr:rowOff>
    </xdr:to>
    <xdr:sp macro="" textlink="">
      <xdr:nvSpPr>
        <xdr:cNvPr id="590" name="円/楕円 589"/>
        <xdr:cNvSpPr/>
      </xdr:nvSpPr>
      <xdr:spPr>
        <a:xfrm>
          <a:off x="15430500" y="9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78675</xdr:rowOff>
    </xdr:from>
    <xdr:ext cx="534377" cy="259045"/>
    <xdr:sp macro="" textlink="">
      <xdr:nvSpPr>
        <xdr:cNvPr id="591" name="テキスト ボックス 590"/>
        <xdr:cNvSpPr txBox="1"/>
      </xdr:nvSpPr>
      <xdr:spPr>
        <a:xfrm>
          <a:off x="15214111" y="100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145724</xdr:rowOff>
    </xdr:from>
    <xdr:to>
      <xdr:col>21</xdr:col>
      <xdr:colOff>212725</xdr:colOff>
      <xdr:row>58</xdr:row>
      <xdr:rowOff>75874</xdr:rowOff>
    </xdr:to>
    <xdr:sp macro="" textlink="">
      <xdr:nvSpPr>
        <xdr:cNvPr id="592" name="円/楕円 591"/>
        <xdr:cNvSpPr/>
      </xdr:nvSpPr>
      <xdr:spPr>
        <a:xfrm>
          <a:off x="14541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67001</xdr:rowOff>
    </xdr:from>
    <xdr:ext cx="599010" cy="259045"/>
    <xdr:sp macro="" textlink="">
      <xdr:nvSpPr>
        <xdr:cNvPr id="593" name="テキスト ボックス 592"/>
        <xdr:cNvSpPr txBox="1"/>
      </xdr:nvSpPr>
      <xdr:spPr>
        <a:xfrm>
          <a:off x="14292794" y="1001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154053</xdr:rowOff>
    </xdr:from>
    <xdr:to>
      <xdr:col>20</xdr:col>
      <xdr:colOff>9525</xdr:colOff>
      <xdr:row>58</xdr:row>
      <xdr:rowOff>84203</xdr:rowOff>
    </xdr:to>
    <xdr:sp macro="" textlink="">
      <xdr:nvSpPr>
        <xdr:cNvPr id="594" name="円/楕円 593"/>
        <xdr:cNvSpPr/>
      </xdr:nvSpPr>
      <xdr:spPr>
        <a:xfrm>
          <a:off x="13652500" y="9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75330</xdr:rowOff>
    </xdr:from>
    <xdr:ext cx="534377" cy="259045"/>
    <xdr:sp macro="" textlink="">
      <xdr:nvSpPr>
        <xdr:cNvPr id="595" name="テキスト ボックス 594"/>
        <xdr:cNvSpPr txBox="1"/>
      </xdr:nvSpPr>
      <xdr:spPr>
        <a:xfrm>
          <a:off x="13436111" y="100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63354</xdr:rowOff>
    </xdr:from>
    <xdr:to>
      <xdr:col>18</xdr:col>
      <xdr:colOff>492125</xdr:colOff>
      <xdr:row>54</xdr:row>
      <xdr:rowOff>164954</xdr:rowOff>
    </xdr:to>
    <xdr:sp macro="" textlink="">
      <xdr:nvSpPr>
        <xdr:cNvPr id="596" name="円/楕円 595"/>
        <xdr:cNvSpPr/>
      </xdr:nvSpPr>
      <xdr:spPr>
        <a:xfrm>
          <a:off x="12763500" y="93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10031</xdr:rowOff>
    </xdr:from>
    <xdr:ext cx="599010" cy="259045"/>
    <xdr:sp macro="" textlink="">
      <xdr:nvSpPr>
        <xdr:cNvPr id="597" name="テキスト ボックス 596"/>
        <xdr:cNvSpPr txBox="1"/>
      </xdr:nvSpPr>
      <xdr:spPr>
        <a:xfrm>
          <a:off x="12514794" y="90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168957</xdr:rowOff>
    </xdr:from>
    <xdr:to>
      <xdr:col>21</xdr:col>
      <xdr:colOff>161925</xdr:colOff>
      <xdr:row>79</xdr:row>
      <xdr:rowOff>44450</xdr:rowOff>
    </xdr:to>
    <xdr:cxnSp macro="">
      <xdr:nvCxnSpPr>
        <xdr:cNvPr id="632" name="直線コネクタ 631"/>
        <xdr:cNvCxnSpPr/>
      </xdr:nvCxnSpPr>
      <xdr:spPr>
        <a:xfrm>
          <a:off x="13703300" y="13542057"/>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128246</xdr:rowOff>
    </xdr:from>
    <xdr:to>
      <xdr:col>19</xdr:col>
      <xdr:colOff>644525</xdr:colOff>
      <xdr:row>78</xdr:row>
      <xdr:rowOff>168957</xdr:rowOff>
    </xdr:to>
    <xdr:cxnSp macro="">
      <xdr:nvCxnSpPr>
        <xdr:cNvPr id="635" name="直線コネクタ 634"/>
        <xdr:cNvCxnSpPr/>
      </xdr:nvCxnSpPr>
      <xdr:spPr>
        <a:xfrm>
          <a:off x="12814300" y="13501346"/>
          <a:ext cx="889000" cy="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118157</xdr:rowOff>
    </xdr:from>
    <xdr:to>
      <xdr:col>20</xdr:col>
      <xdr:colOff>9525</xdr:colOff>
      <xdr:row>79</xdr:row>
      <xdr:rowOff>48307</xdr:rowOff>
    </xdr:to>
    <xdr:sp macro="" textlink="">
      <xdr:nvSpPr>
        <xdr:cNvPr id="651" name="円/楕円 650"/>
        <xdr:cNvSpPr/>
      </xdr:nvSpPr>
      <xdr:spPr>
        <a:xfrm>
          <a:off x="13652500" y="134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39434</xdr:rowOff>
    </xdr:from>
    <xdr:ext cx="534377" cy="259045"/>
    <xdr:sp macro="" textlink="">
      <xdr:nvSpPr>
        <xdr:cNvPr id="652" name="テキスト ボックス 651"/>
        <xdr:cNvSpPr txBox="1"/>
      </xdr:nvSpPr>
      <xdr:spPr>
        <a:xfrm>
          <a:off x="13436111" y="135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77446</xdr:rowOff>
    </xdr:from>
    <xdr:to>
      <xdr:col>18</xdr:col>
      <xdr:colOff>492125</xdr:colOff>
      <xdr:row>79</xdr:row>
      <xdr:rowOff>7596</xdr:rowOff>
    </xdr:to>
    <xdr:sp macro="" textlink="">
      <xdr:nvSpPr>
        <xdr:cNvPr id="653" name="円/楕円 652"/>
        <xdr:cNvSpPr/>
      </xdr:nvSpPr>
      <xdr:spPr>
        <a:xfrm>
          <a:off x="12763500" y="13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24123</xdr:rowOff>
    </xdr:from>
    <xdr:ext cx="534377" cy="259045"/>
    <xdr:sp macro="" textlink="">
      <xdr:nvSpPr>
        <xdr:cNvPr id="654" name="テキスト ボックス 653"/>
        <xdr:cNvSpPr txBox="1"/>
      </xdr:nvSpPr>
      <xdr:spPr>
        <a:xfrm>
          <a:off x="12547111" y="132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44749</xdr:rowOff>
    </xdr:from>
    <xdr:to>
      <xdr:col>23</xdr:col>
      <xdr:colOff>517525</xdr:colOff>
      <xdr:row>98</xdr:row>
      <xdr:rowOff>92508</xdr:rowOff>
    </xdr:to>
    <xdr:cxnSp macro="">
      <xdr:nvCxnSpPr>
        <xdr:cNvPr id="683" name="直線コネクタ 682"/>
        <xdr:cNvCxnSpPr/>
      </xdr:nvCxnSpPr>
      <xdr:spPr>
        <a:xfrm flipV="1">
          <a:off x="15481300" y="16846849"/>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92508</xdr:rowOff>
    </xdr:from>
    <xdr:to>
      <xdr:col>22</xdr:col>
      <xdr:colOff>365125</xdr:colOff>
      <xdr:row>98</xdr:row>
      <xdr:rowOff>115709</xdr:rowOff>
    </xdr:to>
    <xdr:cxnSp macro="">
      <xdr:nvCxnSpPr>
        <xdr:cNvPr id="686" name="直線コネクタ 685"/>
        <xdr:cNvCxnSpPr/>
      </xdr:nvCxnSpPr>
      <xdr:spPr>
        <a:xfrm flipV="1">
          <a:off x="14592300" y="16894608"/>
          <a:ext cx="8890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56262</xdr:rowOff>
    </xdr:from>
    <xdr:to>
      <xdr:col>21</xdr:col>
      <xdr:colOff>161925</xdr:colOff>
      <xdr:row>98</xdr:row>
      <xdr:rowOff>115709</xdr:rowOff>
    </xdr:to>
    <xdr:cxnSp macro="">
      <xdr:nvCxnSpPr>
        <xdr:cNvPr id="689" name="直線コネクタ 688"/>
        <xdr:cNvCxnSpPr/>
      </xdr:nvCxnSpPr>
      <xdr:spPr>
        <a:xfrm>
          <a:off x="13703300" y="16686912"/>
          <a:ext cx="889000" cy="2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56262</xdr:rowOff>
    </xdr:from>
    <xdr:to>
      <xdr:col>19</xdr:col>
      <xdr:colOff>644525</xdr:colOff>
      <xdr:row>98</xdr:row>
      <xdr:rowOff>87663</xdr:rowOff>
    </xdr:to>
    <xdr:cxnSp macro="">
      <xdr:nvCxnSpPr>
        <xdr:cNvPr id="692" name="直線コネクタ 691"/>
        <xdr:cNvCxnSpPr/>
      </xdr:nvCxnSpPr>
      <xdr:spPr>
        <a:xfrm flipV="1">
          <a:off x="12814300" y="16686912"/>
          <a:ext cx="889000" cy="2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165399</xdr:rowOff>
    </xdr:from>
    <xdr:to>
      <xdr:col>23</xdr:col>
      <xdr:colOff>568325</xdr:colOff>
      <xdr:row>98</xdr:row>
      <xdr:rowOff>95549</xdr:rowOff>
    </xdr:to>
    <xdr:sp macro="" textlink="">
      <xdr:nvSpPr>
        <xdr:cNvPr id="702" name="円/楕円 701"/>
        <xdr:cNvSpPr/>
      </xdr:nvSpPr>
      <xdr:spPr>
        <a:xfrm>
          <a:off x="16268700" y="167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143826</xdr:rowOff>
    </xdr:from>
    <xdr:ext cx="599010" cy="259045"/>
    <xdr:sp macro="" textlink="">
      <xdr:nvSpPr>
        <xdr:cNvPr id="703" name="公債費該当値テキスト"/>
        <xdr:cNvSpPr txBox="1"/>
      </xdr:nvSpPr>
      <xdr:spPr>
        <a:xfrm>
          <a:off x="16370300" y="167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41708</xdr:rowOff>
    </xdr:from>
    <xdr:to>
      <xdr:col>22</xdr:col>
      <xdr:colOff>415925</xdr:colOff>
      <xdr:row>98</xdr:row>
      <xdr:rowOff>143308</xdr:rowOff>
    </xdr:to>
    <xdr:sp macro="" textlink="">
      <xdr:nvSpPr>
        <xdr:cNvPr id="704" name="円/楕円 703"/>
        <xdr:cNvSpPr/>
      </xdr:nvSpPr>
      <xdr:spPr>
        <a:xfrm>
          <a:off x="15430500" y="168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134435</xdr:rowOff>
    </xdr:from>
    <xdr:ext cx="534377" cy="259045"/>
    <xdr:sp macro="" textlink="">
      <xdr:nvSpPr>
        <xdr:cNvPr id="705" name="テキスト ボックス 704"/>
        <xdr:cNvSpPr txBox="1"/>
      </xdr:nvSpPr>
      <xdr:spPr>
        <a:xfrm>
          <a:off x="15214111" y="169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64909</xdr:rowOff>
    </xdr:from>
    <xdr:to>
      <xdr:col>21</xdr:col>
      <xdr:colOff>212725</xdr:colOff>
      <xdr:row>98</xdr:row>
      <xdr:rowOff>166509</xdr:rowOff>
    </xdr:to>
    <xdr:sp macro="" textlink="">
      <xdr:nvSpPr>
        <xdr:cNvPr id="706" name="円/楕円 705"/>
        <xdr:cNvSpPr/>
      </xdr:nvSpPr>
      <xdr:spPr>
        <a:xfrm>
          <a:off x="14541500" y="168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157636</xdr:rowOff>
    </xdr:from>
    <xdr:ext cx="534377" cy="259045"/>
    <xdr:sp macro="" textlink="">
      <xdr:nvSpPr>
        <xdr:cNvPr id="707" name="テキスト ボックス 706"/>
        <xdr:cNvSpPr txBox="1"/>
      </xdr:nvSpPr>
      <xdr:spPr>
        <a:xfrm>
          <a:off x="14325111" y="169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5462</xdr:rowOff>
    </xdr:from>
    <xdr:to>
      <xdr:col>20</xdr:col>
      <xdr:colOff>9525</xdr:colOff>
      <xdr:row>97</xdr:row>
      <xdr:rowOff>107062</xdr:rowOff>
    </xdr:to>
    <xdr:sp macro="" textlink="">
      <xdr:nvSpPr>
        <xdr:cNvPr id="708" name="円/楕円 707"/>
        <xdr:cNvSpPr/>
      </xdr:nvSpPr>
      <xdr:spPr>
        <a:xfrm>
          <a:off x="13652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123589</xdr:rowOff>
    </xdr:from>
    <xdr:ext cx="599010" cy="259045"/>
    <xdr:sp macro="" textlink="">
      <xdr:nvSpPr>
        <xdr:cNvPr id="709" name="テキスト ボックス 708"/>
        <xdr:cNvSpPr txBox="1"/>
      </xdr:nvSpPr>
      <xdr:spPr>
        <a:xfrm>
          <a:off x="13403794" y="1641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36863</xdr:rowOff>
    </xdr:from>
    <xdr:to>
      <xdr:col>18</xdr:col>
      <xdr:colOff>492125</xdr:colOff>
      <xdr:row>98</xdr:row>
      <xdr:rowOff>138463</xdr:rowOff>
    </xdr:to>
    <xdr:sp macro="" textlink="">
      <xdr:nvSpPr>
        <xdr:cNvPr id="710" name="円/楕円 709"/>
        <xdr:cNvSpPr/>
      </xdr:nvSpPr>
      <xdr:spPr>
        <a:xfrm>
          <a:off x="12763500" y="168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129590</xdr:rowOff>
    </xdr:from>
    <xdr:ext cx="599010" cy="259045"/>
    <xdr:sp macro="" textlink="">
      <xdr:nvSpPr>
        <xdr:cNvPr id="711" name="テキスト ボックス 710"/>
        <xdr:cNvSpPr txBox="1"/>
      </xdr:nvSpPr>
      <xdr:spPr>
        <a:xfrm>
          <a:off x="12514794" y="1693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他の団体と比較して特徴的なものとしては、民生費、衛生費、農林水産業費、消防費、教育費、公債費等が挙げられる。</a:t>
          </a:r>
          <a:endParaRPr lang="ja-JP" altLang="ja-JP" sz="950">
            <a:effectLst/>
          </a:endParaRPr>
        </a:p>
        <a:p>
          <a:r>
            <a:rPr kumimoji="1" lang="ja-JP" altLang="ja-JP" sz="950">
              <a:solidFill>
                <a:schemeClr val="dk1"/>
              </a:solidFill>
              <a:effectLst/>
              <a:latin typeface="+mn-lt"/>
              <a:ea typeface="+mn-ea"/>
              <a:cs typeface="+mn-cs"/>
            </a:rPr>
            <a:t>民生費・衛生費：</a:t>
          </a:r>
          <a:r>
            <a:rPr kumimoji="1" lang="ja-JP" altLang="en-US" sz="950">
              <a:solidFill>
                <a:schemeClr val="dk1"/>
              </a:solidFill>
              <a:effectLst/>
              <a:latin typeface="+mn-lt"/>
              <a:ea typeface="+mn-ea"/>
              <a:cs typeface="+mn-cs"/>
            </a:rPr>
            <a:t>民生費の住民１人当たりのコストは１５５，８４６円であり、衛生費の１人当たりのコストは７６，９０３円である。</a:t>
          </a:r>
          <a:r>
            <a:rPr kumimoji="1" lang="ja-JP" altLang="ja-JP" sz="950">
              <a:solidFill>
                <a:schemeClr val="dk1"/>
              </a:solidFill>
              <a:effectLst/>
              <a:latin typeface="+mn-lt"/>
              <a:ea typeface="+mn-ea"/>
              <a:cs typeface="+mn-cs"/>
            </a:rPr>
            <a:t>高齢化率が低いこともあり、他の団体と比べ福祉関係の扶助費や保健関係の給付費等が低い水準で推移している。</a:t>
          </a:r>
          <a:endParaRPr lang="ja-JP" altLang="ja-JP" sz="950">
            <a:effectLst/>
          </a:endParaRPr>
        </a:p>
        <a:p>
          <a:r>
            <a:rPr kumimoji="1" lang="ja-JP" altLang="ja-JP" sz="950">
              <a:solidFill>
                <a:schemeClr val="dk1"/>
              </a:solidFill>
              <a:effectLst/>
              <a:latin typeface="+mn-lt"/>
              <a:ea typeface="+mn-ea"/>
              <a:cs typeface="+mn-cs"/>
            </a:rPr>
            <a:t>農林水産業費：住民１人当たりのコストは</a:t>
          </a:r>
          <a:r>
            <a:rPr kumimoji="1" lang="ja-JP" altLang="en-US" sz="950">
              <a:solidFill>
                <a:schemeClr val="dk1"/>
              </a:solidFill>
              <a:effectLst/>
              <a:latin typeface="+mn-lt"/>
              <a:ea typeface="+mn-ea"/>
              <a:cs typeface="+mn-cs"/>
            </a:rPr>
            <a:t>２００，５７７</a:t>
          </a:r>
          <a:r>
            <a:rPr kumimoji="1" lang="ja-JP" altLang="ja-JP" sz="950">
              <a:solidFill>
                <a:schemeClr val="dk1"/>
              </a:solidFill>
              <a:effectLst/>
              <a:latin typeface="+mn-lt"/>
              <a:ea typeface="+mn-ea"/>
              <a:cs typeface="+mn-cs"/>
            </a:rPr>
            <a:t>円であり</a:t>
          </a:r>
          <a:r>
            <a:rPr kumimoji="1" lang="ja-JP" altLang="en-US"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基幹産業である農業分野への補助費が多額となっている。また国庫補助による暗渠改修事業</a:t>
          </a:r>
          <a:r>
            <a:rPr kumimoji="1" lang="ja-JP" altLang="en-US" sz="950">
              <a:solidFill>
                <a:schemeClr val="dk1"/>
              </a:solidFill>
              <a:effectLst/>
              <a:latin typeface="+mn-lt"/>
              <a:ea typeface="+mn-ea"/>
              <a:cs typeface="+mn-cs"/>
            </a:rPr>
            <a:t>等</a:t>
          </a:r>
          <a:r>
            <a:rPr kumimoji="1" lang="ja-JP" altLang="ja-JP" sz="950">
              <a:solidFill>
                <a:schemeClr val="dk1"/>
              </a:solidFill>
              <a:effectLst/>
              <a:latin typeface="+mn-lt"/>
              <a:ea typeface="+mn-ea"/>
              <a:cs typeface="+mn-cs"/>
            </a:rPr>
            <a:t>を活用している年度は高い水準となっている。</a:t>
          </a:r>
          <a:endParaRPr lang="ja-JP" altLang="ja-JP" sz="950">
            <a:effectLst/>
          </a:endParaRPr>
        </a:p>
        <a:p>
          <a:r>
            <a:rPr kumimoji="1" lang="ja-JP" altLang="en-US" sz="950">
              <a:solidFill>
                <a:schemeClr val="dk1"/>
              </a:solidFill>
              <a:effectLst/>
              <a:latin typeface="+mn-lt"/>
              <a:ea typeface="+mn-ea"/>
              <a:cs typeface="+mn-cs"/>
            </a:rPr>
            <a:t>土木費：</a:t>
          </a:r>
          <a:r>
            <a:rPr kumimoji="1" lang="ja-JP" altLang="ja-JP" sz="950">
              <a:solidFill>
                <a:schemeClr val="dk1"/>
              </a:solidFill>
              <a:effectLst/>
              <a:latin typeface="+mn-lt"/>
              <a:ea typeface="+mn-ea"/>
              <a:cs typeface="+mn-cs"/>
            </a:rPr>
            <a:t>住民１人当たりのコストは</a:t>
          </a:r>
          <a:r>
            <a:rPr kumimoji="1" lang="ja-JP" altLang="en-US" sz="950">
              <a:solidFill>
                <a:schemeClr val="dk1"/>
              </a:solidFill>
              <a:effectLst/>
              <a:latin typeface="+mn-lt"/>
              <a:ea typeface="+mn-ea"/>
              <a:cs typeface="+mn-cs"/>
            </a:rPr>
            <a:t>４４，３２３</a:t>
          </a:r>
          <a:r>
            <a:rPr kumimoji="1" lang="ja-JP" altLang="ja-JP" sz="950">
              <a:solidFill>
                <a:schemeClr val="dk1"/>
              </a:solidFill>
              <a:effectLst/>
              <a:latin typeface="+mn-lt"/>
              <a:ea typeface="+mn-ea"/>
              <a:cs typeface="+mn-cs"/>
            </a:rPr>
            <a:t>円であり</a:t>
          </a:r>
          <a:r>
            <a:rPr kumimoji="1" lang="ja-JP" altLang="en-US" sz="950">
              <a:solidFill>
                <a:schemeClr val="dk1"/>
              </a:solidFill>
              <a:effectLst/>
              <a:latin typeface="+mn-lt"/>
              <a:ea typeface="+mn-ea"/>
              <a:cs typeface="+mn-cs"/>
            </a:rPr>
            <a:t>、社会資本整備事業等を活用した大規模な普通建設事業を行った年度は高い水準となっている。平成２８年度は前年比で約半分となっている。</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消防費：平成２６、２７年度で類似団体値の２倍ほどとなっているが、防災行政無線の更新事業を実施したためであ</a:t>
          </a:r>
          <a:r>
            <a:rPr kumimoji="1" lang="ja-JP" altLang="en-US" sz="950">
              <a:solidFill>
                <a:schemeClr val="dk1"/>
              </a:solidFill>
              <a:effectLst/>
              <a:latin typeface="+mn-lt"/>
              <a:ea typeface="+mn-ea"/>
              <a:cs typeface="+mn-cs"/>
            </a:rPr>
            <a:t>る。平成２８年度は</a:t>
          </a:r>
          <a:r>
            <a:rPr kumimoji="1" lang="ja-JP" altLang="ja-JP" sz="950">
              <a:solidFill>
                <a:schemeClr val="dk1"/>
              </a:solidFill>
              <a:effectLst/>
              <a:latin typeface="+mn-lt"/>
              <a:ea typeface="+mn-ea"/>
              <a:cs typeface="+mn-cs"/>
            </a:rPr>
            <a:t>１人当たりのコスト</a:t>
          </a:r>
          <a:r>
            <a:rPr kumimoji="1" lang="ja-JP" altLang="en-US" sz="950">
              <a:solidFill>
                <a:schemeClr val="dk1"/>
              </a:solidFill>
              <a:effectLst/>
              <a:latin typeface="+mn-lt"/>
              <a:ea typeface="+mn-ea"/>
              <a:cs typeface="+mn-cs"/>
            </a:rPr>
            <a:t>が４７，８２２</a:t>
          </a:r>
          <a:r>
            <a:rPr kumimoji="1" lang="ja-JP" altLang="ja-JP" sz="950">
              <a:solidFill>
                <a:schemeClr val="dk1"/>
              </a:solidFill>
              <a:effectLst/>
              <a:latin typeface="+mn-lt"/>
              <a:ea typeface="+mn-ea"/>
              <a:cs typeface="+mn-cs"/>
            </a:rPr>
            <a:t>円</a:t>
          </a:r>
          <a:r>
            <a:rPr kumimoji="1" lang="ja-JP" altLang="en-US" sz="950">
              <a:solidFill>
                <a:schemeClr val="dk1"/>
              </a:solidFill>
              <a:effectLst/>
              <a:latin typeface="+mn-lt"/>
              <a:ea typeface="+mn-ea"/>
              <a:cs typeface="+mn-cs"/>
            </a:rPr>
            <a:t>となっており、事業終了に伴い平成２５年度の水準まで減少している。主なものは一部事務組合への負担金である。</a:t>
          </a:r>
          <a:endParaRPr lang="ja-JP" altLang="ja-JP"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教育費：平成２８年度は１人当たりのコストは１１０，６７７円となっており、</a:t>
          </a:r>
          <a:r>
            <a:rPr kumimoji="1" lang="ja-JP" altLang="en-US" sz="950">
              <a:solidFill>
                <a:schemeClr val="dk1"/>
              </a:solidFill>
              <a:effectLst/>
              <a:latin typeface="+mn-lt"/>
              <a:ea typeface="+mn-ea"/>
              <a:cs typeface="+mn-cs"/>
            </a:rPr>
            <a:t>認定こども園等建設事業の設計委託や世界学生水上スキー大会の実施に伴い例年より割高となっている。今後</a:t>
          </a:r>
          <a:r>
            <a:rPr kumimoji="1" lang="ja-JP" altLang="ja-JP" sz="950">
              <a:solidFill>
                <a:schemeClr val="dk1"/>
              </a:solidFill>
              <a:effectLst/>
              <a:latin typeface="+mn-lt"/>
              <a:ea typeface="+mn-ea"/>
              <a:cs typeface="+mn-cs"/>
            </a:rPr>
            <a:t>は認定こども園建設事業</a:t>
          </a:r>
          <a:r>
            <a:rPr kumimoji="1" lang="ja-JP" altLang="en-US" sz="950">
              <a:solidFill>
                <a:schemeClr val="dk1"/>
              </a:solidFill>
              <a:effectLst/>
              <a:latin typeface="+mn-lt"/>
              <a:ea typeface="+mn-ea"/>
              <a:cs typeface="+mn-cs"/>
            </a:rPr>
            <a:t>（平成</a:t>
          </a:r>
          <a:r>
            <a:rPr kumimoji="1" lang="en-US" altLang="ja-JP" sz="950">
              <a:solidFill>
                <a:schemeClr val="dk1"/>
              </a:solidFill>
              <a:effectLst/>
              <a:latin typeface="+mn-lt"/>
              <a:ea typeface="+mn-ea"/>
              <a:cs typeface="+mn-cs"/>
            </a:rPr>
            <a:t>29</a:t>
          </a:r>
          <a:r>
            <a:rPr kumimoji="1" lang="ja-JP" altLang="en-US" sz="950">
              <a:solidFill>
                <a:schemeClr val="dk1"/>
              </a:solidFill>
              <a:effectLst/>
              <a:latin typeface="+mn-lt"/>
              <a:ea typeface="+mn-ea"/>
              <a:cs typeface="+mn-cs"/>
            </a:rPr>
            <a:t>年度着工）</a:t>
          </a:r>
          <a:r>
            <a:rPr kumimoji="1" lang="ja-JP" altLang="ja-JP" sz="950">
              <a:solidFill>
                <a:schemeClr val="dk1"/>
              </a:solidFill>
              <a:effectLst/>
              <a:latin typeface="+mn-lt"/>
              <a:ea typeface="+mn-ea"/>
              <a:cs typeface="+mn-cs"/>
            </a:rPr>
            <a:t>を予定している</a:t>
          </a:r>
          <a:r>
            <a:rPr kumimoji="1" lang="ja-JP" altLang="en-US" sz="950">
              <a:solidFill>
                <a:schemeClr val="dk1"/>
              </a:solidFill>
              <a:effectLst/>
              <a:latin typeface="+mn-lt"/>
              <a:ea typeface="+mn-ea"/>
              <a:cs typeface="+mn-cs"/>
            </a:rPr>
            <a:t>。</a:t>
          </a:r>
          <a:endParaRPr kumimoji="1" lang="en-US" altLang="ja-JP" sz="9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公債費：繰上償還の実施に</a:t>
          </a:r>
          <a:r>
            <a:rPr kumimoji="1" lang="ja-JP" altLang="en-US" sz="950">
              <a:solidFill>
                <a:schemeClr val="dk1"/>
              </a:solidFill>
              <a:effectLst/>
              <a:latin typeface="+mn-lt"/>
              <a:ea typeface="+mn-ea"/>
              <a:cs typeface="+mn-cs"/>
            </a:rPr>
            <a:t>伴い</a:t>
          </a:r>
          <a:r>
            <a:rPr kumimoji="1" lang="ja-JP" altLang="ja-JP" sz="950">
              <a:solidFill>
                <a:schemeClr val="dk1"/>
              </a:solidFill>
              <a:effectLst/>
              <a:latin typeface="+mn-lt"/>
              <a:ea typeface="+mn-ea"/>
              <a:cs typeface="+mn-cs"/>
            </a:rPr>
            <a:t>年度により増減がある。</a:t>
          </a:r>
          <a:r>
            <a:rPr kumimoji="1" lang="ja-JP" altLang="en-US" sz="950">
              <a:solidFill>
                <a:schemeClr val="dk1"/>
              </a:solidFill>
              <a:effectLst/>
              <a:latin typeface="+mn-lt"/>
              <a:ea typeface="+mn-ea"/>
              <a:cs typeface="+mn-cs"/>
            </a:rPr>
            <a:t>平成２８年度の住民１人当たりのコストは１３４，７６５円で繰上償還を実施したため例年より割高となっている。</a:t>
          </a:r>
          <a:r>
            <a:rPr kumimoji="1" lang="ja-JP" altLang="ja-JP" sz="950">
              <a:solidFill>
                <a:schemeClr val="dk1"/>
              </a:solidFill>
              <a:effectLst/>
              <a:latin typeface="+mn-lt"/>
              <a:ea typeface="+mn-ea"/>
              <a:cs typeface="+mn-cs"/>
            </a:rPr>
            <a:t>今後も計画的な繰上償還などにより公債費負担の軽減を図ることとする。</a:t>
          </a:r>
          <a:endParaRPr kumimoji="1" lang="en-US" altLang="ja-JP" sz="9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mn-lt"/>
              <a:ea typeface="+mn-ea"/>
              <a:cs typeface="+mn-cs"/>
            </a:rPr>
            <a:t>今後は</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各事業の意義、成果、継続性、生産性を考慮し、経営感覚を強く意識して</a:t>
          </a:r>
          <a:r>
            <a:rPr kumimoji="1" lang="ja-JP" altLang="ja-JP" sz="950">
              <a:solidFill>
                <a:schemeClr val="dk1"/>
              </a:solidFill>
              <a:effectLst/>
              <a:latin typeface="+mn-lt"/>
              <a:ea typeface="+mn-ea"/>
              <a:cs typeface="+mn-cs"/>
            </a:rPr>
            <a:t>事務事業の見直し</a:t>
          </a:r>
          <a:r>
            <a:rPr kumimoji="1" lang="ja-JP" altLang="en-US" sz="950">
              <a:solidFill>
                <a:schemeClr val="dk1"/>
              </a:solidFill>
              <a:effectLst/>
              <a:latin typeface="+mn-lt"/>
              <a:ea typeface="+mn-ea"/>
              <a:cs typeface="+mn-cs"/>
            </a:rPr>
            <a:t>を行い、</a:t>
          </a:r>
          <a:r>
            <a:rPr kumimoji="1" lang="ja-JP" altLang="ja-JP" sz="950">
              <a:solidFill>
                <a:schemeClr val="dk1"/>
              </a:solidFill>
              <a:effectLst/>
              <a:latin typeface="+mn-lt"/>
              <a:ea typeface="+mn-ea"/>
              <a:cs typeface="+mn-cs"/>
            </a:rPr>
            <a:t>行政の効率化</a:t>
          </a:r>
          <a:r>
            <a:rPr kumimoji="1" lang="ja-JP" altLang="en-US" sz="950">
              <a:solidFill>
                <a:schemeClr val="dk1"/>
              </a:solidFill>
              <a:effectLst/>
              <a:latin typeface="+mn-lt"/>
              <a:ea typeface="+mn-ea"/>
              <a:cs typeface="+mn-cs"/>
            </a:rPr>
            <a:t>とコスト削減に取り組む</a:t>
          </a:r>
          <a:r>
            <a:rPr kumimoji="1" lang="ja-JP" altLang="ja-JP" sz="950">
              <a:solidFill>
                <a:schemeClr val="dk1"/>
              </a:solidFill>
              <a:effectLst/>
              <a:latin typeface="+mn-lt"/>
              <a:ea typeface="+mn-ea"/>
              <a:cs typeface="+mn-cs"/>
            </a:rPr>
            <a:t>。</a:t>
          </a:r>
          <a:endParaRPr lang="ja-JP" altLang="ja-JP" sz="9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実質収支額</a:t>
          </a:r>
          <a:r>
            <a:rPr kumimoji="1" lang="ja-JP" altLang="en-US" sz="1200">
              <a:solidFill>
                <a:schemeClr val="dk1"/>
              </a:solidFill>
              <a:effectLst/>
              <a:latin typeface="+mn-lt"/>
              <a:ea typeface="+mn-ea"/>
              <a:cs typeface="+mn-cs"/>
            </a:rPr>
            <a:t>はほぼ前年並み、</a:t>
          </a:r>
          <a:r>
            <a:rPr kumimoji="1" lang="ja-JP" altLang="ja-JP" sz="1200">
              <a:solidFill>
                <a:schemeClr val="dk1"/>
              </a:solidFill>
              <a:effectLst/>
              <a:latin typeface="+mn-lt"/>
              <a:ea typeface="+mn-ea"/>
              <a:cs typeface="+mn-cs"/>
            </a:rPr>
            <a:t>実質単年度収支</a:t>
          </a:r>
          <a:r>
            <a:rPr kumimoji="1" lang="ja-JP" altLang="en-US" sz="1200">
              <a:solidFill>
                <a:schemeClr val="dk1"/>
              </a:solidFill>
              <a:effectLst/>
              <a:latin typeface="+mn-lt"/>
              <a:ea typeface="+mn-ea"/>
              <a:cs typeface="+mn-cs"/>
            </a:rPr>
            <a:t>は平成２８年度において繰上償還を実施したため、前年度比で１．９５ポイントの増</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なっている。</a:t>
          </a:r>
          <a:r>
            <a:rPr kumimoji="1" lang="ja-JP" altLang="ja-JP" sz="1200">
              <a:solidFill>
                <a:schemeClr val="dk1"/>
              </a:solidFill>
              <a:effectLst/>
              <a:latin typeface="+mn-lt"/>
              <a:ea typeface="+mn-ea"/>
              <a:cs typeface="+mn-cs"/>
            </a:rPr>
            <a:t>　</a:t>
          </a:r>
          <a:endParaRPr lang="ja-JP" altLang="ja-JP" sz="1600">
            <a:effectLst/>
          </a:endParaRPr>
        </a:p>
        <a:p>
          <a:r>
            <a:rPr kumimoji="1" lang="ja-JP" altLang="ja-JP" sz="1200">
              <a:solidFill>
                <a:schemeClr val="dk1"/>
              </a:solidFill>
              <a:effectLst/>
              <a:latin typeface="+mn-lt"/>
              <a:ea typeface="+mn-ea"/>
              <a:cs typeface="+mn-cs"/>
            </a:rPr>
            <a:t>　財政調整基金残高は</a:t>
          </a:r>
          <a:r>
            <a:rPr kumimoji="1" lang="ja-JP" altLang="en-US" sz="1200">
              <a:solidFill>
                <a:schemeClr val="dk1"/>
              </a:solidFill>
              <a:effectLst/>
              <a:latin typeface="+mn-lt"/>
              <a:ea typeface="+mn-ea"/>
              <a:cs typeface="+mn-cs"/>
            </a:rPr>
            <a:t>前年度比で微増であ</a:t>
          </a:r>
          <a:r>
            <a:rPr kumimoji="1" lang="ja-JP" altLang="ja-JP" sz="1200">
              <a:solidFill>
                <a:schemeClr val="dk1"/>
              </a:solidFill>
              <a:effectLst/>
              <a:latin typeface="+mn-lt"/>
              <a:ea typeface="+mn-ea"/>
              <a:cs typeface="+mn-cs"/>
            </a:rPr>
            <a:t>るが、これは財源確保のための取崩し額の</a:t>
          </a:r>
          <a:r>
            <a:rPr kumimoji="1" lang="ja-JP" altLang="en-US" sz="1200">
              <a:solidFill>
                <a:schemeClr val="dk1"/>
              </a:solidFill>
              <a:effectLst/>
              <a:latin typeface="+mn-lt"/>
              <a:ea typeface="+mn-ea"/>
              <a:cs typeface="+mn-cs"/>
            </a:rPr>
            <a:t>減少が</a:t>
          </a:r>
          <a:r>
            <a:rPr kumimoji="1" lang="ja-JP" altLang="ja-JP" sz="1200">
              <a:solidFill>
                <a:schemeClr val="dk1"/>
              </a:solidFill>
              <a:effectLst/>
              <a:latin typeface="+mn-lt"/>
              <a:ea typeface="+mn-ea"/>
              <a:cs typeface="+mn-cs"/>
            </a:rPr>
            <a:t>主な要因である。</a:t>
          </a:r>
          <a:endParaRPr lang="ja-JP" altLang="ja-JP" sz="1600">
            <a:effectLst/>
          </a:endParaRPr>
        </a:p>
        <a:p>
          <a:r>
            <a:rPr kumimoji="1" lang="ja-JP" altLang="ja-JP" sz="1200">
              <a:solidFill>
                <a:schemeClr val="dk1"/>
              </a:solidFill>
              <a:effectLst/>
              <a:latin typeface="+mn-lt"/>
              <a:ea typeface="+mn-ea"/>
              <a:cs typeface="+mn-cs"/>
            </a:rPr>
            <a:t>　今後は計画的に積立てを行い、</a:t>
          </a:r>
          <a:r>
            <a:rPr kumimoji="1" lang="ja-JP" altLang="en-US" sz="1200">
              <a:solidFill>
                <a:schemeClr val="dk1"/>
              </a:solidFill>
              <a:effectLst/>
              <a:latin typeface="+mn-lt"/>
              <a:ea typeface="+mn-ea"/>
              <a:cs typeface="+mn-cs"/>
            </a:rPr>
            <a:t>財政調整基金残高の確保を図る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一般会計で前年度と比較して黒字額の標準財政規模比が</a:t>
          </a:r>
          <a:r>
            <a:rPr kumimoji="1" lang="ja-JP" altLang="en-US" sz="1200">
              <a:solidFill>
                <a:schemeClr val="dk1"/>
              </a:solidFill>
              <a:effectLst/>
              <a:latin typeface="+mn-lt"/>
              <a:ea typeface="+mn-ea"/>
              <a:cs typeface="+mn-cs"/>
            </a:rPr>
            <a:t>０．２５の減</a:t>
          </a:r>
          <a:r>
            <a:rPr kumimoji="1" lang="ja-JP" altLang="ja-JP" sz="1200">
              <a:solidFill>
                <a:schemeClr val="dk1"/>
              </a:solidFill>
              <a:effectLst/>
              <a:latin typeface="+mn-lt"/>
              <a:ea typeface="+mn-ea"/>
              <a:cs typeface="+mn-cs"/>
            </a:rPr>
            <a:t>となっている。普通交付税及び交付金等が前年度と比べて</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となっていることが主な理由である。</a:t>
          </a:r>
          <a:endParaRPr lang="ja-JP" altLang="ja-JP" sz="1600">
            <a:effectLst/>
          </a:endParaRPr>
        </a:p>
        <a:p>
          <a:r>
            <a:rPr kumimoji="1" lang="ja-JP" altLang="ja-JP" sz="1200">
              <a:solidFill>
                <a:schemeClr val="dk1"/>
              </a:solidFill>
              <a:effectLst/>
              <a:latin typeface="+mn-lt"/>
              <a:ea typeface="+mn-ea"/>
              <a:cs typeface="+mn-cs"/>
            </a:rPr>
            <a:t>　前年度と比較して黒字額の標準財政規模比が増となった会計は、国民健康保険事業、</a:t>
          </a:r>
          <a:r>
            <a:rPr kumimoji="1" lang="ja-JP" altLang="en-US" sz="1200">
              <a:solidFill>
                <a:schemeClr val="dk1"/>
              </a:solidFill>
              <a:effectLst/>
              <a:latin typeface="+mn-lt"/>
              <a:ea typeface="+mn-ea"/>
              <a:cs typeface="+mn-cs"/>
            </a:rPr>
            <a:t>公共下水道事業、診療所事業、水道事業</a:t>
          </a:r>
          <a:r>
            <a:rPr kumimoji="1" lang="ja-JP" altLang="ja-JP" sz="1200">
              <a:solidFill>
                <a:schemeClr val="dk1"/>
              </a:solidFill>
              <a:effectLst/>
              <a:latin typeface="+mn-lt"/>
              <a:ea typeface="+mn-ea"/>
              <a:cs typeface="+mn-cs"/>
            </a:rPr>
            <a:t>の各会計である。</a:t>
          </a:r>
          <a:r>
            <a:rPr kumimoji="1" lang="ja-JP" altLang="en-US" sz="1200">
              <a:solidFill>
                <a:schemeClr val="dk1"/>
              </a:solidFill>
              <a:effectLst/>
              <a:latin typeface="+mn-lt"/>
              <a:ea typeface="+mn-ea"/>
              <a:cs typeface="+mn-cs"/>
            </a:rPr>
            <a:t>当初見込みと比較して高額療養費等の対象となる被保険者数が少なかったことによる保険給付費の減や、建設改良費の実績等が</a:t>
          </a:r>
          <a:r>
            <a:rPr kumimoji="1" lang="ja-JP" altLang="ja-JP" sz="1200">
              <a:solidFill>
                <a:schemeClr val="dk1"/>
              </a:solidFill>
              <a:effectLst/>
              <a:latin typeface="+mn-lt"/>
              <a:ea typeface="+mn-ea"/>
              <a:cs typeface="+mn-cs"/>
            </a:rPr>
            <a:t>減となったことが</a:t>
          </a:r>
          <a:r>
            <a:rPr kumimoji="1" lang="ja-JP" altLang="en-US" sz="1200">
              <a:solidFill>
                <a:schemeClr val="dk1"/>
              </a:solidFill>
              <a:effectLst/>
              <a:latin typeface="+mn-lt"/>
              <a:ea typeface="+mn-ea"/>
              <a:cs typeface="+mn-cs"/>
            </a:rPr>
            <a:t>黒字拡大の主な</a:t>
          </a:r>
          <a:r>
            <a:rPr kumimoji="1" lang="ja-JP" altLang="ja-JP" sz="1200">
              <a:solidFill>
                <a:schemeClr val="dk1"/>
              </a:solidFill>
              <a:effectLst/>
              <a:latin typeface="+mn-lt"/>
              <a:ea typeface="+mn-ea"/>
              <a:cs typeface="+mn-cs"/>
            </a:rPr>
            <a:t>理由である。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後期高齢者医療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介護サービス</a:t>
          </a:r>
          <a:r>
            <a:rPr kumimoji="1" lang="ja-JP" altLang="ja-JP" sz="1200">
              <a:solidFill>
                <a:schemeClr val="dk1"/>
              </a:solidFill>
              <a:effectLst/>
              <a:latin typeface="+mn-lt"/>
              <a:ea typeface="+mn-ea"/>
              <a:cs typeface="+mn-cs"/>
            </a:rPr>
            <a:t>事業、</a:t>
          </a:r>
          <a:r>
            <a:rPr kumimoji="1" lang="ja-JP" altLang="en-US" sz="1200">
              <a:solidFill>
                <a:schemeClr val="dk1"/>
              </a:solidFill>
              <a:effectLst/>
              <a:latin typeface="+mn-lt"/>
              <a:ea typeface="+mn-ea"/>
              <a:cs typeface="+mn-cs"/>
            </a:rPr>
            <a:t>介護保険</a:t>
          </a:r>
          <a:r>
            <a:rPr kumimoji="1" lang="ja-JP" altLang="ja-JP" sz="1200">
              <a:solidFill>
                <a:schemeClr val="dk1"/>
              </a:solidFill>
              <a:effectLst/>
              <a:latin typeface="+mn-lt"/>
              <a:ea typeface="+mn-ea"/>
              <a:cs typeface="+mn-cs"/>
            </a:rPr>
            <a:t>事業の各会計では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前年度と比較して</a:t>
          </a:r>
          <a:r>
            <a:rPr kumimoji="1" lang="ja-JP" altLang="en-US" sz="1200">
              <a:solidFill>
                <a:schemeClr val="dk1"/>
              </a:solidFill>
              <a:effectLst/>
              <a:latin typeface="+mn-lt"/>
              <a:ea typeface="+mn-ea"/>
              <a:cs typeface="+mn-cs"/>
            </a:rPr>
            <a:t>保険給付対象者の増や特養施設整備費の増等により</a:t>
          </a:r>
          <a:r>
            <a:rPr kumimoji="1" lang="ja-JP" altLang="ja-JP" sz="1200">
              <a:solidFill>
                <a:schemeClr val="dk1"/>
              </a:solidFill>
              <a:effectLst/>
              <a:latin typeface="+mn-lt"/>
              <a:ea typeface="+mn-ea"/>
              <a:cs typeface="+mn-cs"/>
            </a:rPr>
            <a:t>黒字額の標準財政規模比は減となったものの、いずれの会計でも赤字はなく、おおむね良好な運営である。</a:t>
          </a:r>
          <a:endParaRPr lang="ja-JP" altLang="ja-JP" sz="1600">
            <a:effectLst/>
          </a:endParaRPr>
        </a:p>
        <a:p>
          <a:r>
            <a:rPr kumimoji="1" lang="ja-JP" altLang="ja-JP" sz="1200">
              <a:solidFill>
                <a:schemeClr val="dk1"/>
              </a:solidFill>
              <a:effectLst/>
              <a:latin typeface="+mn-lt"/>
              <a:ea typeface="+mn-ea"/>
              <a:cs typeface="+mn-cs"/>
            </a:rPr>
            <a:t>　今後も各会計ともに収入の確保、経費の縮減を図り、健全な運営に努める。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実質公債費比率については新たに元金償還が発生した起債の影響等により前年度と比較して１．２ポイント上昇しているものの、低い数値を維持できている。</a:t>
          </a:r>
          <a:endParaRPr kumimoji="1" lang="en-US" altLang="ja-JP" sz="1050">
            <a:solidFill>
              <a:schemeClr val="dk1"/>
            </a:solidFill>
            <a:effectLst/>
            <a:latin typeface="+mn-lt"/>
            <a:ea typeface="+mn-ea"/>
            <a:cs typeface="+mn-cs"/>
          </a:endParaRPr>
        </a:p>
        <a:p>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元利償還金等：</a:t>
          </a:r>
          <a:endParaRPr lang="ja-JP" altLang="ja-JP" sz="1050">
            <a:effectLst/>
          </a:endParaRPr>
        </a:p>
        <a:p>
          <a:r>
            <a:rPr kumimoji="1" lang="ja-JP" altLang="ja-JP" sz="1050">
              <a:solidFill>
                <a:schemeClr val="dk1"/>
              </a:solidFill>
              <a:effectLst/>
              <a:latin typeface="+mn-lt"/>
              <a:ea typeface="+mn-ea"/>
              <a:cs typeface="+mn-cs"/>
            </a:rPr>
            <a:t>　元利償還金については、小中学校建設事業の償還開始等の影響により、過去５年度で最大となっている。</a:t>
          </a:r>
          <a:endParaRPr lang="ja-JP" altLang="ja-JP" sz="1050">
            <a:effectLst/>
          </a:endParaRPr>
        </a:p>
        <a:p>
          <a:r>
            <a:rPr kumimoji="1" lang="ja-JP" altLang="ja-JP" sz="1050">
              <a:solidFill>
                <a:schemeClr val="dk1"/>
              </a:solidFill>
              <a:effectLst/>
              <a:latin typeface="+mn-lt"/>
              <a:ea typeface="+mn-ea"/>
              <a:cs typeface="+mn-cs"/>
            </a:rPr>
            <a:t>　大規模建設事業の財源としての村債の借入増により、償還のピークは平成３５年度～３７年度であると見込まれる。</a:t>
          </a:r>
          <a:endParaRPr lang="ja-JP" altLang="ja-JP" sz="1050">
            <a:effectLst/>
          </a:endParaRPr>
        </a:p>
        <a:p>
          <a:r>
            <a:rPr kumimoji="1" lang="ja-JP" altLang="ja-JP" sz="1050">
              <a:solidFill>
                <a:schemeClr val="dk1"/>
              </a:solidFill>
              <a:effectLst/>
              <a:latin typeface="+mn-lt"/>
              <a:ea typeface="+mn-ea"/>
              <a:cs typeface="+mn-cs"/>
            </a:rPr>
            <a:t>　</a:t>
          </a:r>
          <a:endParaRPr lang="ja-JP" altLang="ja-JP" sz="1050">
            <a:effectLst/>
          </a:endParaRPr>
        </a:p>
        <a:p>
          <a:r>
            <a:rPr kumimoji="1" lang="ja-JP" altLang="ja-JP" sz="1050">
              <a:solidFill>
                <a:schemeClr val="dk1"/>
              </a:solidFill>
              <a:effectLst/>
              <a:latin typeface="+mn-lt"/>
              <a:ea typeface="+mn-ea"/>
              <a:cs typeface="+mn-cs"/>
            </a:rPr>
            <a:t>算入公債費等：</a:t>
          </a:r>
          <a:endParaRPr lang="ja-JP" altLang="ja-JP" sz="1050">
            <a:effectLst/>
          </a:endParaRPr>
        </a:p>
        <a:p>
          <a:r>
            <a:rPr kumimoji="1" lang="ja-JP" altLang="ja-JP" sz="1050">
              <a:solidFill>
                <a:schemeClr val="dk1"/>
              </a:solidFill>
              <a:effectLst/>
              <a:latin typeface="+mn-lt"/>
              <a:ea typeface="+mn-ea"/>
              <a:cs typeface="+mn-cs"/>
            </a:rPr>
            <a:t>　前年度との比較では減少しているが、今後も認定こども園建設事業などの大規模建設事業の財源として</a:t>
          </a:r>
          <a:r>
            <a:rPr kumimoji="1" lang="ja-JP" altLang="en-US" sz="1050">
              <a:solidFill>
                <a:schemeClr val="dk1"/>
              </a:solidFill>
              <a:effectLst/>
              <a:latin typeface="+mn-lt"/>
              <a:ea typeface="+mn-ea"/>
              <a:cs typeface="+mn-cs"/>
            </a:rPr>
            <a:t>地方債</a:t>
          </a:r>
          <a:r>
            <a:rPr kumimoji="1" lang="ja-JP" altLang="ja-JP" sz="1050">
              <a:solidFill>
                <a:schemeClr val="dk1"/>
              </a:solidFill>
              <a:effectLst/>
              <a:latin typeface="+mn-lt"/>
              <a:ea typeface="+mn-ea"/>
              <a:cs typeface="+mn-cs"/>
            </a:rPr>
            <a:t>の発行が増となる見込みであることから、交付税算入率の高い起債を活用していく。</a:t>
          </a:r>
          <a:endParaRPr lang="ja-JP" altLang="ja-JP" sz="1050">
            <a:effectLst/>
          </a:endParaRPr>
        </a:p>
        <a:p>
          <a:r>
            <a:rPr kumimoji="1" lang="ja-JP" altLang="ja-JP" sz="1050">
              <a:solidFill>
                <a:schemeClr val="dk1"/>
              </a:solidFill>
              <a:effectLst/>
              <a:latin typeface="+mn-lt"/>
              <a:ea typeface="+mn-ea"/>
              <a:cs typeface="+mn-cs"/>
            </a:rPr>
            <a:t>　今後も繰上償還の実施</a:t>
          </a:r>
          <a:r>
            <a:rPr kumimoji="1" lang="ja-JP" altLang="en-US" sz="1050">
              <a:solidFill>
                <a:schemeClr val="dk1"/>
              </a:solidFill>
              <a:effectLst/>
              <a:latin typeface="+mn-lt"/>
              <a:ea typeface="+mn-ea"/>
              <a:cs typeface="+mn-cs"/>
            </a:rPr>
            <a:t>や徹底した歳出削減</a:t>
          </a:r>
          <a:r>
            <a:rPr kumimoji="1" lang="ja-JP" altLang="ja-JP" sz="1050">
              <a:solidFill>
                <a:schemeClr val="dk1"/>
              </a:solidFill>
              <a:effectLst/>
              <a:latin typeface="+mn-lt"/>
              <a:ea typeface="+mn-ea"/>
              <a:cs typeface="+mn-cs"/>
            </a:rPr>
            <a:t>等により、元利償還金の抑制に努める。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将来負担比率については、</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年度に繰上償還を実施し地方債現在高が減少したことや、認定こども園建設基金等の積立を実施し、充当可能基金が増加したことにより、前年度から減少している。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将来負担額：</a:t>
          </a:r>
          <a:endParaRPr lang="ja-JP" altLang="ja-JP" sz="1600">
            <a:effectLst/>
          </a:endParaRPr>
        </a:p>
        <a:p>
          <a:r>
            <a:rPr kumimoji="1" lang="ja-JP" altLang="ja-JP" sz="1200">
              <a:solidFill>
                <a:schemeClr val="dk1"/>
              </a:solidFill>
              <a:effectLst/>
              <a:latin typeface="+mn-lt"/>
              <a:ea typeface="+mn-ea"/>
              <a:cs typeface="+mn-cs"/>
            </a:rPr>
            <a:t>　一般会計等に係る地方債の現在高が大きな割合を占めており、</a:t>
          </a:r>
          <a:r>
            <a:rPr kumimoji="1" lang="ja-JP" altLang="en-US" sz="1200">
              <a:solidFill>
                <a:schemeClr val="dk1"/>
              </a:solidFill>
              <a:effectLst/>
              <a:latin typeface="+mn-lt"/>
              <a:ea typeface="+mn-ea"/>
              <a:cs typeface="+mn-cs"/>
            </a:rPr>
            <a:t>過去５年はほぼ横ばいで推移しているが、平成２８年度は繰上償還の実施に伴い減となっている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小中学校建設事業等の</a:t>
          </a:r>
          <a:r>
            <a:rPr kumimoji="1" lang="ja-JP" altLang="ja-JP" sz="1200">
              <a:solidFill>
                <a:schemeClr val="dk1"/>
              </a:solidFill>
              <a:effectLst/>
              <a:latin typeface="+mn-lt"/>
              <a:ea typeface="+mn-ea"/>
              <a:cs typeface="+mn-cs"/>
            </a:rPr>
            <a:t>大規模建設事業の財源として村債の借入も増えてきており、今後も認定こども園建設事業等に係る借入が見込まれている。</a:t>
          </a:r>
          <a:r>
            <a:rPr kumimoji="1" lang="ja-JP" altLang="en-US" sz="1200">
              <a:solidFill>
                <a:schemeClr val="dk1"/>
              </a:solidFill>
              <a:effectLst/>
              <a:latin typeface="+mn-lt"/>
              <a:ea typeface="+mn-ea"/>
              <a:cs typeface="+mn-cs"/>
            </a:rPr>
            <a:t>繰上償還を積極的に行い、将来負担額の抑制に努める。</a:t>
          </a:r>
          <a:endParaRPr lang="ja-JP" altLang="ja-JP" sz="1600">
            <a:effectLst/>
          </a:endParaRPr>
        </a:p>
        <a:p>
          <a:r>
            <a:rPr kumimoji="1" lang="ja-JP" altLang="ja-JP" sz="1200">
              <a:solidFill>
                <a:schemeClr val="dk1"/>
              </a:solidFill>
              <a:effectLst/>
              <a:latin typeface="+mn-lt"/>
              <a:ea typeface="+mn-ea"/>
              <a:cs typeface="+mn-cs"/>
            </a:rPr>
            <a:t>充当可能財源等：</a:t>
          </a:r>
          <a:endParaRPr lang="ja-JP" altLang="ja-JP" sz="1600">
            <a:effectLst/>
          </a:endParaRPr>
        </a:p>
        <a:p>
          <a:r>
            <a:rPr kumimoji="1" lang="ja-JP" altLang="ja-JP" sz="1200">
              <a:solidFill>
                <a:schemeClr val="dk1"/>
              </a:solidFill>
              <a:effectLst/>
              <a:latin typeface="+mn-lt"/>
              <a:ea typeface="+mn-ea"/>
              <a:cs typeface="+mn-cs"/>
            </a:rPr>
            <a:t>　充当可能基金</a:t>
          </a:r>
          <a:r>
            <a:rPr kumimoji="1" lang="ja-JP" altLang="en-US" sz="1200">
              <a:solidFill>
                <a:schemeClr val="dk1"/>
              </a:solidFill>
              <a:effectLst/>
              <a:latin typeface="+mn-lt"/>
              <a:ea typeface="+mn-ea"/>
              <a:cs typeface="+mn-cs"/>
            </a:rPr>
            <a:t>はほぼ横ばい</a:t>
          </a:r>
          <a:r>
            <a:rPr kumimoji="1" lang="ja-JP" altLang="ja-JP" sz="1200">
              <a:solidFill>
                <a:schemeClr val="dk1"/>
              </a:solidFill>
              <a:effectLst/>
              <a:latin typeface="+mn-lt"/>
              <a:ea typeface="+mn-ea"/>
              <a:cs typeface="+mn-cs"/>
            </a:rPr>
            <a:t>傾向となっている。</a:t>
          </a:r>
          <a:endParaRPr lang="ja-JP" altLang="ja-JP" sz="1600">
            <a:effectLst/>
          </a:endParaRPr>
        </a:p>
        <a:p>
          <a:r>
            <a:rPr kumimoji="1" lang="ja-JP" altLang="ja-JP" sz="1200">
              <a:solidFill>
                <a:schemeClr val="dk1"/>
              </a:solidFill>
              <a:effectLst/>
              <a:latin typeface="+mn-lt"/>
              <a:ea typeface="+mn-ea"/>
              <a:cs typeface="+mn-cs"/>
            </a:rPr>
            <a:t>　今後は計画的な基金の積み増しを行い、充当可能財源等の確保に努める</a:t>
          </a:r>
          <a:r>
            <a:rPr kumimoji="1" lang="ja-JP" altLang="en-US" sz="1200">
              <a:solidFill>
                <a:schemeClr val="dk1"/>
              </a:solidFill>
              <a:effectLst/>
              <a:latin typeface="+mn-lt"/>
              <a:ea typeface="+mn-ea"/>
              <a:cs typeface="+mn-cs"/>
            </a:rPr>
            <a:t>。</a:t>
          </a:r>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有形固定資産の減価償却率は類似団体平均を下回っている。</a:t>
          </a:r>
          <a:endParaRPr lang="ja-JP" altLang="ja-JP">
            <a:effectLst/>
          </a:endParaRPr>
        </a:p>
        <a:p>
          <a:r>
            <a:rPr kumimoji="1" lang="ja-JP" altLang="ja-JP" sz="1100">
              <a:solidFill>
                <a:schemeClr val="dk1"/>
              </a:solidFill>
              <a:effectLst/>
              <a:latin typeface="+mn-lt"/>
              <a:ea typeface="+mn-ea"/>
              <a:cs typeface="+mn-cs"/>
            </a:rPr>
            <a:t>公共施設等の更新を順次行っており、平成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年度に小中学校施設を新設したことが主な要因と考えられる。</a:t>
          </a:r>
          <a:endParaRPr lang="ja-JP" altLang="ja-JP">
            <a:effectLst/>
          </a:endParaRPr>
        </a:p>
        <a:p>
          <a:r>
            <a:rPr kumimoji="1" lang="ja-JP" altLang="ja-JP" sz="1100">
              <a:solidFill>
                <a:schemeClr val="dk1"/>
              </a:solidFill>
              <a:effectLst/>
              <a:latin typeface="+mn-lt"/>
              <a:ea typeface="+mn-ea"/>
              <a:cs typeface="+mn-cs"/>
            </a:rPr>
            <a:t>しかしながら、役場庁舎や公民館、体育館など、建設から３０年以上経過している施設もあり、補改修、建て替え等が今後必要となってくることから、平成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年度に策定した公共施設等総合管理計画に基づき、公共施設の維持管理を適切に進めていく。</a:t>
          </a:r>
          <a:endParaRPr lang="ja-JP" altLang="ja-JP">
            <a:effectLst/>
          </a:endParaRPr>
        </a:p>
        <a:p>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148590</xdr:rowOff>
    </xdr:from>
    <xdr:to>
      <xdr:col>3</xdr:col>
      <xdr:colOff>511175</xdr:colOff>
      <xdr:row>35</xdr:row>
      <xdr:rowOff>78740</xdr:rowOff>
    </xdr:to>
    <xdr:sp macro="" textlink="">
      <xdr:nvSpPr>
        <xdr:cNvPr id="77" name="円/楕円 76"/>
        <xdr:cNvSpPr/>
      </xdr:nvSpPr>
      <xdr:spPr>
        <a:xfrm>
          <a:off x="4000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78334</xdr:rowOff>
    </xdr:from>
    <xdr:ext cx="405111" cy="259045"/>
    <xdr:sp macro="" textlink="">
      <xdr:nvSpPr>
        <xdr:cNvPr id="78" name="n_1aveValue有形固定資産減価償却率"/>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69867</xdr:rowOff>
    </xdr:from>
    <xdr:ext cx="405111" cy="259045"/>
    <xdr:sp macro="" textlink="">
      <xdr:nvSpPr>
        <xdr:cNvPr id="79" name="n_1mainValue有形固定資産減価償却率"/>
        <xdr:cNvSpPr txBox="1"/>
      </xdr:nvSpPr>
      <xdr:spPr>
        <a:xfrm>
          <a:off x="3836043"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11430</xdr:rowOff>
    </xdr:from>
    <xdr:to>
      <xdr:col>6</xdr:col>
      <xdr:colOff>510540</xdr:colOff>
      <xdr:row>41</xdr:row>
      <xdr:rowOff>87630</xdr:rowOff>
    </xdr:to>
    <xdr:cxnSp macro="">
      <xdr:nvCxnSpPr>
        <xdr:cNvPr id="57" name="直線コネクタ 56"/>
        <xdr:cNvCxnSpPr/>
      </xdr:nvCxnSpPr>
      <xdr:spPr>
        <a:xfrm flipV="1">
          <a:off x="4634865" y="6183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8" name="【道路】&#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129557</xdr:rowOff>
    </xdr:from>
    <xdr:ext cx="405111" cy="259045"/>
    <xdr:sp macro="" textlink="">
      <xdr:nvSpPr>
        <xdr:cNvPr id="60" name="【道路】&#10;有形固定資産減価償却率最大値テキスト"/>
        <xdr:cNvSpPr txBox="1"/>
      </xdr:nvSpPr>
      <xdr:spPr>
        <a:xfrm>
          <a:off x="4724400"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36</xdr:row>
      <xdr:rowOff>11430</xdr:rowOff>
    </xdr:from>
    <xdr:to>
      <xdr:col>6</xdr:col>
      <xdr:colOff>600075</xdr:colOff>
      <xdr:row>36</xdr:row>
      <xdr:rowOff>11430</xdr:rowOff>
    </xdr:to>
    <xdr:cxnSp macro="">
      <xdr:nvCxnSpPr>
        <xdr:cNvPr id="61" name="直線コネクタ 60"/>
        <xdr:cNvCxnSpPr/>
      </xdr:nvCxnSpPr>
      <xdr:spPr>
        <a:xfrm>
          <a:off x="4546600" y="618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133367</xdr:rowOff>
    </xdr:from>
    <xdr:ext cx="405111" cy="259045"/>
    <xdr:sp macro="" textlink="">
      <xdr:nvSpPr>
        <xdr:cNvPr id="62" name="【道路】&#10;有形固定資産減価償却率平均値テキスト"/>
        <xdr:cNvSpPr txBox="1"/>
      </xdr:nvSpPr>
      <xdr:spPr>
        <a:xfrm>
          <a:off x="4724400" y="664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154940</xdr:rowOff>
    </xdr:from>
    <xdr:to>
      <xdr:col>6</xdr:col>
      <xdr:colOff>561975</xdr:colOff>
      <xdr:row>39</xdr:row>
      <xdr:rowOff>85090</xdr:rowOff>
    </xdr:to>
    <xdr:sp macro="" textlink="">
      <xdr:nvSpPr>
        <xdr:cNvPr id="63" name="フローチャート : 判断 62"/>
        <xdr:cNvSpPr/>
      </xdr:nvSpPr>
      <xdr:spPr>
        <a:xfrm>
          <a:off x="4584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128270</xdr:rowOff>
    </xdr:from>
    <xdr:to>
      <xdr:col>5</xdr:col>
      <xdr:colOff>409575</xdr:colOff>
      <xdr:row>41</xdr:row>
      <xdr:rowOff>58420</xdr:rowOff>
    </xdr:to>
    <xdr:sp macro="" textlink="">
      <xdr:nvSpPr>
        <xdr:cNvPr id="64" name="フローチャート : 判断 63"/>
        <xdr:cNvSpPr/>
      </xdr:nvSpPr>
      <xdr:spPr>
        <a:xfrm>
          <a:off x="3746500" y="69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74930</xdr:rowOff>
    </xdr:from>
    <xdr:to>
      <xdr:col>5</xdr:col>
      <xdr:colOff>409575</xdr:colOff>
      <xdr:row>34</xdr:row>
      <xdr:rowOff>5080</xdr:rowOff>
    </xdr:to>
    <xdr:sp macro="" textlink="">
      <xdr:nvSpPr>
        <xdr:cNvPr id="70" name="円/楕円 69"/>
        <xdr:cNvSpPr/>
      </xdr:nvSpPr>
      <xdr:spPr>
        <a:xfrm>
          <a:off x="3746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49547</xdr:rowOff>
    </xdr:from>
    <xdr:ext cx="405111" cy="259045"/>
    <xdr:sp macro="" textlink="">
      <xdr:nvSpPr>
        <xdr:cNvPr id="71" name="n_1aveValue【道路】&#10;有形固定資産減価償却率"/>
        <xdr:cNvSpPr txBox="1"/>
      </xdr:nvSpPr>
      <xdr:spPr>
        <a:xfrm>
          <a:off x="3582043"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21607</xdr:rowOff>
    </xdr:from>
    <xdr:ext cx="405111" cy="259045"/>
    <xdr:sp macro="" textlink="">
      <xdr:nvSpPr>
        <xdr:cNvPr id="72" name="n_1mainValue【道路】&#10;有形固定資産減価償却率"/>
        <xdr:cNvSpPr txBox="1"/>
      </xdr:nvSpPr>
      <xdr:spPr>
        <a:xfrm>
          <a:off x="3582043"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149212</xdr:rowOff>
    </xdr:from>
    <xdr:to>
      <xdr:col>14</xdr:col>
      <xdr:colOff>79375</xdr:colOff>
      <xdr:row>41</xdr:row>
      <xdr:rowOff>79362</xdr:rowOff>
    </xdr:to>
    <xdr:sp macro="" textlink="">
      <xdr:nvSpPr>
        <xdr:cNvPr id="109" name="円/楕円 108"/>
        <xdr:cNvSpPr/>
      </xdr:nvSpPr>
      <xdr:spPr>
        <a:xfrm>
          <a:off x="9588500" y="7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10"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95889</xdr:rowOff>
    </xdr:from>
    <xdr:ext cx="534377" cy="259045"/>
    <xdr:sp macro="" textlink="">
      <xdr:nvSpPr>
        <xdr:cNvPr id="111" name="n_1mainValue【道路】&#10;一人当たり延長"/>
        <xdr:cNvSpPr txBox="1"/>
      </xdr:nvSpPr>
      <xdr:spPr>
        <a:xfrm>
          <a:off x="9359410" y="67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1" name="フローチャート : 判断 140"/>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97790</xdr:rowOff>
    </xdr:from>
    <xdr:to>
      <xdr:col>5</xdr:col>
      <xdr:colOff>409575</xdr:colOff>
      <xdr:row>62</xdr:row>
      <xdr:rowOff>27940</xdr:rowOff>
    </xdr:to>
    <xdr:sp macro="" textlink="">
      <xdr:nvSpPr>
        <xdr:cNvPr id="147" name="円/楕円 146"/>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8"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44467</xdr:rowOff>
    </xdr:from>
    <xdr:ext cx="405111" cy="259045"/>
    <xdr:sp macro="" textlink="">
      <xdr:nvSpPr>
        <xdr:cNvPr id="149" name="n_1mainValue【橋りょう・トンネル】&#10;有形固定資産減価償却率"/>
        <xdr:cNvSpPr txBox="1"/>
      </xdr:nvSpPr>
      <xdr:spPr>
        <a:xfrm>
          <a:off x="3582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8075</xdr:rowOff>
    </xdr:from>
    <xdr:to>
      <xdr:col>14</xdr:col>
      <xdr:colOff>79375</xdr:colOff>
      <xdr:row>63</xdr:row>
      <xdr:rowOff>109675</xdr:rowOff>
    </xdr:to>
    <xdr:sp macro="" textlink="">
      <xdr:nvSpPr>
        <xdr:cNvPr id="186" name="円/楕円 185"/>
        <xdr:cNvSpPr/>
      </xdr:nvSpPr>
      <xdr:spPr>
        <a:xfrm>
          <a:off x="9588500" y="108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7"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100802</xdr:rowOff>
    </xdr:from>
    <xdr:ext cx="599010" cy="259045"/>
    <xdr:sp macro="" textlink="">
      <xdr:nvSpPr>
        <xdr:cNvPr id="188" name="n_1mainValue【橋りょう・トンネル】&#10;一人当たり有形固定資産（償却資産）額"/>
        <xdr:cNvSpPr txBox="1"/>
      </xdr:nvSpPr>
      <xdr:spPr>
        <a:xfrm>
          <a:off x="9327094" y="1090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42163</xdr:rowOff>
    </xdr:from>
    <xdr:to>
      <xdr:col>5</xdr:col>
      <xdr:colOff>409575</xdr:colOff>
      <xdr:row>77</xdr:row>
      <xdr:rowOff>143763</xdr:rowOff>
    </xdr:to>
    <xdr:sp macro="" textlink="">
      <xdr:nvSpPr>
        <xdr:cNvPr id="224" name="円/楕円 223"/>
        <xdr:cNvSpPr/>
      </xdr:nvSpPr>
      <xdr:spPr>
        <a:xfrm>
          <a:off x="3746500" y="132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5"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160290</xdr:rowOff>
    </xdr:from>
    <xdr:ext cx="405111" cy="259045"/>
    <xdr:sp macro="" textlink="">
      <xdr:nvSpPr>
        <xdr:cNvPr id="226" name="n_1mainValue【公営住宅】&#10;有形固定資産減価償却率"/>
        <xdr:cNvSpPr txBox="1"/>
      </xdr:nvSpPr>
      <xdr:spPr>
        <a:xfrm>
          <a:off x="3582043" y="1301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6" name="テキスト ボックス 24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2" name="直線コネクタ 251"/>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3"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4" name="直線コネクタ 253"/>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5"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6" name="直線コネクタ 255"/>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7"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8" name="フローチャート : 判断 257"/>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9" name="フローチャート : 判断 258"/>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108131</xdr:rowOff>
    </xdr:from>
    <xdr:to>
      <xdr:col>14</xdr:col>
      <xdr:colOff>79375</xdr:colOff>
      <xdr:row>86</xdr:row>
      <xdr:rowOff>38281</xdr:rowOff>
    </xdr:to>
    <xdr:sp macro="" textlink="">
      <xdr:nvSpPr>
        <xdr:cNvPr id="265" name="円/楕円 264"/>
        <xdr:cNvSpPr/>
      </xdr:nvSpPr>
      <xdr:spPr>
        <a:xfrm>
          <a:off x="9588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6"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29408</xdr:rowOff>
    </xdr:from>
    <xdr:ext cx="469744" cy="259045"/>
    <xdr:sp macro="" textlink="">
      <xdr:nvSpPr>
        <xdr:cNvPr id="267" name="n_1mainValue【公営住宅】&#10;一人当たり面積"/>
        <xdr:cNvSpPr txBox="1"/>
      </xdr:nvSpPr>
      <xdr:spPr>
        <a:xfrm>
          <a:off x="9391727" y="147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5" name="テキスト ボックス 2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5" name="テキスト ボックス 3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9" name="直線コネクタ 308"/>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0"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1" name="直線コネクタ 310"/>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2"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3" name="直線コネクタ 31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4"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5" name="フローチャート : 判断 31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6" name="フローチャート : 判断 315"/>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54792</xdr:rowOff>
    </xdr:from>
    <xdr:to>
      <xdr:col>22</xdr:col>
      <xdr:colOff>415925</xdr:colOff>
      <xdr:row>34</xdr:row>
      <xdr:rowOff>156392</xdr:rowOff>
    </xdr:to>
    <xdr:sp macro="" textlink="">
      <xdr:nvSpPr>
        <xdr:cNvPr id="322" name="円/楕円 321"/>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3"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1469</xdr:rowOff>
    </xdr:from>
    <xdr:ext cx="405111" cy="259045"/>
    <xdr:sp macro="" textlink="">
      <xdr:nvSpPr>
        <xdr:cNvPr id="324" name="n_1mainValue【認定こども園・幼稚園・保育所】&#10;有形固定資産減価償却率"/>
        <xdr:cNvSpPr txBox="1"/>
      </xdr:nvSpPr>
      <xdr:spPr>
        <a:xfrm>
          <a:off x="15266043"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8" name="テキスト ボックス 33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0" name="テキスト ボックス 33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2" name="テキスト ボックス 341"/>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4" name="テキスト ボックス 34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6" name="直線コネクタ 345"/>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7"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8" name="直線コネクタ 347"/>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9"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0" name="直線コネクタ 349"/>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1"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2" name="フローチャート : 判断 351"/>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3" name="フローチャート : 判断 352"/>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55666</xdr:rowOff>
    </xdr:from>
    <xdr:to>
      <xdr:col>31</xdr:col>
      <xdr:colOff>85725</xdr:colOff>
      <xdr:row>41</xdr:row>
      <xdr:rowOff>157266</xdr:rowOff>
    </xdr:to>
    <xdr:sp macro="" textlink="">
      <xdr:nvSpPr>
        <xdr:cNvPr id="359" name="円/楕円 358"/>
        <xdr:cNvSpPr/>
      </xdr:nvSpPr>
      <xdr:spPr>
        <a:xfrm>
          <a:off x="21272500" y="70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0"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2343</xdr:rowOff>
    </xdr:from>
    <xdr:ext cx="469744" cy="259045"/>
    <xdr:sp macro="" textlink="">
      <xdr:nvSpPr>
        <xdr:cNvPr id="361" name="n_1mainValue【認定こども園・幼稚園・保育所】&#10;一人当たり面積"/>
        <xdr:cNvSpPr txBox="1"/>
      </xdr:nvSpPr>
      <xdr:spPr>
        <a:xfrm>
          <a:off x="21075727" y="68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3" name="テキスト ボックス 3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80010</xdr:rowOff>
    </xdr:from>
    <xdr:to>
      <xdr:col>23</xdr:col>
      <xdr:colOff>516889</xdr:colOff>
      <xdr:row>59</xdr:row>
      <xdr:rowOff>135255</xdr:rowOff>
    </xdr:to>
    <xdr:cxnSp macro="">
      <xdr:nvCxnSpPr>
        <xdr:cNvPr id="385" name="直線コネクタ 384"/>
        <xdr:cNvCxnSpPr/>
      </xdr:nvCxnSpPr>
      <xdr:spPr>
        <a:xfrm flipV="1">
          <a:off x="16318864" y="9509760"/>
          <a:ext cx="0" cy="741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139082</xdr:rowOff>
    </xdr:from>
    <xdr:ext cx="405111" cy="259045"/>
    <xdr:sp macro="" textlink="">
      <xdr:nvSpPr>
        <xdr:cNvPr id="386" name="【学校施設】&#10;有形固定資産減価償却率最小値テキスト"/>
        <xdr:cNvSpPr txBox="1"/>
      </xdr:nvSpPr>
      <xdr:spPr>
        <a:xfrm>
          <a:off x="164084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59</xdr:row>
      <xdr:rowOff>135255</xdr:rowOff>
    </xdr:from>
    <xdr:to>
      <xdr:col>23</xdr:col>
      <xdr:colOff>606425</xdr:colOff>
      <xdr:row>59</xdr:row>
      <xdr:rowOff>135255</xdr:rowOff>
    </xdr:to>
    <xdr:cxnSp macro="">
      <xdr:nvCxnSpPr>
        <xdr:cNvPr id="387" name="直線コネクタ 386"/>
        <xdr:cNvCxnSpPr/>
      </xdr:nvCxnSpPr>
      <xdr:spPr>
        <a:xfrm>
          <a:off x="16230600" y="102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26687</xdr:rowOff>
    </xdr:from>
    <xdr:ext cx="405111" cy="259045"/>
    <xdr:sp macro="" textlink="">
      <xdr:nvSpPr>
        <xdr:cNvPr id="388" name="【学校施設】&#10;有形固定資産減価償却率最大値テキスト"/>
        <xdr:cNvSpPr txBox="1"/>
      </xdr:nvSpPr>
      <xdr:spPr>
        <a:xfrm>
          <a:off x="164084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80010</xdr:rowOff>
    </xdr:from>
    <xdr:to>
      <xdr:col>23</xdr:col>
      <xdr:colOff>606425</xdr:colOff>
      <xdr:row>55</xdr:row>
      <xdr:rowOff>80010</xdr:rowOff>
    </xdr:to>
    <xdr:cxnSp macro="">
      <xdr:nvCxnSpPr>
        <xdr:cNvPr id="389" name="直線コネクタ 388"/>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26687</xdr:rowOff>
    </xdr:from>
    <xdr:ext cx="405111" cy="259045"/>
    <xdr:sp macro="" textlink="">
      <xdr:nvSpPr>
        <xdr:cNvPr id="390" name="【学校施設】&#10;有形固定資産減価償却率平均値テキスト"/>
        <xdr:cNvSpPr txBox="1"/>
      </xdr:nvSpPr>
      <xdr:spPr>
        <a:xfrm>
          <a:off x="16408400" y="979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48260</xdr:rowOff>
    </xdr:from>
    <xdr:to>
      <xdr:col>23</xdr:col>
      <xdr:colOff>568325</xdr:colOff>
      <xdr:row>57</xdr:row>
      <xdr:rowOff>149860</xdr:rowOff>
    </xdr:to>
    <xdr:sp macro="" textlink="">
      <xdr:nvSpPr>
        <xdr:cNvPr id="391" name="フローチャート : 判断 390"/>
        <xdr:cNvSpPr/>
      </xdr:nvSpPr>
      <xdr:spPr>
        <a:xfrm>
          <a:off x="16268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153035</xdr:rowOff>
    </xdr:from>
    <xdr:to>
      <xdr:col>22</xdr:col>
      <xdr:colOff>415925</xdr:colOff>
      <xdr:row>58</xdr:row>
      <xdr:rowOff>83185</xdr:rowOff>
    </xdr:to>
    <xdr:sp macro="" textlink="">
      <xdr:nvSpPr>
        <xdr:cNvPr id="392" name="フローチャート : 判断 391"/>
        <xdr:cNvSpPr/>
      </xdr:nvSpPr>
      <xdr:spPr>
        <a:xfrm>
          <a:off x="15430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154940</xdr:rowOff>
    </xdr:from>
    <xdr:to>
      <xdr:col>22</xdr:col>
      <xdr:colOff>415925</xdr:colOff>
      <xdr:row>64</xdr:row>
      <xdr:rowOff>85090</xdr:rowOff>
    </xdr:to>
    <xdr:sp macro="" textlink="">
      <xdr:nvSpPr>
        <xdr:cNvPr id="398" name="円/楕円 397"/>
        <xdr:cNvSpPr/>
      </xdr:nvSpPr>
      <xdr:spPr>
        <a:xfrm>
          <a:off x="15430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99712</xdr:rowOff>
    </xdr:from>
    <xdr:ext cx="405111" cy="259045"/>
    <xdr:sp macro="" textlink="">
      <xdr:nvSpPr>
        <xdr:cNvPr id="399" name="n_1aveValue【学校施設】&#10;有形固定資産減価償却率"/>
        <xdr:cNvSpPr txBox="1"/>
      </xdr:nvSpPr>
      <xdr:spPr>
        <a:xfrm>
          <a:off x="15266043"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182185</xdr:colOff>
      <xdr:row>64</xdr:row>
      <xdr:rowOff>76217</xdr:rowOff>
    </xdr:from>
    <xdr:ext cx="340478" cy="259045"/>
    <xdr:sp macro="" textlink="">
      <xdr:nvSpPr>
        <xdr:cNvPr id="400" name="n_1mainValue【学校施設】&#10;有形固定資産減価償却率"/>
        <xdr:cNvSpPr txBox="1"/>
      </xdr:nvSpPr>
      <xdr:spPr>
        <a:xfrm>
          <a:off x="15298360" y="11049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6" name="テキスト ボックス 41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8" name="テキスト ボックス 41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0" name="テキスト ボックス 41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4" name="直線コネクタ 423"/>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5"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6" name="直線コネクタ 425"/>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7"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8" name="直線コネクタ 427"/>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9"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0" name="フローチャート : 判断 429"/>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1" name="フローチャート : 判断 430"/>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76530</xdr:rowOff>
    </xdr:from>
    <xdr:to>
      <xdr:col>31</xdr:col>
      <xdr:colOff>85725</xdr:colOff>
      <xdr:row>63</xdr:row>
      <xdr:rowOff>6680</xdr:rowOff>
    </xdr:to>
    <xdr:sp macro="" textlink="">
      <xdr:nvSpPr>
        <xdr:cNvPr id="437" name="円/楕円 436"/>
        <xdr:cNvSpPr/>
      </xdr:nvSpPr>
      <xdr:spPr>
        <a:xfrm>
          <a:off x="21272500" y="107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38"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23207</xdr:rowOff>
    </xdr:from>
    <xdr:ext cx="469744" cy="259045"/>
    <xdr:sp macro="" textlink="">
      <xdr:nvSpPr>
        <xdr:cNvPr id="439" name="n_1mainValue【学校施設】&#10;一人当たり面積"/>
        <xdr:cNvSpPr txBox="1"/>
      </xdr:nvSpPr>
      <xdr:spPr>
        <a:xfrm>
          <a:off x="21075727" y="104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1" name="正方形/長方形 44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2" name="正方形/長方形 44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3" name="正方形/長方形 44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4" name="正方形/長方形 44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7" name="正方形/長方形 44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8" name="正方形/長方形 44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9" name="正方形/長方形 44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0" name="正方形/長方形 44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2" name="直線コネクタ 4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3" name="テキスト ボックス 4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4" name="直線コネクタ 4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5" name="テキスト ボックス 4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6" name="直線コネクタ 4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7" name="テキスト ボックス 4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8" name="直線コネクタ 4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9" name="テキスト ボックス 4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0" name="直線コネクタ 4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1" name="テキスト ボックス 4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2" name="直線コネクタ 4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3" name="テキスト ボックス 4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7" name="直線コネクタ 476"/>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8"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79" name="直線コネクタ 478"/>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0"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1" name="直線コネクタ 4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2"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3" name="フローチャート : 判断 482"/>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4" name="フローチャート : 判断 483"/>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5" name="テキスト ボックス 4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6" name="テキスト ボックス 4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7" name="テキスト ボックス 4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8" name="テキスト ボックス 4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9" name="テキスト ボックス 4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58057</xdr:rowOff>
    </xdr:from>
    <xdr:to>
      <xdr:col>22</xdr:col>
      <xdr:colOff>415925</xdr:colOff>
      <xdr:row>100</xdr:row>
      <xdr:rowOff>159657</xdr:rowOff>
    </xdr:to>
    <xdr:sp macro="" textlink="">
      <xdr:nvSpPr>
        <xdr:cNvPr id="490" name="円/楕円 489"/>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1"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4734</xdr:rowOff>
    </xdr:from>
    <xdr:ext cx="405111" cy="259045"/>
    <xdr:sp macro="" textlink="">
      <xdr:nvSpPr>
        <xdr:cNvPr id="492" name="n_1mainValue【公民館】&#10;有形固定資産減価償却率"/>
        <xdr:cNvSpPr txBox="1"/>
      </xdr:nvSpPr>
      <xdr:spPr>
        <a:xfrm>
          <a:off x="15266043"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3" name="テキスト ボックス 5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4" name="直線コネクタ 5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5" name="テキスト ボックス 5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6" name="直線コネクタ 5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7" name="テキスト ボックス 5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08" name="直線コネクタ 5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09" name="テキスト ボックス 5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0" name="直線コネクタ 5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1" name="テキスト ボックス 5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2" name="直線コネクタ 5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3" name="テキスト ボックス 5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4" name="直線コネクタ 5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5" name="テキスト ボックス 5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519" name="直線コネクタ 518"/>
        <xdr:cNvCxnSpPr/>
      </xdr:nvCxnSpPr>
      <xdr:spPr>
        <a:xfrm flipV="1">
          <a:off x="22160864"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520" name="【公民館】&#10;一人当たり面積最小値テキスト"/>
        <xdr:cNvSpPr txBox="1"/>
      </xdr:nvSpPr>
      <xdr:spPr>
        <a:xfrm>
          <a:off x="222504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521" name="直線コネクタ 520"/>
        <xdr:cNvCxnSpPr/>
      </xdr:nvCxnSpPr>
      <xdr:spPr>
        <a:xfrm>
          <a:off x="22072600" y="182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522" name="【公民館】&#10;一人当たり面積最大値テキスト"/>
        <xdr:cNvSpPr txBox="1"/>
      </xdr:nvSpPr>
      <xdr:spPr>
        <a:xfrm>
          <a:off x="2225040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523" name="直線コネクタ 522"/>
        <xdr:cNvCxnSpPr/>
      </xdr:nvCxnSpPr>
      <xdr:spPr>
        <a:xfrm>
          <a:off x="22072600" y="1708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524" name="【公民館】&#10;一人当たり面積平均値テキスト"/>
        <xdr:cNvSpPr txBox="1"/>
      </xdr:nvSpPr>
      <xdr:spPr>
        <a:xfrm>
          <a:off x="2225040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525" name="フローチャート : 判断 524"/>
        <xdr:cNvSpPr/>
      </xdr:nvSpPr>
      <xdr:spPr>
        <a:xfrm>
          <a:off x="22110700" y="1773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526" name="フローチャート : 判断 525"/>
        <xdr:cNvSpPr/>
      </xdr:nvSpPr>
      <xdr:spPr>
        <a:xfrm>
          <a:off x="21272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44994</xdr:rowOff>
    </xdr:from>
    <xdr:to>
      <xdr:col>31</xdr:col>
      <xdr:colOff>85725</xdr:colOff>
      <xdr:row>108</xdr:row>
      <xdr:rowOff>146594</xdr:rowOff>
    </xdr:to>
    <xdr:sp macro="" textlink="">
      <xdr:nvSpPr>
        <xdr:cNvPr id="532" name="円/楕円 531"/>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533" name="n_1aveValue【公民館】&#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137721</xdr:rowOff>
    </xdr:from>
    <xdr:ext cx="469744" cy="259045"/>
    <xdr:sp macro="" textlink="">
      <xdr:nvSpPr>
        <xdr:cNvPr id="534" name="n_1mainValue【公民館】&#10;一人当たり面積"/>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類似団体平均と比較して特に有形固定資産減価償却率が高くなっている施設は、道路、公営住宅及び公民館である。</a:t>
          </a:r>
          <a:endParaRPr lang="ja-JP" altLang="ja-JP" sz="1400">
            <a:effectLst/>
          </a:endParaRPr>
        </a:p>
        <a:p>
          <a:r>
            <a:rPr lang="ja-JP" altLang="ja-JP" sz="1100">
              <a:solidFill>
                <a:schemeClr val="dk1"/>
              </a:solidFill>
              <a:effectLst/>
              <a:latin typeface="+mn-lt"/>
              <a:ea typeface="+mn-ea"/>
              <a:cs typeface="+mn-cs"/>
            </a:rPr>
            <a:t>道路については、平成元年に県から移譲を受けた堤防管理道路（約</a:t>
          </a:r>
          <a:r>
            <a:rPr lang="en-US" altLang="ja-JP" sz="1100">
              <a:solidFill>
                <a:schemeClr val="dk1"/>
              </a:solidFill>
              <a:effectLst/>
              <a:latin typeface="+mn-lt"/>
              <a:ea typeface="+mn-ea"/>
              <a:cs typeface="+mn-cs"/>
            </a:rPr>
            <a:t>56km</a:t>
          </a:r>
          <a:r>
            <a:rPr lang="ja-JP" altLang="ja-JP" sz="1100">
              <a:solidFill>
                <a:schemeClr val="dk1"/>
              </a:solidFill>
              <a:effectLst/>
              <a:latin typeface="+mn-lt"/>
              <a:ea typeface="+mn-ea"/>
              <a:cs typeface="+mn-cs"/>
            </a:rPr>
            <a:t>）が移譲後未整備となっているため高くなっていると考えられる。公営住宅については建築から３０年、公民館については建築から５０年以上経過しているため、高くなっている。一方で学校施設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年度に小中学校を新設したため、償却率が低下し、類似団体平均より低くなっている。</a:t>
          </a:r>
          <a:endParaRPr lang="ja-JP" altLang="ja-JP" sz="1400">
            <a:effectLst/>
          </a:endParaRPr>
        </a:p>
        <a:p>
          <a:r>
            <a:rPr lang="ja-JP" altLang="ja-JP" sz="1100">
              <a:solidFill>
                <a:schemeClr val="dk1"/>
              </a:solidFill>
              <a:effectLst/>
              <a:latin typeface="+mn-lt"/>
              <a:ea typeface="+mn-ea"/>
              <a:cs typeface="+mn-cs"/>
            </a:rPr>
            <a:t>また、認定こども園・幼稚園・保育所は、類型団体平均より高くなっているが、平成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年度に保育園・幼稚園を統合した認定こども園を建設しているため、今後は比率が低下するものと見込んでいる。</a:t>
          </a:r>
          <a:endParaRPr lang="ja-JP" altLang="ja-JP" sz="1400">
            <a:effectLst/>
          </a:endParaRPr>
        </a:p>
        <a:p>
          <a:r>
            <a:rPr lang="ja-JP" altLang="ja-JP" sz="1100">
              <a:solidFill>
                <a:schemeClr val="dk1"/>
              </a:solidFill>
              <a:effectLst/>
              <a:latin typeface="+mn-lt"/>
              <a:ea typeface="+mn-ea"/>
              <a:cs typeface="+mn-cs"/>
            </a:rPr>
            <a:t>今後の方策として、平成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に沿って、道路については管理データを整備し、各路線の老朽化度合いに応じて計画的に補改修を進めて行き、予防保全的な維持管理を実施する。また、公営住宅及び公民館については、大規模な改修を想定しつつ、施設規模の最適化や保全による長寿命化等を進め、トータルコストの削減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
3,202
170.11
3,462,685
3,310,972
151,713
2,178,202
3,767,087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120650</xdr:rowOff>
    </xdr:from>
    <xdr:to>
      <xdr:col>5</xdr:col>
      <xdr:colOff>409575</xdr:colOff>
      <xdr:row>59</xdr:row>
      <xdr:rowOff>50800</xdr:rowOff>
    </xdr:to>
    <xdr:sp macro="" textlink="">
      <xdr:nvSpPr>
        <xdr:cNvPr id="85" name="円/楕円 84"/>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67327</xdr:rowOff>
    </xdr:from>
    <xdr:ext cx="405111" cy="259045"/>
    <xdr:sp macro="" textlink="">
      <xdr:nvSpPr>
        <xdr:cNvPr id="86" name="n_1mainValue【体育館・プール】&#10;有形固定資産減価償却率"/>
        <xdr:cNvSpPr txBox="1"/>
      </xdr:nvSpPr>
      <xdr:spPr>
        <a:xfrm>
          <a:off x="3582043"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64153</xdr:rowOff>
    </xdr:from>
    <xdr:to>
      <xdr:col>14</xdr:col>
      <xdr:colOff>79375</xdr:colOff>
      <xdr:row>62</xdr:row>
      <xdr:rowOff>165753</xdr:rowOff>
    </xdr:to>
    <xdr:sp macro="" textlink="">
      <xdr:nvSpPr>
        <xdr:cNvPr id="126" name="円/楕円 125"/>
        <xdr:cNvSpPr/>
      </xdr:nvSpPr>
      <xdr:spPr>
        <a:xfrm>
          <a:off x="9588500" y="106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10830</xdr:rowOff>
    </xdr:from>
    <xdr:ext cx="469744" cy="259045"/>
    <xdr:sp macro="" textlink="">
      <xdr:nvSpPr>
        <xdr:cNvPr id="127" name="n_1mainValue【体育館・プール】&#10;一人当たり面積"/>
        <xdr:cNvSpPr txBox="1"/>
      </xdr:nvSpPr>
      <xdr:spPr>
        <a:xfrm>
          <a:off x="9391727" y="104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8" name="正方形/長方形 1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9" name="正方形/長方形 1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0" name="正方形/長方形 1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1" name="正方形/長方形 1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2" name="正方形/長方形 1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3" name="正方形/長方形 1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4" name="正方形/長方形 1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5" name="正方形/長方形 1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4" name="テキスト ボックス 1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5" name="直線コネクタ 1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86" name="テキスト ボックス 1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87" name="直線コネクタ 1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88" name="テキスト ボックス 1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89" name="直線コネクタ 1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90" name="テキスト ボックス 1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91" name="直線コネクタ 1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2" name="テキスト ボックス 1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3" name="直線コネクタ 1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4" name="テキスト ボックス 1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5" name="直線コネクタ 1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96" name="テキスト ボックス 1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7" name="直線コネクタ 1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98" name="テキスト ボックス 1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00" name="直線コネクタ 199"/>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01"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02" name="直線コネクタ 20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03"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04" name="直線コネクタ 203"/>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05"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06" name="フローチャート : 判断 205"/>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07" name="フローチャート : 判断 206"/>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208"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9" name="テキスト ボックス 2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0" name="テキスト ボックス 2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1" name="テキスト ボックス 2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2" name="テキスト ボックス 2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3" name="テキスト ボックス 2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52070</xdr:rowOff>
    </xdr:from>
    <xdr:to>
      <xdr:col>22</xdr:col>
      <xdr:colOff>415925</xdr:colOff>
      <xdr:row>56</xdr:row>
      <xdr:rowOff>153670</xdr:rowOff>
    </xdr:to>
    <xdr:sp macro="" textlink="">
      <xdr:nvSpPr>
        <xdr:cNvPr id="214" name="円/楕円 213"/>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170197</xdr:rowOff>
    </xdr:from>
    <xdr:ext cx="405111" cy="259045"/>
    <xdr:sp macro="" textlink="">
      <xdr:nvSpPr>
        <xdr:cNvPr id="215" name="n_1mainValue【保健センター・保健所】&#10;有形固定資産減価償却率"/>
        <xdr:cNvSpPr txBox="1"/>
      </xdr:nvSpPr>
      <xdr:spPr>
        <a:xfrm>
          <a:off x="15266043"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6" name="正方形/長方形 2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7" name="正方形/長方形 2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8" name="正方形/長方形 2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9" name="正方形/長方形 2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0" name="正方形/長方形 2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1" name="正方形/長方形 2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2" name="正方形/長方形 2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3" name="正方形/長方形 2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4" name="テキスト ボックス 2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5" name="直線コネクタ 2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26" name="テキスト ボックス 2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27" name="直線コネクタ 2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28" name="テキスト ボックス 2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29" name="直線コネクタ 2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30" name="テキスト ボックス 2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31" name="直線コネクタ 2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32" name="テキスト ボックス 2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33" name="直線コネクタ 2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34" name="テキスト ボックス 2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35" name="直線コネクタ 2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36" name="テキスト ボックス 2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7" name="直線コネクタ 2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8" name="テキスト ボックス 2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240" name="直線コネクタ 239"/>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241"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242" name="直線コネクタ 241"/>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243"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244" name="直線コネクタ 243"/>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245"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246" name="フローチャート : 判断 245"/>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247" name="フローチャート : 判断 246"/>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248"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9" name="テキスト ボックス 2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0" name="テキスト ボックス 2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1" name="テキスト ボックス 2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2" name="テキスト ボックス 2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3" name="テキスト ボックス 2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113030</xdr:rowOff>
    </xdr:from>
    <xdr:to>
      <xdr:col>31</xdr:col>
      <xdr:colOff>85725</xdr:colOff>
      <xdr:row>65</xdr:row>
      <xdr:rowOff>43180</xdr:rowOff>
    </xdr:to>
    <xdr:sp macro="" textlink="">
      <xdr:nvSpPr>
        <xdr:cNvPr id="254" name="円/楕円 253"/>
        <xdr:cNvSpPr/>
      </xdr:nvSpPr>
      <xdr:spPr>
        <a:xfrm>
          <a:off x="212725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65</xdr:row>
      <xdr:rowOff>34307</xdr:rowOff>
    </xdr:from>
    <xdr:ext cx="469744" cy="259045"/>
    <xdr:sp macro="" textlink="">
      <xdr:nvSpPr>
        <xdr:cNvPr id="255" name="n_1mainValue【保健センター・保健所】&#10;一人当たり面積"/>
        <xdr:cNvSpPr txBox="1"/>
      </xdr:nvSpPr>
      <xdr:spPr>
        <a:xfrm>
          <a:off x="21075727" y="1117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6" name="正方形/長方形 2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7" name="正方形/長方形 2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8" name="正方形/長方形 2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9" name="正方形/長方形 2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0" name="正方形/長方形 2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1" name="正方形/長方形 2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2" name="正方形/長方形 2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3" name="正方形/長方形 2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4" name="テキスト ボックス 2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5" name="直線コネクタ 2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6" name="直線コネクタ 2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7" name="テキスト ボックス 2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8" name="直線コネクタ 2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9" name="テキスト ボックス 2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0" name="直線コネクタ 2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71" name="テキスト ボックス 2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72" name="直線コネクタ 2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73" name="テキスト ボックス 2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74" name="直線コネクタ 2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5" name="テキスト ボックス 2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6" name="直線コネクタ 2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7" name="テキスト ボックス 2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8" name="直線コネクタ 2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9" name="テキスト ボックス 2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81" name="直線コネクタ 280"/>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82"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83" name="直線コネクタ 28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84"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5" name="直線コネクタ 28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86"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7" name="フローチャート : 判断 286"/>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88" name="フローチャート : 判断 287"/>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289"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0" name="テキスト ボックス 2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1" name="テキスト ボックス 2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2" name="テキスト ボックス 2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3" name="テキスト ボックス 2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4" name="テキスト ボックス 2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134257</xdr:rowOff>
    </xdr:from>
    <xdr:to>
      <xdr:col>22</xdr:col>
      <xdr:colOff>415925</xdr:colOff>
      <xdr:row>79</xdr:row>
      <xdr:rowOff>64407</xdr:rowOff>
    </xdr:to>
    <xdr:sp macro="" textlink="">
      <xdr:nvSpPr>
        <xdr:cNvPr id="295" name="円/楕円 294"/>
        <xdr:cNvSpPr/>
      </xdr:nvSpPr>
      <xdr:spPr>
        <a:xfrm>
          <a:off x="15430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80934</xdr:rowOff>
    </xdr:from>
    <xdr:ext cx="405111" cy="259045"/>
    <xdr:sp macro="" textlink="">
      <xdr:nvSpPr>
        <xdr:cNvPr id="296" name="n_1mainValue【消防施設】&#10;有形固定資産減価償却率"/>
        <xdr:cNvSpPr txBox="1"/>
      </xdr:nvSpPr>
      <xdr:spPr>
        <a:xfrm>
          <a:off x="15266043"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7" name="正方形/長方形 2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8" name="正方形/長方形 2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9" name="正方形/長方形 2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0" name="正方形/長方形 2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1" name="正方形/長方形 3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2" name="正方形/長方形 3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3" name="正方形/長方形 3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4" name="正方形/長方形 3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5" name="テキスト ボックス 3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6" name="直線コネクタ 3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07" name="直線コネクタ 30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08" name="テキスト ボックス 30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09" name="直線コネクタ 30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10" name="テキスト ボックス 30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11" name="直線コネクタ 31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12" name="テキスト ボックス 31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13" name="直線コネクタ 31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14" name="テキスト ボックス 31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15" name="直線コネクタ 31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16" name="テキスト ボックス 31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7" name="直線コネクタ 3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8" name="テキスト ボックス 3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20" name="直線コネクタ 31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21"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22" name="直線コネクタ 32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23"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24" name="直線コネクタ 32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25"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26" name="フローチャート : 判断 325"/>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27" name="フローチャート : 判断 326"/>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28"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9" name="テキスト ボックス 3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0" name="テキスト ボックス 3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1" name="テキスト ボックス 3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2" name="テキスト ボックス 3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3" name="テキスト ボックス 3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143511</xdr:rowOff>
    </xdr:from>
    <xdr:to>
      <xdr:col>31</xdr:col>
      <xdr:colOff>85725</xdr:colOff>
      <xdr:row>85</xdr:row>
      <xdr:rowOff>73661</xdr:rowOff>
    </xdr:to>
    <xdr:sp macro="" textlink="">
      <xdr:nvSpPr>
        <xdr:cNvPr id="334" name="円/楕円 333"/>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64788</xdr:rowOff>
    </xdr:from>
    <xdr:ext cx="469744" cy="259045"/>
    <xdr:sp macro="" textlink="">
      <xdr:nvSpPr>
        <xdr:cNvPr id="335" name="n_1main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6" name="正方形/長方形 3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7" name="正方形/長方形 3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8" name="正方形/長方形 3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9" name="正方形/長方形 3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0" name="正方形/長方形 3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1" name="正方形/長方形 3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2" name="正方形/長方形 3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3" name="正方形/長方形 3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4" name="テキスト ボックス 3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5" name="直線コネクタ 3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6" name="テキスト ボックス 3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7" name="直線コネクタ 3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8" name="テキスト ボックス 3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9" name="直線コネクタ 3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0" name="テキスト ボックス 3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1" name="直線コネクタ 3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2" name="テキスト ボックス 3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3" name="直線コネクタ 3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4" name="テキスト ボックス 3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5" name="直線コネクタ 3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6" name="テキスト ボックス 3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7" name="直線コネクタ 3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8" name="テキスト ボックス 3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60" name="直線コネクタ 359"/>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61"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62" name="直線コネクタ 3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6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64" name="直線コネクタ 36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5"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6" name="フローチャート : 判断 365"/>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7" name="フローチャート : 判断 366"/>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68"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9" name="テキスト ボックス 3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0" name="テキスト ボックス 3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1" name="テキスト ボックス 3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2" name="テキスト ボックス 3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3" name="テキスト ボックス 3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101600</xdr:rowOff>
    </xdr:from>
    <xdr:to>
      <xdr:col>22</xdr:col>
      <xdr:colOff>415925</xdr:colOff>
      <xdr:row>101</xdr:row>
      <xdr:rowOff>31750</xdr:rowOff>
    </xdr:to>
    <xdr:sp macro="" textlink="">
      <xdr:nvSpPr>
        <xdr:cNvPr id="374" name="円/楕円 373"/>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48277</xdr:rowOff>
    </xdr:from>
    <xdr:ext cx="405111" cy="259045"/>
    <xdr:sp macro="" textlink="">
      <xdr:nvSpPr>
        <xdr:cNvPr id="375" name="n_1mainValue【庁舎】&#10;有形固定資産減価償却率"/>
        <xdr:cNvSpPr txBox="1"/>
      </xdr:nvSpPr>
      <xdr:spPr>
        <a:xfrm>
          <a:off x="15266043"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6" name="正方形/長方形 3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7" name="正方形/長方形 3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8" name="正方形/長方形 3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9" name="正方形/長方形 3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0" name="正方形/長方形 3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1" name="正方形/長方形 3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2" name="正方形/長方形 3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3" name="正方形/長方形 3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4" name="テキスト ボックス 3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5" name="直線コネクタ 3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6" name="直線コネクタ 3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7" name="テキスト ボックス 3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8" name="直線コネクタ 3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9" name="テキスト ボックス 3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90" name="直線コネクタ 3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91" name="テキスト ボックス 3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92" name="直線コネクタ 3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3" name="テキスト ボックス 3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4" name="直線コネクタ 3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5" name="テキスト ボックス 3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7" name="直線コネクタ 39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9" name="直線コネクタ 39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0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01" name="直線コネクタ 40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02"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03" name="フローチャート : 判断 40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04" name="フローチャート : 判断 403"/>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05"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6" name="テキスト ボックス 4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7" name="テキスト ボックス 4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8" name="テキスト ボックス 4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9" name="テキスト ボックス 4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0" name="テキスト ボックス 4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65633</xdr:rowOff>
    </xdr:from>
    <xdr:to>
      <xdr:col>31</xdr:col>
      <xdr:colOff>85725</xdr:colOff>
      <xdr:row>106</xdr:row>
      <xdr:rowOff>167233</xdr:rowOff>
    </xdr:to>
    <xdr:sp macro="" textlink="">
      <xdr:nvSpPr>
        <xdr:cNvPr id="411" name="円/楕円 410"/>
        <xdr:cNvSpPr/>
      </xdr:nvSpPr>
      <xdr:spPr>
        <a:xfrm>
          <a:off x="21272500" y="182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158360</xdr:rowOff>
    </xdr:from>
    <xdr:ext cx="469744" cy="259045"/>
    <xdr:sp macro="" textlink="">
      <xdr:nvSpPr>
        <xdr:cNvPr id="412" name="n_1mainValue【庁舎】&#10;一人当たり面積"/>
        <xdr:cNvSpPr txBox="1"/>
      </xdr:nvSpPr>
      <xdr:spPr>
        <a:xfrm>
          <a:off x="21075727" y="183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3" name="正方形/長方形 4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4" name="正方形/長方形 4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5" name="テキスト ボックス 4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類似団体平均と比較して特に有形固定資産減価償却率が高くなっている施設は、保健センター・保育所、消防施設及び庁舎である。</a:t>
          </a:r>
          <a:endParaRPr lang="ja-JP" altLang="ja-JP" sz="1400">
            <a:effectLst/>
          </a:endParaRPr>
        </a:p>
        <a:p>
          <a:r>
            <a:rPr lang="ja-JP" altLang="ja-JP" sz="1100">
              <a:solidFill>
                <a:schemeClr val="dk1"/>
              </a:solidFill>
              <a:effectLst/>
              <a:latin typeface="+mn-lt"/>
              <a:ea typeface="+mn-ea"/>
              <a:cs typeface="+mn-cs"/>
            </a:rPr>
            <a:t>保険センター・保育所及び消防施設については建設から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年以上経過している施設が多く、庁舎については建設から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年以上経過しているため、高くなっている。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また、体育館については</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年以上、プールについては</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年以上建設から経過しており、いずれも類似団体平均を上回っている。</a:t>
          </a:r>
          <a:endParaRPr lang="ja-JP" altLang="ja-JP" sz="1400">
            <a:effectLst/>
          </a:endParaRPr>
        </a:p>
        <a:p>
          <a:r>
            <a:rPr lang="ja-JP" altLang="ja-JP" sz="1100">
              <a:solidFill>
                <a:schemeClr val="dk1"/>
              </a:solidFill>
              <a:effectLst/>
              <a:latin typeface="+mn-lt"/>
              <a:ea typeface="+mn-ea"/>
              <a:cs typeface="+mn-cs"/>
            </a:rPr>
            <a:t>今後の方策として、平成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年度に策定した公共施設等総合管理計画に沿って、施設の大規模な改修を想定しつつ、施設規模の最適化や保全による長寿命化等を進め、トータルコストの削減に取り組んでいく。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3462685</v>
      </c>
      <c r="BO4" s="411"/>
      <c r="BP4" s="411"/>
      <c r="BQ4" s="411"/>
      <c r="BR4" s="411"/>
      <c r="BS4" s="411"/>
      <c r="BT4" s="411"/>
      <c r="BU4" s="412"/>
      <c r="BV4" s="410">
        <v>3659686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3310972</v>
      </c>
      <c r="BO5" s="416"/>
      <c r="BP5" s="416"/>
      <c r="BQ5" s="416"/>
      <c r="BR5" s="416"/>
      <c r="BS5" s="416"/>
      <c r="BT5" s="416"/>
      <c r="BU5" s="417"/>
      <c r="BV5" s="415">
        <v>3484885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87.3</v>
      </c>
      <c r="CU5" s="386"/>
      <c r="CV5" s="386"/>
      <c r="CW5" s="386"/>
      <c r="CX5" s="386"/>
      <c r="CY5" s="386"/>
      <c r="CZ5" s="386"/>
      <c r="DA5" s="387"/>
      <c r="DB5" s="385">
        <v>81.8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151713</v>
      </c>
      <c r="BO6" s="416"/>
      <c r="BP6" s="416"/>
      <c r="BQ6" s="416"/>
      <c r="BR6" s="416"/>
      <c r="BS6" s="416"/>
      <c r="BT6" s="416"/>
      <c r="BU6" s="417"/>
      <c r="BV6" s="415">
        <v>174801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91.5</v>
      </c>
      <c r="CU6" s="562"/>
      <c r="CV6" s="562"/>
      <c r="CW6" s="562"/>
      <c r="CX6" s="562"/>
      <c r="CY6" s="562"/>
      <c r="CZ6" s="562"/>
      <c r="DA6" s="563"/>
      <c r="DB6" s="561">
        <v>86.8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t="s">
        <v>91</v>
      </c>
      <c r="BO7" s="416"/>
      <c r="BP7" s="416"/>
      <c r="BQ7" s="416"/>
      <c r="BR7" s="416"/>
      <c r="BS7" s="416"/>
      <c r="BT7" s="416"/>
      <c r="BU7" s="417"/>
      <c r="BV7" s="415">
        <v>14434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2178202</v>
      </c>
      <c r="CU7" s="416"/>
      <c r="CV7" s="416"/>
      <c r="CW7" s="416"/>
      <c r="CX7" s="416"/>
      <c r="CY7" s="416"/>
      <c r="CZ7" s="416"/>
      <c r="DA7" s="417"/>
      <c r="DB7" s="415">
        <v>2274048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151713</v>
      </c>
      <c r="BO8" s="416"/>
      <c r="BP8" s="416"/>
      <c r="BQ8" s="416"/>
      <c r="BR8" s="416"/>
      <c r="BS8" s="416"/>
      <c r="BT8" s="416"/>
      <c r="BU8" s="417"/>
      <c r="BV8" s="415">
        <v>160367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0.35</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3110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94</v>
      </c>
      <c r="AV9" s="473"/>
      <c r="AW9" s="473"/>
      <c r="AX9" s="473"/>
      <c r="AY9" s="395" t="s">
        <v>101</v>
      </c>
      <c r="AZ9" s="396"/>
      <c r="BA9" s="396"/>
      <c r="BB9" s="396"/>
      <c r="BC9" s="396"/>
      <c r="BD9" s="396"/>
      <c r="BE9" s="396"/>
      <c r="BF9" s="396"/>
      <c r="BG9" s="396"/>
      <c r="BH9" s="396"/>
      <c r="BI9" s="396"/>
      <c r="BJ9" s="396"/>
      <c r="BK9" s="396"/>
      <c r="BL9" s="396"/>
      <c r="BM9" s="397"/>
      <c r="BN9" s="415">
        <v>-8667</v>
      </c>
      <c r="BO9" s="416"/>
      <c r="BP9" s="416"/>
      <c r="BQ9" s="416"/>
      <c r="BR9" s="416"/>
      <c r="BS9" s="416"/>
      <c r="BT9" s="416"/>
      <c r="BU9" s="417"/>
      <c r="BV9" s="415">
        <v>63478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15.8</v>
      </c>
      <c r="CU9" s="386"/>
      <c r="CV9" s="386"/>
      <c r="CW9" s="386"/>
      <c r="CX9" s="386"/>
      <c r="CY9" s="386"/>
      <c r="CZ9" s="386"/>
      <c r="DA9" s="387"/>
      <c r="DB9" s="385">
        <v>11.5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3218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1000</v>
      </c>
      <c r="BO10" s="416"/>
      <c r="BP10" s="416"/>
      <c r="BQ10" s="416"/>
      <c r="BR10" s="416"/>
      <c r="BS10" s="416"/>
      <c r="BT10" s="416"/>
      <c r="BU10" s="417"/>
      <c r="BV10" s="415">
        <v>97000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94</v>
      </c>
      <c r="AV11" s="473"/>
      <c r="AW11" s="473"/>
      <c r="AX11" s="473"/>
      <c r="AY11" s="395" t="s">
        <v>111</v>
      </c>
      <c r="AZ11" s="396"/>
      <c r="BA11" s="396"/>
      <c r="BB11" s="396"/>
      <c r="BC11" s="396"/>
      <c r="BD11" s="396"/>
      <c r="BE11" s="396"/>
      <c r="BF11" s="396"/>
      <c r="BG11" s="396"/>
      <c r="BH11" s="396"/>
      <c r="BI11" s="396"/>
      <c r="BJ11" s="396"/>
      <c r="BK11" s="396"/>
      <c r="BL11" s="396"/>
      <c r="BM11" s="397"/>
      <c r="BN11" s="415">
        <v>108400</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3207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10000</v>
      </c>
      <c r="BO12" s="416"/>
      <c r="BP12" s="416"/>
      <c r="BQ12" s="416"/>
      <c r="BR12" s="416"/>
      <c r="BS12" s="416"/>
      <c r="BT12" s="416"/>
      <c r="BU12" s="417"/>
      <c r="BV12" s="415">
        <v>110000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3202</v>
      </c>
      <c r="S13" s="517"/>
      <c r="T13" s="517"/>
      <c r="U13" s="517"/>
      <c r="V13" s="518"/>
      <c r="W13" s="504" t="s">
        <v>124</v>
      </c>
      <c r="X13" s="428"/>
      <c r="Y13" s="428"/>
      <c r="Z13" s="428"/>
      <c r="AA13" s="428"/>
      <c r="AB13" s="429"/>
      <c r="AC13" s="391">
        <v>1552</v>
      </c>
      <c r="AD13" s="392"/>
      <c r="AE13" s="392"/>
      <c r="AF13" s="392"/>
      <c r="AG13" s="393"/>
      <c r="AH13" s="391">
        <v>1554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90733</v>
      </c>
      <c r="BO13" s="416"/>
      <c r="BP13" s="416"/>
      <c r="BQ13" s="416"/>
      <c r="BR13" s="416"/>
      <c r="BS13" s="416"/>
      <c r="BT13" s="416"/>
      <c r="BU13" s="417"/>
      <c r="BV13" s="415">
        <v>50478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5.3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3238</v>
      </c>
      <c r="S14" s="517"/>
      <c r="T14" s="517"/>
      <c r="U14" s="517"/>
      <c r="V14" s="518"/>
      <c r="W14" s="519"/>
      <c r="X14" s="431"/>
      <c r="Y14" s="431"/>
      <c r="Z14" s="431"/>
      <c r="AA14" s="431"/>
      <c r="AB14" s="432"/>
      <c r="AC14" s="509">
        <v>77.099999999999994</v>
      </c>
      <c r="AD14" s="510"/>
      <c r="AE14" s="510"/>
      <c r="AF14" s="510"/>
      <c r="AG14" s="511"/>
      <c r="AH14" s="509">
        <v>75.099999999999994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45.3</v>
      </c>
      <c r="CU14" s="488"/>
      <c r="CV14" s="488"/>
      <c r="CW14" s="488"/>
      <c r="CX14" s="488"/>
      <c r="CY14" s="488"/>
      <c r="CZ14" s="488"/>
      <c r="DA14" s="489"/>
      <c r="DB14" s="520">
        <v>64.2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3233</v>
      </c>
      <c r="S15" s="517"/>
      <c r="T15" s="517"/>
      <c r="U15" s="517"/>
      <c r="V15" s="518"/>
      <c r="W15" s="504" t="s">
        <v>131</v>
      </c>
      <c r="X15" s="428"/>
      <c r="Y15" s="428"/>
      <c r="Z15" s="428"/>
      <c r="AA15" s="428"/>
      <c r="AB15" s="429"/>
      <c r="AC15" s="391">
        <v>31</v>
      </c>
      <c r="AD15" s="392"/>
      <c r="AE15" s="392"/>
      <c r="AF15" s="392"/>
      <c r="AG15" s="393"/>
      <c r="AH15" s="391">
        <v>30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652475</v>
      </c>
      <c r="BO15" s="411"/>
      <c r="BP15" s="411"/>
      <c r="BQ15" s="411"/>
      <c r="BR15" s="411"/>
      <c r="BS15" s="411"/>
      <c r="BT15" s="411"/>
      <c r="BU15" s="412"/>
      <c r="BV15" s="410">
        <v>696713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1.5</v>
      </c>
      <c r="AD16" s="510"/>
      <c r="AE16" s="510"/>
      <c r="AF16" s="510"/>
      <c r="AG16" s="511"/>
      <c r="AH16" s="509">
        <v>1.5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1922752</v>
      </c>
      <c r="BO16" s="416"/>
      <c r="BP16" s="416"/>
      <c r="BQ16" s="416"/>
      <c r="BR16" s="416"/>
      <c r="BS16" s="416"/>
      <c r="BT16" s="416"/>
      <c r="BU16" s="417"/>
      <c r="BV16" s="415">
        <v>1976060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431</v>
      </c>
      <c r="AD17" s="392"/>
      <c r="AE17" s="392"/>
      <c r="AF17" s="392"/>
      <c r="AG17" s="393"/>
      <c r="AH17" s="391">
        <v>484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805767</v>
      </c>
      <c r="BO17" s="416"/>
      <c r="BP17" s="416"/>
      <c r="BQ17" s="416"/>
      <c r="BR17" s="416"/>
      <c r="BS17" s="416"/>
      <c r="BT17" s="416"/>
      <c r="BU17" s="417"/>
      <c r="BV17" s="415">
        <v>862176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170.11</v>
      </c>
      <c r="M18" s="480"/>
      <c r="N18" s="480"/>
      <c r="O18" s="480"/>
      <c r="P18" s="480"/>
      <c r="Q18" s="480"/>
      <c r="R18" s="481"/>
      <c r="S18" s="481"/>
      <c r="T18" s="481"/>
      <c r="U18" s="481"/>
      <c r="V18" s="482"/>
      <c r="W18" s="496"/>
      <c r="X18" s="497"/>
      <c r="Y18" s="497"/>
      <c r="Z18" s="497"/>
      <c r="AA18" s="497"/>
      <c r="AB18" s="505"/>
      <c r="AC18" s="379">
        <v>21.4</v>
      </c>
      <c r="AD18" s="380"/>
      <c r="AE18" s="380"/>
      <c r="AF18" s="380"/>
      <c r="AG18" s="483"/>
      <c r="AH18" s="379">
        <v>23.4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2002797</v>
      </c>
      <c r="BO18" s="416"/>
      <c r="BP18" s="416"/>
      <c r="BQ18" s="416"/>
      <c r="BR18" s="416"/>
      <c r="BS18" s="416"/>
      <c r="BT18" s="416"/>
      <c r="BU18" s="417"/>
      <c r="BV18" s="415">
        <v>1885116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2737367</v>
      </c>
      <c r="BO19" s="416"/>
      <c r="BP19" s="416"/>
      <c r="BQ19" s="416"/>
      <c r="BR19" s="416"/>
      <c r="BS19" s="416"/>
      <c r="BT19" s="416"/>
      <c r="BU19" s="417"/>
      <c r="BV19" s="415">
        <v>2684306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796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3767087</v>
      </c>
      <c r="BO23" s="416"/>
      <c r="BP23" s="416"/>
      <c r="BQ23" s="416"/>
      <c r="BR23" s="416"/>
      <c r="BS23" s="416"/>
      <c r="BT23" s="416"/>
      <c r="BU23" s="417"/>
      <c r="BV23" s="415">
        <v>4012671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6200</v>
      </c>
      <c r="R24" s="392"/>
      <c r="S24" s="392"/>
      <c r="T24" s="392"/>
      <c r="U24" s="392"/>
      <c r="V24" s="393"/>
      <c r="W24" s="457"/>
      <c r="X24" s="448"/>
      <c r="Y24" s="449"/>
      <c r="Z24" s="388" t="s">
        <v>154</v>
      </c>
      <c r="AA24" s="389"/>
      <c r="AB24" s="389"/>
      <c r="AC24" s="389"/>
      <c r="AD24" s="389"/>
      <c r="AE24" s="389"/>
      <c r="AF24" s="389"/>
      <c r="AG24" s="390"/>
      <c r="AH24" s="391">
        <v>53</v>
      </c>
      <c r="AI24" s="392"/>
      <c r="AJ24" s="392"/>
      <c r="AK24" s="392"/>
      <c r="AL24" s="393"/>
      <c r="AM24" s="391">
        <v>152799</v>
      </c>
      <c r="AN24" s="392"/>
      <c r="AO24" s="392"/>
      <c r="AP24" s="392"/>
      <c r="AQ24" s="392"/>
      <c r="AR24" s="393"/>
      <c r="AS24" s="391">
        <v>2883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2283846</v>
      </c>
      <c r="BO24" s="416"/>
      <c r="BP24" s="416"/>
      <c r="BQ24" s="416"/>
      <c r="BR24" s="416"/>
      <c r="BS24" s="416"/>
      <c r="BT24" s="416"/>
      <c r="BU24" s="417"/>
      <c r="BV24" s="415">
        <v>2352030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5870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349683</v>
      </c>
      <c r="BO25" s="411"/>
      <c r="BP25" s="411"/>
      <c r="BQ25" s="411"/>
      <c r="BR25" s="411"/>
      <c r="BS25" s="411"/>
      <c r="BT25" s="411"/>
      <c r="BU25" s="412"/>
      <c r="BV25" s="410">
        <v>351487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5290</v>
      </c>
      <c r="R26" s="392"/>
      <c r="S26" s="392"/>
      <c r="T26" s="392"/>
      <c r="U26" s="392"/>
      <c r="V26" s="393"/>
      <c r="W26" s="457"/>
      <c r="X26" s="448"/>
      <c r="Y26" s="449"/>
      <c r="Z26" s="388" t="s">
        <v>160</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3060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10580</v>
      </c>
      <c r="AN27" s="392"/>
      <c r="AO27" s="392"/>
      <c r="AP27" s="392"/>
      <c r="AQ27" s="392"/>
      <c r="AR27" s="393"/>
      <c r="AS27" s="391">
        <v>2645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2120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408000</v>
      </c>
      <c r="BO28" s="411"/>
      <c r="BP28" s="411"/>
      <c r="BQ28" s="411"/>
      <c r="BR28" s="411"/>
      <c r="BS28" s="411"/>
      <c r="BT28" s="411"/>
      <c r="BU28" s="412"/>
      <c r="BV28" s="410">
        <v>417000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10</v>
      </c>
      <c r="M29" s="392"/>
      <c r="N29" s="392"/>
      <c r="O29" s="392"/>
      <c r="P29" s="393"/>
      <c r="Q29" s="391">
        <v>1990</v>
      </c>
      <c r="R29" s="392"/>
      <c r="S29" s="392"/>
      <c r="T29" s="392"/>
      <c r="U29" s="392"/>
      <c r="V29" s="393"/>
      <c r="W29" s="458"/>
      <c r="X29" s="459"/>
      <c r="Y29" s="460"/>
      <c r="Z29" s="388" t="s">
        <v>170</v>
      </c>
      <c r="AA29" s="389"/>
      <c r="AB29" s="389"/>
      <c r="AC29" s="389"/>
      <c r="AD29" s="389"/>
      <c r="AE29" s="389"/>
      <c r="AF29" s="389"/>
      <c r="AG29" s="390"/>
      <c r="AH29" s="391">
        <v>57</v>
      </c>
      <c r="AI29" s="392"/>
      <c r="AJ29" s="392"/>
      <c r="AK29" s="392"/>
      <c r="AL29" s="393"/>
      <c r="AM29" s="391">
        <v>163379</v>
      </c>
      <c r="AN29" s="392"/>
      <c r="AO29" s="392"/>
      <c r="AP29" s="392"/>
      <c r="AQ29" s="392"/>
      <c r="AR29" s="393"/>
      <c r="AS29" s="391">
        <v>2866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200000</v>
      </c>
      <c r="BO29" s="416"/>
      <c r="BP29" s="416"/>
      <c r="BQ29" s="416"/>
      <c r="BR29" s="416"/>
      <c r="BS29" s="416"/>
      <c r="BT29" s="416"/>
      <c r="BU29" s="417"/>
      <c r="BV29" s="415">
        <v>234000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94.8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404402</v>
      </c>
      <c r="BO30" s="419"/>
      <c r="BP30" s="419"/>
      <c r="BQ30" s="419"/>
      <c r="BR30" s="419"/>
      <c r="BS30" s="419"/>
      <c r="BT30" s="419"/>
      <c r="BU30" s="420"/>
      <c r="BV30" s="418">
        <v>297700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大潟村国民健康保険事業特別会計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大潟村水道事業特別会計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秋田県市町村総合事務組合（一般会計）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ルーラル大潟</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大潟村診療所特別会計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大潟村介護保険事業特別会計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大潟村公共下水道事業特別会計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秋田県市町村総合事務組合（交通災害共済事業等特別会計）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大潟村カントリーエレベーター公社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大潟村介護サービス事業特別会計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秋田県市町村会館管理組合（一般会計）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大潟共生自然エネルギー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大潟村後期高齢者医療特別会計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秋田県後期高齢者医療広域連合（一般会計）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秋田県後期高齢者医療広域連合（後期高齢者医療特別会計）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秋田県町村電算システム共同事業組合（一般会計）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男鹿地区消防一部事務組合（一般会計）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八郎湖周辺清掃事務組合（一般会計）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724211</v>
      </c>
      <c r="S5" s="671"/>
      <c r="T5" s="671"/>
      <c r="U5" s="671"/>
      <c r="V5" s="671"/>
      <c r="W5" s="671"/>
      <c r="X5" s="671"/>
      <c r="Y5" s="718"/>
      <c r="Z5" s="731">
        <v>20.9</v>
      </c>
      <c r="AA5" s="731"/>
      <c r="AB5" s="731"/>
      <c r="AC5" s="731"/>
      <c r="AD5" s="732">
        <v>724211</v>
      </c>
      <c r="AE5" s="732"/>
      <c r="AF5" s="732"/>
      <c r="AG5" s="732"/>
      <c r="AH5" s="732"/>
      <c r="AI5" s="732"/>
      <c r="AJ5" s="732"/>
      <c r="AK5" s="732"/>
      <c r="AL5" s="719">
        <v>33.1</v>
      </c>
      <c r="AM5" s="688"/>
      <c r="AN5" s="688"/>
      <c r="AO5" s="720"/>
      <c r="AP5" s="707" t="s">
        <v>209</v>
      </c>
      <c r="AQ5" s="708"/>
      <c r="AR5" s="708"/>
      <c r="AS5" s="708"/>
      <c r="AT5" s="708"/>
      <c r="AU5" s="708"/>
      <c r="AV5" s="708"/>
      <c r="AW5" s="708"/>
      <c r="AX5" s="708"/>
      <c r="AY5" s="708"/>
      <c r="AZ5" s="708"/>
      <c r="BA5" s="708"/>
      <c r="BB5" s="708"/>
      <c r="BC5" s="708"/>
      <c r="BD5" s="708"/>
      <c r="BE5" s="708"/>
      <c r="BF5" s="709"/>
      <c r="BG5" s="620">
        <v>687237</v>
      </c>
      <c r="BH5" s="621"/>
      <c r="BI5" s="621"/>
      <c r="BJ5" s="621"/>
      <c r="BK5" s="621"/>
      <c r="BL5" s="621"/>
      <c r="BM5" s="621"/>
      <c r="BN5" s="622"/>
      <c r="BO5" s="673">
        <v>94.9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94666</v>
      </c>
      <c r="S6" s="621"/>
      <c r="T6" s="621"/>
      <c r="U6" s="621"/>
      <c r="V6" s="621"/>
      <c r="W6" s="621"/>
      <c r="X6" s="621"/>
      <c r="Y6" s="622"/>
      <c r="Z6" s="673">
        <v>2.7</v>
      </c>
      <c r="AA6" s="673"/>
      <c r="AB6" s="673"/>
      <c r="AC6" s="673"/>
      <c r="AD6" s="674">
        <v>94666</v>
      </c>
      <c r="AE6" s="674"/>
      <c r="AF6" s="674"/>
      <c r="AG6" s="674"/>
      <c r="AH6" s="674"/>
      <c r="AI6" s="674"/>
      <c r="AJ6" s="674"/>
      <c r="AK6" s="674"/>
      <c r="AL6" s="643">
        <v>4.3</v>
      </c>
      <c r="AM6" s="675"/>
      <c r="AN6" s="675"/>
      <c r="AO6" s="676"/>
      <c r="AP6" s="617" t="s">
        <v>215</v>
      </c>
      <c r="AQ6" s="618"/>
      <c r="AR6" s="618"/>
      <c r="AS6" s="618"/>
      <c r="AT6" s="618"/>
      <c r="AU6" s="618"/>
      <c r="AV6" s="618"/>
      <c r="AW6" s="618"/>
      <c r="AX6" s="618"/>
      <c r="AY6" s="618"/>
      <c r="AZ6" s="618"/>
      <c r="BA6" s="618"/>
      <c r="BB6" s="618"/>
      <c r="BC6" s="618"/>
      <c r="BD6" s="618"/>
      <c r="BE6" s="618"/>
      <c r="BF6" s="619"/>
      <c r="BG6" s="620">
        <v>687237</v>
      </c>
      <c r="BH6" s="621"/>
      <c r="BI6" s="621"/>
      <c r="BJ6" s="621"/>
      <c r="BK6" s="621"/>
      <c r="BL6" s="621"/>
      <c r="BM6" s="621"/>
      <c r="BN6" s="622"/>
      <c r="BO6" s="673">
        <v>94.9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63285</v>
      </c>
      <c r="CS6" s="621"/>
      <c r="CT6" s="621"/>
      <c r="CU6" s="621"/>
      <c r="CV6" s="621"/>
      <c r="CW6" s="621"/>
      <c r="CX6" s="621"/>
      <c r="CY6" s="622"/>
      <c r="CZ6" s="673">
        <v>1.9</v>
      </c>
      <c r="DA6" s="673"/>
      <c r="DB6" s="673"/>
      <c r="DC6" s="673"/>
      <c r="DD6" s="626" t="s">
        <v>210</v>
      </c>
      <c r="DE6" s="621"/>
      <c r="DF6" s="621"/>
      <c r="DG6" s="621"/>
      <c r="DH6" s="621"/>
      <c r="DI6" s="621"/>
      <c r="DJ6" s="621"/>
      <c r="DK6" s="621"/>
      <c r="DL6" s="621"/>
      <c r="DM6" s="621"/>
      <c r="DN6" s="621"/>
      <c r="DO6" s="621"/>
      <c r="DP6" s="622"/>
      <c r="DQ6" s="626">
        <v>63285</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1029</v>
      </c>
      <c r="S7" s="621"/>
      <c r="T7" s="621"/>
      <c r="U7" s="621"/>
      <c r="V7" s="621"/>
      <c r="W7" s="621"/>
      <c r="X7" s="621"/>
      <c r="Y7" s="622"/>
      <c r="Z7" s="673">
        <v>0</v>
      </c>
      <c r="AA7" s="673"/>
      <c r="AB7" s="673"/>
      <c r="AC7" s="673"/>
      <c r="AD7" s="674">
        <v>1029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269261</v>
      </c>
      <c r="BH7" s="621"/>
      <c r="BI7" s="621"/>
      <c r="BJ7" s="621"/>
      <c r="BK7" s="621"/>
      <c r="BL7" s="621"/>
      <c r="BM7" s="621"/>
      <c r="BN7" s="622"/>
      <c r="BO7" s="673">
        <v>37.200000000000003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665565</v>
      </c>
      <c r="CS7" s="621"/>
      <c r="CT7" s="621"/>
      <c r="CU7" s="621"/>
      <c r="CV7" s="621"/>
      <c r="CW7" s="621"/>
      <c r="CX7" s="621"/>
      <c r="CY7" s="622"/>
      <c r="CZ7" s="673">
        <v>20.100000000000001</v>
      </c>
      <c r="DA7" s="673"/>
      <c r="DB7" s="673"/>
      <c r="DC7" s="673"/>
      <c r="DD7" s="626">
        <v>11793</v>
      </c>
      <c r="DE7" s="621"/>
      <c r="DF7" s="621"/>
      <c r="DG7" s="621"/>
      <c r="DH7" s="621"/>
      <c r="DI7" s="621"/>
      <c r="DJ7" s="621"/>
      <c r="DK7" s="621"/>
      <c r="DL7" s="621"/>
      <c r="DM7" s="621"/>
      <c r="DN7" s="621"/>
      <c r="DO7" s="621"/>
      <c r="DP7" s="622"/>
      <c r="DQ7" s="626">
        <v>638418</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1268</v>
      </c>
      <c r="S8" s="621"/>
      <c r="T8" s="621"/>
      <c r="U8" s="621"/>
      <c r="V8" s="621"/>
      <c r="W8" s="621"/>
      <c r="X8" s="621"/>
      <c r="Y8" s="622"/>
      <c r="Z8" s="673">
        <v>0</v>
      </c>
      <c r="AA8" s="673"/>
      <c r="AB8" s="673"/>
      <c r="AC8" s="673"/>
      <c r="AD8" s="674">
        <v>1268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6608</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499797</v>
      </c>
      <c r="CS8" s="621"/>
      <c r="CT8" s="621"/>
      <c r="CU8" s="621"/>
      <c r="CV8" s="621"/>
      <c r="CW8" s="621"/>
      <c r="CX8" s="621"/>
      <c r="CY8" s="622"/>
      <c r="CZ8" s="673">
        <v>15.1</v>
      </c>
      <c r="DA8" s="673"/>
      <c r="DB8" s="673"/>
      <c r="DC8" s="673"/>
      <c r="DD8" s="626">
        <v>15262</v>
      </c>
      <c r="DE8" s="621"/>
      <c r="DF8" s="621"/>
      <c r="DG8" s="621"/>
      <c r="DH8" s="621"/>
      <c r="DI8" s="621"/>
      <c r="DJ8" s="621"/>
      <c r="DK8" s="621"/>
      <c r="DL8" s="621"/>
      <c r="DM8" s="621"/>
      <c r="DN8" s="621"/>
      <c r="DO8" s="621"/>
      <c r="DP8" s="622"/>
      <c r="DQ8" s="626">
        <v>336205</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659</v>
      </c>
      <c r="S9" s="621"/>
      <c r="T9" s="621"/>
      <c r="U9" s="621"/>
      <c r="V9" s="621"/>
      <c r="W9" s="621"/>
      <c r="X9" s="621"/>
      <c r="Y9" s="622"/>
      <c r="Z9" s="673">
        <v>0</v>
      </c>
      <c r="AA9" s="673"/>
      <c r="AB9" s="673"/>
      <c r="AC9" s="673"/>
      <c r="AD9" s="674">
        <v>659</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245222</v>
      </c>
      <c r="BH9" s="621"/>
      <c r="BI9" s="621"/>
      <c r="BJ9" s="621"/>
      <c r="BK9" s="621"/>
      <c r="BL9" s="621"/>
      <c r="BM9" s="621"/>
      <c r="BN9" s="622"/>
      <c r="BO9" s="673">
        <v>33.9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246628</v>
      </c>
      <c r="CS9" s="621"/>
      <c r="CT9" s="621"/>
      <c r="CU9" s="621"/>
      <c r="CV9" s="621"/>
      <c r="CW9" s="621"/>
      <c r="CX9" s="621"/>
      <c r="CY9" s="622"/>
      <c r="CZ9" s="673">
        <v>7.4</v>
      </c>
      <c r="DA9" s="673"/>
      <c r="DB9" s="673"/>
      <c r="DC9" s="673"/>
      <c r="DD9" s="626">
        <v>872</v>
      </c>
      <c r="DE9" s="621"/>
      <c r="DF9" s="621"/>
      <c r="DG9" s="621"/>
      <c r="DH9" s="621"/>
      <c r="DI9" s="621"/>
      <c r="DJ9" s="621"/>
      <c r="DK9" s="621"/>
      <c r="DL9" s="621"/>
      <c r="DM9" s="621"/>
      <c r="DN9" s="621"/>
      <c r="DO9" s="621"/>
      <c r="DP9" s="622"/>
      <c r="DQ9" s="626">
        <v>179753</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59444</v>
      </c>
      <c r="S10" s="621"/>
      <c r="T10" s="621"/>
      <c r="U10" s="621"/>
      <c r="V10" s="621"/>
      <c r="W10" s="621"/>
      <c r="X10" s="621"/>
      <c r="Y10" s="622"/>
      <c r="Z10" s="673">
        <v>1.7</v>
      </c>
      <c r="AA10" s="673"/>
      <c r="AB10" s="673"/>
      <c r="AC10" s="673"/>
      <c r="AD10" s="674">
        <v>59444</v>
      </c>
      <c r="AE10" s="674"/>
      <c r="AF10" s="674"/>
      <c r="AG10" s="674"/>
      <c r="AH10" s="674"/>
      <c r="AI10" s="674"/>
      <c r="AJ10" s="674"/>
      <c r="AK10" s="674"/>
      <c r="AL10" s="643">
        <v>2.7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8883</v>
      </c>
      <c r="BH10" s="621"/>
      <c r="BI10" s="621"/>
      <c r="BJ10" s="621"/>
      <c r="BK10" s="621"/>
      <c r="BL10" s="621"/>
      <c r="BM10" s="621"/>
      <c r="BN10" s="622"/>
      <c r="BO10" s="673">
        <v>1.2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8548</v>
      </c>
      <c r="BH11" s="621"/>
      <c r="BI11" s="621"/>
      <c r="BJ11" s="621"/>
      <c r="BK11" s="621"/>
      <c r="BL11" s="621"/>
      <c r="BM11" s="621"/>
      <c r="BN11" s="622"/>
      <c r="BO11" s="673">
        <v>1.2</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643251</v>
      </c>
      <c r="CS11" s="621"/>
      <c r="CT11" s="621"/>
      <c r="CU11" s="621"/>
      <c r="CV11" s="621"/>
      <c r="CW11" s="621"/>
      <c r="CX11" s="621"/>
      <c r="CY11" s="622"/>
      <c r="CZ11" s="673">
        <v>19.399999999999999</v>
      </c>
      <c r="DA11" s="673"/>
      <c r="DB11" s="673"/>
      <c r="DC11" s="673"/>
      <c r="DD11" s="626">
        <v>35716</v>
      </c>
      <c r="DE11" s="621"/>
      <c r="DF11" s="621"/>
      <c r="DG11" s="621"/>
      <c r="DH11" s="621"/>
      <c r="DI11" s="621"/>
      <c r="DJ11" s="621"/>
      <c r="DK11" s="621"/>
      <c r="DL11" s="621"/>
      <c r="DM11" s="621"/>
      <c r="DN11" s="621"/>
      <c r="DO11" s="621"/>
      <c r="DP11" s="622"/>
      <c r="DQ11" s="626">
        <v>286017</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386306</v>
      </c>
      <c r="BH12" s="621"/>
      <c r="BI12" s="621"/>
      <c r="BJ12" s="621"/>
      <c r="BK12" s="621"/>
      <c r="BL12" s="621"/>
      <c r="BM12" s="621"/>
      <c r="BN12" s="622"/>
      <c r="BO12" s="673">
        <v>53.3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109806</v>
      </c>
      <c r="CS12" s="621"/>
      <c r="CT12" s="621"/>
      <c r="CU12" s="621"/>
      <c r="CV12" s="621"/>
      <c r="CW12" s="621"/>
      <c r="CX12" s="621"/>
      <c r="CY12" s="622"/>
      <c r="CZ12" s="673">
        <v>3.3</v>
      </c>
      <c r="DA12" s="673"/>
      <c r="DB12" s="673"/>
      <c r="DC12" s="673"/>
      <c r="DD12" s="626">
        <v>17750</v>
      </c>
      <c r="DE12" s="621"/>
      <c r="DF12" s="621"/>
      <c r="DG12" s="621"/>
      <c r="DH12" s="621"/>
      <c r="DI12" s="621"/>
      <c r="DJ12" s="621"/>
      <c r="DK12" s="621"/>
      <c r="DL12" s="621"/>
      <c r="DM12" s="621"/>
      <c r="DN12" s="621"/>
      <c r="DO12" s="621"/>
      <c r="DP12" s="622"/>
      <c r="DQ12" s="626">
        <v>99263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14882</v>
      </c>
      <c r="S13" s="621"/>
      <c r="T13" s="621"/>
      <c r="U13" s="621"/>
      <c r="V13" s="621"/>
      <c r="W13" s="621"/>
      <c r="X13" s="621"/>
      <c r="Y13" s="622"/>
      <c r="Z13" s="673">
        <v>0.4</v>
      </c>
      <c r="AA13" s="673"/>
      <c r="AB13" s="673"/>
      <c r="AC13" s="673"/>
      <c r="AD13" s="674">
        <v>14882</v>
      </c>
      <c r="AE13" s="674"/>
      <c r="AF13" s="674"/>
      <c r="AG13" s="674"/>
      <c r="AH13" s="674"/>
      <c r="AI13" s="674"/>
      <c r="AJ13" s="674"/>
      <c r="AK13" s="674"/>
      <c r="AL13" s="643">
        <v>0.7</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385934</v>
      </c>
      <c r="BH13" s="621"/>
      <c r="BI13" s="621"/>
      <c r="BJ13" s="621"/>
      <c r="BK13" s="621"/>
      <c r="BL13" s="621"/>
      <c r="BM13" s="621"/>
      <c r="BN13" s="622"/>
      <c r="BO13" s="673">
        <v>53.3</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142144</v>
      </c>
      <c r="CS13" s="621"/>
      <c r="CT13" s="621"/>
      <c r="CU13" s="621"/>
      <c r="CV13" s="621"/>
      <c r="CW13" s="621"/>
      <c r="CX13" s="621"/>
      <c r="CY13" s="622"/>
      <c r="CZ13" s="673">
        <v>4.3</v>
      </c>
      <c r="DA13" s="673"/>
      <c r="DB13" s="673"/>
      <c r="DC13" s="673"/>
      <c r="DD13" s="626">
        <v>41874</v>
      </c>
      <c r="DE13" s="621"/>
      <c r="DF13" s="621"/>
      <c r="DG13" s="621"/>
      <c r="DH13" s="621"/>
      <c r="DI13" s="621"/>
      <c r="DJ13" s="621"/>
      <c r="DK13" s="621"/>
      <c r="DL13" s="621"/>
      <c r="DM13" s="621"/>
      <c r="DN13" s="621"/>
      <c r="DO13" s="621"/>
      <c r="DP13" s="622"/>
      <c r="DQ13" s="626">
        <v>95944</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16625</v>
      </c>
      <c r="BH14" s="621"/>
      <c r="BI14" s="621"/>
      <c r="BJ14" s="621"/>
      <c r="BK14" s="621"/>
      <c r="BL14" s="621"/>
      <c r="BM14" s="621"/>
      <c r="BN14" s="622"/>
      <c r="BO14" s="673">
        <v>2.2999999999999998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153364</v>
      </c>
      <c r="CS14" s="621"/>
      <c r="CT14" s="621"/>
      <c r="CU14" s="621"/>
      <c r="CV14" s="621"/>
      <c r="CW14" s="621"/>
      <c r="CX14" s="621"/>
      <c r="CY14" s="622"/>
      <c r="CZ14" s="673">
        <v>4.5999999999999996</v>
      </c>
      <c r="DA14" s="673"/>
      <c r="DB14" s="673"/>
      <c r="DC14" s="673"/>
      <c r="DD14" s="626">
        <v>1742</v>
      </c>
      <c r="DE14" s="621"/>
      <c r="DF14" s="621"/>
      <c r="DG14" s="621"/>
      <c r="DH14" s="621"/>
      <c r="DI14" s="621"/>
      <c r="DJ14" s="621"/>
      <c r="DK14" s="621"/>
      <c r="DL14" s="621"/>
      <c r="DM14" s="621"/>
      <c r="DN14" s="621"/>
      <c r="DO14" s="621"/>
      <c r="DP14" s="622"/>
      <c r="DQ14" s="626">
        <v>147264</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473</v>
      </c>
      <c r="S15" s="621"/>
      <c r="T15" s="621"/>
      <c r="U15" s="621"/>
      <c r="V15" s="621"/>
      <c r="W15" s="621"/>
      <c r="X15" s="621"/>
      <c r="Y15" s="622"/>
      <c r="Z15" s="673">
        <v>0</v>
      </c>
      <c r="AA15" s="673"/>
      <c r="AB15" s="673"/>
      <c r="AC15" s="673"/>
      <c r="AD15" s="674">
        <v>473</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15045</v>
      </c>
      <c r="BH15" s="621"/>
      <c r="BI15" s="621"/>
      <c r="BJ15" s="621"/>
      <c r="BK15" s="621"/>
      <c r="BL15" s="621"/>
      <c r="BM15" s="621"/>
      <c r="BN15" s="622"/>
      <c r="BO15" s="673">
        <v>2.1</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354941</v>
      </c>
      <c r="CS15" s="621"/>
      <c r="CT15" s="621"/>
      <c r="CU15" s="621"/>
      <c r="CV15" s="621"/>
      <c r="CW15" s="621"/>
      <c r="CX15" s="621"/>
      <c r="CY15" s="622"/>
      <c r="CZ15" s="673">
        <v>10.7</v>
      </c>
      <c r="DA15" s="673"/>
      <c r="DB15" s="673"/>
      <c r="DC15" s="673"/>
      <c r="DD15" s="626">
        <v>31666</v>
      </c>
      <c r="DE15" s="621"/>
      <c r="DF15" s="621"/>
      <c r="DG15" s="621"/>
      <c r="DH15" s="621"/>
      <c r="DI15" s="621"/>
      <c r="DJ15" s="621"/>
      <c r="DK15" s="621"/>
      <c r="DL15" s="621"/>
      <c r="DM15" s="621"/>
      <c r="DN15" s="621"/>
      <c r="DO15" s="621"/>
      <c r="DP15" s="622"/>
      <c r="DQ15" s="626">
        <v>307314</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1340572</v>
      </c>
      <c r="S16" s="621"/>
      <c r="T16" s="621"/>
      <c r="U16" s="621"/>
      <c r="V16" s="621"/>
      <c r="W16" s="621"/>
      <c r="X16" s="621"/>
      <c r="Y16" s="622"/>
      <c r="Z16" s="673">
        <v>38.700000000000003</v>
      </c>
      <c r="AA16" s="673"/>
      <c r="AB16" s="673"/>
      <c r="AC16" s="673"/>
      <c r="AD16" s="674">
        <v>1266998</v>
      </c>
      <c r="AE16" s="674"/>
      <c r="AF16" s="674"/>
      <c r="AG16" s="674"/>
      <c r="AH16" s="674"/>
      <c r="AI16" s="674"/>
      <c r="AJ16" s="674"/>
      <c r="AK16" s="674"/>
      <c r="AL16" s="643">
        <v>57.9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1266998</v>
      </c>
      <c r="S17" s="621"/>
      <c r="T17" s="621"/>
      <c r="U17" s="621"/>
      <c r="V17" s="621"/>
      <c r="W17" s="621"/>
      <c r="X17" s="621"/>
      <c r="Y17" s="622"/>
      <c r="Z17" s="673">
        <v>36.6</v>
      </c>
      <c r="AA17" s="673"/>
      <c r="AB17" s="673"/>
      <c r="AC17" s="673"/>
      <c r="AD17" s="674">
        <v>1266998</v>
      </c>
      <c r="AE17" s="674"/>
      <c r="AF17" s="674"/>
      <c r="AG17" s="674"/>
      <c r="AH17" s="674"/>
      <c r="AI17" s="674"/>
      <c r="AJ17" s="674"/>
      <c r="AK17" s="674"/>
      <c r="AL17" s="643">
        <v>57.9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432191</v>
      </c>
      <c r="CS17" s="621"/>
      <c r="CT17" s="621"/>
      <c r="CU17" s="621"/>
      <c r="CV17" s="621"/>
      <c r="CW17" s="621"/>
      <c r="CX17" s="621"/>
      <c r="CY17" s="622"/>
      <c r="CZ17" s="673">
        <v>13.1</v>
      </c>
      <c r="DA17" s="673"/>
      <c r="DB17" s="673"/>
      <c r="DC17" s="673"/>
      <c r="DD17" s="626" t="s">
        <v>112</v>
      </c>
      <c r="DE17" s="621"/>
      <c r="DF17" s="621"/>
      <c r="DG17" s="621"/>
      <c r="DH17" s="621"/>
      <c r="DI17" s="621"/>
      <c r="DJ17" s="621"/>
      <c r="DK17" s="621"/>
      <c r="DL17" s="621"/>
      <c r="DM17" s="621"/>
      <c r="DN17" s="621"/>
      <c r="DO17" s="621"/>
      <c r="DP17" s="622"/>
      <c r="DQ17" s="626">
        <v>432191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73574</v>
      </c>
      <c r="S18" s="621"/>
      <c r="T18" s="621"/>
      <c r="U18" s="621"/>
      <c r="V18" s="621"/>
      <c r="W18" s="621"/>
      <c r="X18" s="621"/>
      <c r="Y18" s="622"/>
      <c r="Z18" s="673">
        <v>2.1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36974</v>
      </c>
      <c r="BH19" s="621"/>
      <c r="BI19" s="621"/>
      <c r="BJ19" s="621"/>
      <c r="BK19" s="621"/>
      <c r="BL19" s="621"/>
      <c r="BM19" s="621"/>
      <c r="BN19" s="622"/>
      <c r="BO19" s="673">
        <v>5.0999999999999996</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2237204</v>
      </c>
      <c r="S20" s="621"/>
      <c r="T20" s="621"/>
      <c r="U20" s="621"/>
      <c r="V20" s="621"/>
      <c r="W20" s="621"/>
      <c r="X20" s="621"/>
      <c r="Y20" s="622"/>
      <c r="Z20" s="673">
        <v>64.599999999999994</v>
      </c>
      <c r="AA20" s="673"/>
      <c r="AB20" s="673"/>
      <c r="AC20" s="673"/>
      <c r="AD20" s="674">
        <v>2163630</v>
      </c>
      <c r="AE20" s="674"/>
      <c r="AF20" s="674"/>
      <c r="AG20" s="674"/>
      <c r="AH20" s="674"/>
      <c r="AI20" s="674"/>
      <c r="AJ20" s="674"/>
      <c r="AK20" s="674"/>
      <c r="AL20" s="643">
        <v>98.9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36974</v>
      </c>
      <c r="BH20" s="621"/>
      <c r="BI20" s="621"/>
      <c r="BJ20" s="621"/>
      <c r="BK20" s="621"/>
      <c r="BL20" s="621"/>
      <c r="BM20" s="621"/>
      <c r="BN20" s="622"/>
      <c r="BO20" s="673">
        <v>5.0999999999999996</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3310972</v>
      </c>
      <c r="CS20" s="621"/>
      <c r="CT20" s="621"/>
      <c r="CU20" s="621"/>
      <c r="CV20" s="621"/>
      <c r="CW20" s="621"/>
      <c r="CX20" s="621"/>
      <c r="CY20" s="622"/>
      <c r="CZ20" s="673">
        <v>100</v>
      </c>
      <c r="DA20" s="673"/>
      <c r="DB20" s="673"/>
      <c r="DC20" s="673"/>
      <c r="DD20" s="626">
        <v>156675</v>
      </c>
      <c r="DE20" s="621"/>
      <c r="DF20" s="621"/>
      <c r="DG20" s="621"/>
      <c r="DH20" s="621"/>
      <c r="DI20" s="621"/>
      <c r="DJ20" s="621"/>
      <c r="DK20" s="621"/>
      <c r="DL20" s="621"/>
      <c r="DM20" s="621"/>
      <c r="DN20" s="621"/>
      <c r="DO20" s="621"/>
      <c r="DP20" s="622"/>
      <c r="DQ20" s="626">
        <v>2585654</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1086</v>
      </c>
      <c r="S21" s="621"/>
      <c r="T21" s="621"/>
      <c r="U21" s="621"/>
      <c r="V21" s="621"/>
      <c r="W21" s="621"/>
      <c r="X21" s="621"/>
      <c r="Y21" s="622"/>
      <c r="Z21" s="673">
        <v>0</v>
      </c>
      <c r="AA21" s="673"/>
      <c r="AB21" s="673"/>
      <c r="AC21" s="673"/>
      <c r="AD21" s="674">
        <v>1086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36974</v>
      </c>
      <c r="BH21" s="621"/>
      <c r="BI21" s="621"/>
      <c r="BJ21" s="621"/>
      <c r="BK21" s="621"/>
      <c r="BL21" s="621"/>
      <c r="BM21" s="621"/>
      <c r="BN21" s="622"/>
      <c r="BO21" s="673">
        <v>5.0999999999999996</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18497</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51900</v>
      </c>
      <c r="S23" s="621"/>
      <c r="T23" s="621"/>
      <c r="U23" s="621"/>
      <c r="V23" s="621"/>
      <c r="W23" s="621"/>
      <c r="X23" s="621"/>
      <c r="Y23" s="622"/>
      <c r="Z23" s="673">
        <v>1.5</v>
      </c>
      <c r="AA23" s="673"/>
      <c r="AB23" s="673"/>
      <c r="AC23" s="673"/>
      <c r="AD23" s="674">
        <v>639</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9759</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1215693</v>
      </c>
      <c r="CS24" s="671"/>
      <c r="CT24" s="671"/>
      <c r="CU24" s="671"/>
      <c r="CV24" s="671"/>
      <c r="CW24" s="671"/>
      <c r="CX24" s="671"/>
      <c r="CY24" s="718"/>
      <c r="CZ24" s="722">
        <v>36.700000000000003</v>
      </c>
      <c r="DA24" s="723"/>
      <c r="DB24" s="723"/>
      <c r="DC24" s="724"/>
      <c r="DD24" s="717">
        <v>1030240</v>
      </c>
      <c r="DE24" s="671"/>
      <c r="DF24" s="671"/>
      <c r="DG24" s="671"/>
      <c r="DH24" s="671"/>
      <c r="DI24" s="671"/>
      <c r="DJ24" s="671"/>
      <c r="DK24" s="718"/>
      <c r="DL24" s="717">
        <v>907496</v>
      </c>
      <c r="DM24" s="671"/>
      <c r="DN24" s="671"/>
      <c r="DO24" s="671"/>
      <c r="DP24" s="671"/>
      <c r="DQ24" s="671"/>
      <c r="DR24" s="671"/>
      <c r="DS24" s="671"/>
      <c r="DT24" s="671"/>
      <c r="DU24" s="671"/>
      <c r="DV24" s="718"/>
      <c r="DW24" s="719">
        <v>39.6</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284424</v>
      </c>
      <c r="S25" s="621"/>
      <c r="T25" s="621"/>
      <c r="U25" s="621"/>
      <c r="V25" s="621"/>
      <c r="W25" s="621"/>
      <c r="X25" s="621"/>
      <c r="Y25" s="622"/>
      <c r="Z25" s="673">
        <v>8.1999999999999993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632502</v>
      </c>
      <c r="CS25" s="639"/>
      <c r="CT25" s="639"/>
      <c r="CU25" s="639"/>
      <c r="CV25" s="639"/>
      <c r="CW25" s="639"/>
      <c r="CX25" s="639"/>
      <c r="CY25" s="640"/>
      <c r="CZ25" s="623">
        <v>19.100000000000001</v>
      </c>
      <c r="DA25" s="641"/>
      <c r="DB25" s="641"/>
      <c r="DC25" s="642"/>
      <c r="DD25" s="626">
        <v>551661</v>
      </c>
      <c r="DE25" s="639"/>
      <c r="DF25" s="639"/>
      <c r="DG25" s="639"/>
      <c r="DH25" s="639"/>
      <c r="DI25" s="639"/>
      <c r="DJ25" s="639"/>
      <c r="DK25" s="640"/>
      <c r="DL25" s="626">
        <v>547002</v>
      </c>
      <c r="DM25" s="639"/>
      <c r="DN25" s="639"/>
      <c r="DO25" s="639"/>
      <c r="DP25" s="639"/>
      <c r="DQ25" s="639"/>
      <c r="DR25" s="639"/>
      <c r="DS25" s="639"/>
      <c r="DT25" s="639"/>
      <c r="DU25" s="639"/>
      <c r="DV25" s="640"/>
      <c r="DW25" s="643">
        <v>23.9</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300888</v>
      </c>
      <c r="CS26" s="621"/>
      <c r="CT26" s="621"/>
      <c r="CU26" s="621"/>
      <c r="CV26" s="621"/>
      <c r="CW26" s="621"/>
      <c r="CX26" s="621"/>
      <c r="CY26" s="622"/>
      <c r="CZ26" s="623">
        <v>9.1</v>
      </c>
      <c r="DA26" s="641"/>
      <c r="DB26" s="641"/>
      <c r="DC26" s="642"/>
      <c r="DD26" s="626">
        <v>249929</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263868</v>
      </c>
      <c r="S27" s="621"/>
      <c r="T27" s="621"/>
      <c r="U27" s="621"/>
      <c r="V27" s="621"/>
      <c r="W27" s="621"/>
      <c r="X27" s="621"/>
      <c r="Y27" s="622"/>
      <c r="Z27" s="673">
        <v>7.6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724211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151000</v>
      </c>
      <c r="CS27" s="639"/>
      <c r="CT27" s="639"/>
      <c r="CU27" s="639"/>
      <c r="CV27" s="639"/>
      <c r="CW27" s="639"/>
      <c r="CX27" s="639"/>
      <c r="CY27" s="640"/>
      <c r="CZ27" s="623">
        <v>4.5999999999999996</v>
      </c>
      <c r="DA27" s="641"/>
      <c r="DB27" s="641"/>
      <c r="DC27" s="642"/>
      <c r="DD27" s="626">
        <v>46388</v>
      </c>
      <c r="DE27" s="639"/>
      <c r="DF27" s="639"/>
      <c r="DG27" s="639"/>
      <c r="DH27" s="639"/>
      <c r="DI27" s="639"/>
      <c r="DJ27" s="639"/>
      <c r="DK27" s="640"/>
      <c r="DL27" s="626">
        <v>36703</v>
      </c>
      <c r="DM27" s="639"/>
      <c r="DN27" s="639"/>
      <c r="DO27" s="639"/>
      <c r="DP27" s="639"/>
      <c r="DQ27" s="639"/>
      <c r="DR27" s="639"/>
      <c r="DS27" s="639"/>
      <c r="DT27" s="639"/>
      <c r="DU27" s="639"/>
      <c r="DV27" s="640"/>
      <c r="DW27" s="643">
        <v>1.6</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29914</v>
      </c>
      <c r="S28" s="621"/>
      <c r="T28" s="621"/>
      <c r="U28" s="621"/>
      <c r="V28" s="621"/>
      <c r="W28" s="621"/>
      <c r="X28" s="621"/>
      <c r="Y28" s="622"/>
      <c r="Z28" s="673">
        <v>0.9</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432191</v>
      </c>
      <c r="CS28" s="621"/>
      <c r="CT28" s="621"/>
      <c r="CU28" s="621"/>
      <c r="CV28" s="621"/>
      <c r="CW28" s="621"/>
      <c r="CX28" s="621"/>
      <c r="CY28" s="622"/>
      <c r="CZ28" s="623">
        <v>13.1</v>
      </c>
      <c r="DA28" s="641"/>
      <c r="DB28" s="641"/>
      <c r="DC28" s="642"/>
      <c r="DD28" s="626">
        <v>432191</v>
      </c>
      <c r="DE28" s="621"/>
      <c r="DF28" s="621"/>
      <c r="DG28" s="621"/>
      <c r="DH28" s="621"/>
      <c r="DI28" s="621"/>
      <c r="DJ28" s="621"/>
      <c r="DK28" s="622"/>
      <c r="DL28" s="626">
        <v>323791</v>
      </c>
      <c r="DM28" s="621"/>
      <c r="DN28" s="621"/>
      <c r="DO28" s="621"/>
      <c r="DP28" s="621"/>
      <c r="DQ28" s="621"/>
      <c r="DR28" s="621"/>
      <c r="DS28" s="621"/>
      <c r="DT28" s="621"/>
      <c r="DU28" s="621"/>
      <c r="DV28" s="622"/>
      <c r="DW28" s="643">
        <v>14.1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722</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432191</v>
      </c>
      <c r="CS29" s="639"/>
      <c r="CT29" s="639"/>
      <c r="CU29" s="639"/>
      <c r="CV29" s="639"/>
      <c r="CW29" s="639"/>
      <c r="CX29" s="639"/>
      <c r="CY29" s="640"/>
      <c r="CZ29" s="623">
        <v>13.1</v>
      </c>
      <c r="DA29" s="641"/>
      <c r="DB29" s="641"/>
      <c r="DC29" s="642"/>
      <c r="DD29" s="626">
        <v>432191</v>
      </c>
      <c r="DE29" s="639"/>
      <c r="DF29" s="639"/>
      <c r="DG29" s="639"/>
      <c r="DH29" s="639"/>
      <c r="DI29" s="639"/>
      <c r="DJ29" s="639"/>
      <c r="DK29" s="640"/>
      <c r="DL29" s="626">
        <v>323791</v>
      </c>
      <c r="DM29" s="639"/>
      <c r="DN29" s="639"/>
      <c r="DO29" s="639"/>
      <c r="DP29" s="639"/>
      <c r="DQ29" s="639"/>
      <c r="DR29" s="639"/>
      <c r="DS29" s="639"/>
      <c r="DT29" s="639"/>
      <c r="DU29" s="639"/>
      <c r="DV29" s="640"/>
      <c r="DW29" s="643">
        <v>14.1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128000</v>
      </c>
      <c r="S30" s="621"/>
      <c r="T30" s="621"/>
      <c r="U30" s="621"/>
      <c r="V30" s="621"/>
      <c r="W30" s="621"/>
      <c r="X30" s="621"/>
      <c r="Y30" s="622"/>
      <c r="Z30" s="673">
        <v>3.7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99.8</v>
      </c>
      <c r="BH30" s="687"/>
      <c r="BI30" s="687"/>
      <c r="BJ30" s="687"/>
      <c r="BK30" s="687"/>
      <c r="BL30" s="687"/>
      <c r="BM30" s="688">
        <v>98.2</v>
      </c>
      <c r="BN30" s="687"/>
      <c r="BO30" s="687"/>
      <c r="BP30" s="687"/>
      <c r="BQ30" s="689"/>
      <c r="BR30" s="686">
        <v>99.7</v>
      </c>
      <c r="BS30" s="687"/>
      <c r="BT30" s="687"/>
      <c r="BU30" s="687"/>
      <c r="BV30" s="687"/>
      <c r="BW30" s="687"/>
      <c r="BX30" s="688">
        <v>98</v>
      </c>
      <c r="BY30" s="687"/>
      <c r="BZ30" s="687"/>
      <c r="CA30" s="687"/>
      <c r="CB30" s="689"/>
      <c r="CD30" s="692"/>
      <c r="CE30" s="693"/>
      <c r="CF30" s="657" t="s">
        <v>292</v>
      </c>
      <c r="CG30" s="654"/>
      <c r="CH30" s="654"/>
      <c r="CI30" s="654"/>
      <c r="CJ30" s="654"/>
      <c r="CK30" s="654"/>
      <c r="CL30" s="654"/>
      <c r="CM30" s="654"/>
      <c r="CN30" s="654"/>
      <c r="CO30" s="654"/>
      <c r="CP30" s="654"/>
      <c r="CQ30" s="655"/>
      <c r="CR30" s="620">
        <v>412584</v>
      </c>
      <c r="CS30" s="621"/>
      <c r="CT30" s="621"/>
      <c r="CU30" s="621"/>
      <c r="CV30" s="621"/>
      <c r="CW30" s="621"/>
      <c r="CX30" s="621"/>
      <c r="CY30" s="622"/>
      <c r="CZ30" s="623">
        <v>12.5</v>
      </c>
      <c r="DA30" s="641"/>
      <c r="DB30" s="641"/>
      <c r="DC30" s="642"/>
      <c r="DD30" s="626">
        <v>412584</v>
      </c>
      <c r="DE30" s="621"/>
      <c r="DF30" s="621"/>
      <c r="DG30" s="621"/>
      <c r="DH30" s="621"/>
      <c r="DI30" s="621"/>
      <c r="DJ30" s="621"/>
      <c r="DK30" s="622"/>
      <c r="DL30" s="626">
        <v>304184</v>
      </c>
      <c r="DM30" s="621"/>
      <c r="DN30" s="621"/>
      <c r="DO30" s="621"/>
      <c r="DP30" s="621"/>
      <c r="DQ30" s="621"/>
      <c r="DR30" s="621"/>
      <c r="DS30" s="621"/>
      <c r="DT30" s="621"/>
      <c r="DU30" s="621"/>
      <c r="DV30" s="622"/>
      <c r="DW30" s="643">
        <v>13.3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174814</v>
      </c>
      <c r="S31" s="621"/>
      <c r="T31" s="621"/>
      <c r="U31" s="621"/>
      <c r="V31" s="621"/>
      <c r="W31" s="621"/>
      <c r="X31" s="621"/>
      <c r="Y31" s="622"/>
      <c r="Z31" s="673">
        <v>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99.8</v>
      </c>
      <c r="BH31" s="639"/>
      <c r="BI31" s="639"/>
      <c r="BJ31" s="639"/>
      <c r="BK31" s="639"/>
      <c r="BL31" s="639"/>
      <c r="BM31" s="675">
        <v>98.6</v>
      </c>
      <c r="BN31" s="685"/>
      <c r="BO31" s="685"/>
      <c r="BP31" s="685"/>
      <c r="BQ31" s="649"/>
      <c r="BR31" s="684">
        <v>99.7</v>
      </c>
      <c r="BS31" s="639"/>
      <c r="BT31" s="639"/>
      <c r="BU31" s="639"/>
      <c r="BV31" s="639"/>
      <c r="BW31" s="639"/>
      <c r="BX31" s="675">
        <v>98.3</v>
      </c>
      <c r="BY31" s="685"/>
      <c r="BZ31" s="685"/>
      <c r="CA31" s="685"/>
      <c r="CB31" s="649"/>
      <c r="CD31" s="692"/>
      <c r="CE31" s="693"/>
      <c r="CF31" s="657" t="s">
        <v>296</v>
      </c>
      <c r="CG31" s="654"/>
      <c r="CH31" s="654"/>
      <c r="CI31" s="654"/>
      <c r="CJ31" s="654"/>
      <c r="CK31" s="654"/>
      <c r="CL31" s="654"/>
      <c r="CM31" s="654"/>
      <c r="CN31" s="654"/>
      <c r="CO31" s="654"/>
      <c r="CP31" s="654"/>
      <c r="CQ31" s="655"/>
      <c r="CR31" s="620">
        <v>19607</v>
      </c>
      <c r="CS31" s="639"/>
      <c r="CT31" s="639"/>
      <c r="CU31" s="639"/>
      <c r="CV31" s="639"/>
      <c r="CW31" s="639"/>
      <c r="CX31" s="639"/>
      <c r="CY31" s="640"/>
      <c r="CZ31" s="623">
        <v>0.6</v>
      </c>
      <c r="DA31" s="641"/>
      <c r="DB31" s="641"/>
      <c r="DC31" s="642"/>
      <c r="DD31" s="626">
        <v>19607</v>
      </c>
      <c r="DE31" s="639"/>
      <c r="DF31" s="639"/>
      <c r="DG31" s="639"/>
      <c r="DH31" s="639"/>
      <c r="DI31" s="639"/>
      <c r="DJ31" s="639"/>
      <c r="DK31" s="640"/>
      <c r="DL31" s="626">
        <v>19607</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95497</v>
      </c>
      <c r="S32" s="621"/>
      <c r="T32" s="621"/>
      <c r="U32" s="621"/>
      <c r="V32" s="621"/>
      <c r="W32" s="621"/>
      <c r="X32" s="621"/>
      <c r="Y32" s="622"/>
      <c r="Z32" s="673">
        <v>2.8</v>
      </c>
      <c r="AA32" s="673"/>
      <c r="AB32" s="673"/>
      <c r="AC32" s="673"/>
      <c r="AD32" s="674">
        <v>22549</v>
      </c>
      <c r="AE32" s="674"/>
      <c r="AF32" s="674"/>
      <c r="AG32" s="674"/>
      <c r="AH32" s="674"/>
      <c r="AI32" s="674"/>
      <c r="AJ32" s="674"/>
      <c r="AK32" s="674"/>
      <c r="AL32" s="643">
        <v>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99.8</v>
      </c>
      <c r="BH32" s="605"/>
      <c r="BI32" s="605"/>
      <c r="BJ32" s="605"/>
      <c r="BK32" s="605"/>
      <c r="BL32" s="605"/>
      <c r="BM32" s="668">
        <v>97.6</v>
      </c>
      <c r="BN32" s="605"/>
      <c r="BO32" s="605"/>
      <c r="BP32" s="605"/>
      <c r="BQ32" s="662"/>
      <c r="BR32" s="683">
        <v>99.7</v>
      </c>
      <c r="BS32" s="605"/>
      <c r="BT32" s="605"/>
      <c r="BU32" s="605"/>
      <c r="BV32" s="605"/>
      <c r="BW32" s="605"/>
      <c r="BX32" s="668">
        <v>97.5</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167000</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1938604</v>
      </c>
      <c r="CS33" s="639"/>
      <c r="CT33" s="639"/>
      <c r="CU33" s="639"/>
      <c r="CV33" s="639"/>
      <c r="CW33" s="639"/>
      <c r="CX33" s="639"/>
      <c r="CY33" s="640"/>
      <c r="CZ33" s="623">
        <v>58.6</v>
      </c>
      <c r="DA33" s="641"/>
      <c r="DB33" s="641"/>
      <c r="DC33" s="642"/>
      <c r="DD33" s="626">
        <v>1493950</v>
      </c>
      <c r="DE33" s="639"/>
      <c r="DF33" s="639"/>
      <c r="DG33" s="639"/>
      <c r="DH33" s="639"/>
      <c r="DI33" s="639"/>
      <c r="DJ33" s="639"/>
      <c r="DK33" s="640"/>
      <c r="DL33" s="626">
        <v>1095301</v>
      </c>
      <c r="DM33" s="639"/>
      <c r="DN33" s="639"/>
      <c r="DO33" s="639"/>
      <c r="DP33" s="639"/>
      <c r="DQ33" s="639"/>
      <c r="DR33" s="639"/>
      <c r="DS33" s="639"/>
      <c r="DT33" s="639"/>
      <c r="DU33" s="639"/>
      <c r="DV33" s="640"/>
      <c r="DW33" s="643">
        <v>47.8</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603047</v>
      </c>
      <c r="CS34" s="621"/>
      <c r="CT34" s="621"/>
      <c r="CU34" s="621"/>
      <c r="CV34" s="621"/>
      <c r="CW34" s="621"/>
      <c r="CX34" s="621"/>
      <c r="CY34" s="622"/>
      <c r="CZ34" s="623">
        <v>18.2</v>
      </c>
      <c r="DA34" s="641"/>
      <c r="DB34" s="641"/>
      <c r="DC34" s="642"/>
      <c r="DD34" s="626">
        <v>506366</v>
      </c>
      <c r="DE34" s="621"/>
      <c r="DF34" s="621"/>
      <c r="DG34" s="621"/>
      <c r="DH34" s="621"/>
      <c r="DI34" s="621"/>
      <c r="DJ34" s="621"/>
      <c r="DK34" s="622"/>
      <c r="DL34" s="626">
        <v>403875</v>
      </c>
      <c r="DM34" s="621"/>
      <c r="DN34" s="621"/>
      <c r="DO34" s="621"/>
      <c r="DP34" s="621"/>
      <c r="DQ34" s="621"/>
      <c r="DR34" s="621"/>
      <c r="DS34" s="621"/>
      <c r="DT34" s="621"/>
      <c r="DU34" s="621"/>
      <c r="DV34" s="622"/>
      <c r="DW34" s="643">
        <v>17.600000000000001</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105400</v>
      </c>
      <c r="S35" s="621"/>
      <c r="T35" s="621"/>
      <c r="U35" s="621"/>
      <c r="V35" s="621"/>
      <c r="W35" s="621"/>
      <c r="X35" s="621"/>
      <c r="Y35" s="622"/>
      <c r="Z35" s="673">
        <v>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179978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45694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66395</v>
      </c>
      <c r="CS35" s="639"/>
      <c r="CT35" s="639"/>
      <c r="CU35" s="639"/>
      <c r="CV35" s="639"/>
      <c r="CW35" s="639"/>
      <c r="CX35" s="639"/>
      <c r="CY35" s="640"/>
      <c r="CZ35" s="623">
        <v>2</v>
      </c>
      <c r="DA35" s="641"/>
      <c r="DB35" s="641"/>
      <c r="DC35" s="642"/>
      <c r="DD35" s="626">
        <v>54381</v>
      </c>
      <c r="DE35" s="639"/>
      <c r="DF35" s="639"/>
      <c r="DG35" s="639"/>
      <c r="DH35" s="639"/>
      <c r="DI35" s="639"/>
      <c r="DJ35" s="639"/>
      <c r="DK35" s="640"/>
      <c r="DL35" s="626">
        <v>54381</v>
      </c>
      <c r="DM35" s="639"/>
      <c r="DN35" s="639"/>
      <c r="DO35" s="639"/>
      <c r="DP35" s="639"/>
      <c r="DQ35" s="639"/>
      <c r="DR35" s="639"/>
      <c r="DS35" s="639"/>
      <c r="DT35" s="639"/>
      <c r="DU35" s="639"/>
      <c r="DV35" s="640"/>
      <c r="DW35" s="643">
        <v>2.4</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3462685</v>
      </c>
      <c r="S36" s="661"/>
      <c r="T36" s="661"/>
      <c r="U36" s="661"/>
      <c r="V36" s="661"/>
      <c r="W36" s="661"/>
      <c r="X36" s="661"/>
      <c r="Y36" s="664"/>
      <c r="Z36" s="665">
        <v>100</v>
      </c>
      <c r="AA36" s="665"/>
      <c r="AB36" s="665"/>
      <c r="AC36" s="665"/>
      <c r="AD36" s="666">
        <v>2187904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36217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45694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887482</v>
      </c>
      <c r="CS36" s="621"/>
      <c r="CT36" s="621"/>
      <c r="CU36" s="621"/>
      <c r="CV36" s="621"/>
      <c r="CW36" s="621"/>
      <c r="CX36" s="621"/>
      <c r="CY36" s="622"/>
      <c r="CZ36" s="623">
        <v>26.8</v>
      </c>
      <c r="DA36" s="641"/>
      <c r="DB36" s="641"/>
      <c r="DC36" s="642"/>
      <c r="DD36" s="626">
        <v>566204</v>
      </c>
      <c r="DE36" s="621"/>
      <c r="DF36" s="621"/>
      <c r="DG36" s="621"/>
      <c r="DH36" s="621"/>
      <c r="DI36" s="621"/>
      <c r="DJ36" s="621"/>
      <c r="DK36" s="622"/>
      <c r="DL36" s="626">
        <v>467581</v>
      </c>
      <c r="DM36" s="621"/>
      <c r="DN36" s="621"/>
      <c r="DO36" s="621"/>
      <c r="DP36" s="621"/>
      <c r="DQ36" s="621"/>
      <c r="DR36" s="621"/>
      <c r="DS36" s="621"/>
      <c r="DT36" s="621"/>
      <c r="DU36" s="621"/>
      <c r="DV36" s="622"/>
      <c r="DW36" s="643">
        <v>20.399999999999999</v>
      </c>
      <c r="DX36" s="644"/>
      <c r="DY36" s="644"/>
      <c r="DZ36" s="644"/>
      <c r="EA36" s="644"/>
      <c r="EB36" s="644"/>
      <c r="EC36" s="645"/>
    </row>
    <row r="37" spans="2:133" ht="11.25" customHeight="1">
      <c r="AQ37" s="646" t="s">
        <v>314</v>
      </c>
      <c r="AR37" s="647"/>
      <c r="AS37" s="647"/>
      <c r="AT37" s="647"/>
      <c r="AU37" s="647"/>
      <c r="AV37" s="647"/>
      <c r="AW37" s="647"/>
      <c r="AX37" s="647"/>
      <c r="AY37" s="648"/>
      <c r="AZ37" s="620">
        <v>27137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598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217569</v>
      </c>
      <c r="CS37" s="639"/>
      <c r="CT37" s="639"/>
      <c r="CU37" s="639"/>
      <c r="CV37" s="639"/>
      <c r="CW37" s="639"/>
      <c r="CX37" s="639"/>
      <c r="CY37" s="640"/>
      <c r="CZ37" s="623">
        <v>6.6</v>
      </c>
      <c r="DA37" s="641"/>
      <c r="DB37" s="641"/>
      <c r="DC37" s="642"/>
      <c r="DD37" s="626">
        <v>216279</v>
      </c>
      <c r="DE37" s="639"/>
      <c r="DF37" s="639"/>
      <c r="DG37" s="639"/>
      <c r="DH37" s="639"/>
      <c r="DI37" s="639"/>
      <c r="DJ37" s="639"/>
      <c r="DK37" s="640"/>
      <c r="DL37" s="626">
        <v>216279</v>
      </c>
      <c r="DM37" s="639"/>
      <c r="DN37" s="639"/>
      <c r="DO37" s="639"/>
      <c r="DP37" s="639"/>
      <c r="DQ37" s="639"/>
      <c r="DR37" s="639"/>
      <c r="DS37" s="639"/>
      <c r="DT37" s="639"/>
      <c r="DU37" s="639"/>
      <c r="DV37" s="640"/>
      <c r="DW37" s="643">
        <v>9.4</v>
      </c>
      <c r="DX37" s="644"/>
      <c r="DY37" s="644"/>
      <c r="DZ37" s="644"/>
      <c r="EA37" s="644"/>
      <c r="EB37" s="644"/>
      <c r="EC37" s="645"/>
    </row>
    <row r="38" spans="2:133" ht="11.25" customHeight="1">
      <c r="AQ38" s="646" t="s">
        <v>317</v>
      </c>
      <c r="AR38" s="647"/>
      <c r="AS38" s="647"/>
      <c r="AT38" s="647"/>
      <c r="AU38" s="647"/>
      <c r="AV38" s="647"/>
      <c r="AW38" s="647"/>
      <c r="AX38" s="647"/>
      <c r="AY38" s="648"/>
      <c r="AZ38" s="620">
        <v>12299</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1911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179978</v>
      </c>
      <c r="CS38" s="621"/>
      <c r="CT38" s="621"/>
      <c r="CU38" s="621"/>
      <c r="CV38" s="621"/>
      <c r="CW38" s="621"/>
      <c r="CX38" s="621"/>
      <c r="CY38" s="622"/>
      <c r="CZ38" s="623">
        <v>5.4</v>
      </c>
      <c r="DA38" s="641"/>
      <c r="DB38" s="641"/>
      <c r="DC38" s="642"/>
      <c r="DD38" s="626">
        <v>165999</v>
      </c>
      <c r="DE38" s="621"/>
      <c r="DF38" s="621"/>
      <c r="DG38" s="621"/>
      <c r="DH38" s="621"/>
      <c r="DI38" s="621"/>
      <c r="DJ38" s="621"/>
      <c r="DK38" s="622"/>
      <c r="DL38" s="626">
        <v>159464</v>
      </c>
      <c r="DM38" s="621"/>
      <c r="DN38" s="621"/>
      <c r="DO38" s="621"/>
      <c r="DP38" s="621"/>
      <c r="DQ38" s="621"/>
      <c r="DR38" s="621"/>
      <c r="DS38" s="621"/>
      <c r="DT38" s="621"/>
      <c r="DU38" s="621"/>
      <c r="DV38" s="622"/>
      <c r="DW38" s="643">
        <v>7</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180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191702</v>
      </c>
      <c r="CS39" s="639"/>
      <c r="CT39" s="639"/>
      <c r="CU39" s="639"/>
      <c r="CV39" s="639"/>
      <c r="CW39" s="639"/>
      <c r="CX39" s="639"/>
      <c r="CY39" s="640"/>
      <c r="CZ39" s="623">
        <v>5.8</v>
      </c>
      <c r="DA39" s="641"/>
      <c r="DB39" s="641"/>
      <c r="DC39" s="642"/>
      <c r="DD39" s="626">
        <v>191000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23715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10000</v>
      </c>
      <c r="CS40" s="621"/>
      <c r="CT40" s="621"/>
      <c r="CU40" s="621"/>
      <c r="CV40" s="621"/>
      <c r="CW40" s="621"/>
      <c r="CX40" s="621"/>
      <c r="CY40" s="622"/>
      <c r="CZ40" s="623">
        <v>0.3</v>
      </c>
      <c r="DA40" s="641"/>
      <c r="DB40" s="641"/>
      <c r="DC40" s="642"/>
      <c r="DD40" s="626">
        <v>10000</v>
      </c>
      <c r="DE40" s="621"/>
      <c r="DF40" s="621"/>
      <c r="DG40" s="621"/>
      <c r="DH40" s="621"/>
      <c r="DI40" s="621"/>
      <c r="DJ40" s="621"/>
      <c r="DK40" s="622"/>
      <c r="DL40" s="626">
        <v>10000</v>
      </c>
      <c r="DM40" s="621"/>
      <c r="DN40" s="621"/>
      <c r="DO40" s="621"/>
      <c r="DP40" s="621"/>
      <c r="DQ40" s="621"/>
      <c r="DR40" s="621"/>
      <c r="DS40" s="621"/>
      <c r="DT40" s="621"/>
      <c r="DU40" s="621"/>
      <c r="DV40" s="622"/>
      <c r="DW40" s="643">
        <v>0.4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80610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245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156675</v>
      </c>
      <c r="CS42" s="621"/>
      <c r="CT42" s="621"/>
      <c r="CU42" s="621"/>
      <c r="CV42" s="621"/>
      <c r="CW42" s="621"/>
      <c r="CX42" s="621"/>
      <c r="CY42" s="622"/>
      <c r="CZ42" s="623">
        <v>4.7</v>
      </c>
      <c r="DA42" s="624"/>
      <c r="DB42" s="624"/>
      <c r="DC42" s="625"/>
      <c r="DD42" s="626">
        <v>61464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6050</v>
      </c>
      <c r="CS43" s="639"/>
      <c r="CT43" s="639"/>
      <c r="CU43" s="639"/>
      <c r="CV43" s="639"/>
      <c r="CW43" s="639"/>
      <c r="CX43" s="639"/>
      <c r="CY43" s="640"/>
      <c r="CZ43" s="623">
        <v>0.2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156675</v>
      </c>
      <c r="CS44" s="621"/>
      <c r="CT44" s="621"/>
      <c r="CU44" s="621"/>
      <c r="CV44" s="621"/>
      <c r="CW44" s="621"/>
      <c r="CX44" s="621"/>
      <c r="CY44" s="622"/>
      <c r="CZ44" s="623">
        <v>4.7</v>
      </c>
      <c r="DA44" s="624"/>
      <c r="DB44" s="624"/>
      <c r="DC44" s="625"/>
      <c r="DD44" s="626">
        <v>61464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28891</v>
      </c>
      <c r="CS45" s="639"/>
      <c r="CT45" s="639"/>
      <c r="CU45" s="639"/>
      <c r="CV45" s="639"/>
      <c r="CW45" s="639"/>
      <c r="CX45" s="639"/>
      <c r="CY45" s="640"/>
      <c r="CZ45" s="623">
        <v>0.9</v>
      </c>
      <c r="DA45" s="641"/>
      <c r="DB45" s="641"/>
      <c r="DC45" s="642"/>
      <c r="DD45" s="626">
        <v>6608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102784</v>
      </c>
      <c r="CS46" s="621"/>
      <c r="CT46" s="621"/>
      <c r="CU46" s="621"/>
      <c r="CV46" s="621"/>
      <c r="CW46" s="621"/>
      <c r="CX46" s="621"/>
      <c r="CY46" s="622"/>
      <c r="CZ46" s="623">
        <v>3.1</v>
      </c>
      <c r="DA46" s="624"/>
      <c r="DB46" s="624"/>
      <c r="DC46" s="625"/>
      <c r="DD46" s="626">
        <v>52356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3310972</v>
      </c>
      <c r="CS49" s="605"/>
      <c r="CT49" s="605"/>
      <c r="CU49" s="605"/>
      <c r="CV49" s="605"/>
      <c r="CW49" s="605"/>
      <c r="CX49" s="605"/>
      <c r="CY49" s="606"/>
      <c r="CZ49" s="607">
        <v>100</v>
      </c>
      <c r="DA49" s="608"/>
      <c r="DB49" s="608"/>
      <c r="DC49" s="609"/>
      <c r="DD49" s="610">
        <v>2585654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3419</v>
      </c>
      <c r="R7" s="1134"/>
      <c r="S7" s="1134"/>
      <c r="T7" s="1134"/>
      <c r="U7" s="1134"/>
      <c r="V7" s="1134">
        <v>3272</v>
      </c>
      <c r="W7" s="1134"/>
      <c r="X7" s="1134"/>
      <c r="Y7" s="1134"/>
      <c r="Z7" s="1134"/>
      <c r="AA7" s="1134">
        <v>147</v>
      </c>
      <c r="AB7" s="1134"/>
      <c r="AC7" s="1134"/>
      <c r="AD7" s="1134"/>
      <c r="AE7" s="1135"/>
      <c r="AF7" s="1136">
        <v>147</v>
      </c>
      <c r="AG7" s="1137"/>
      <c r="AH7" s="1137"/>
      <c r="AI7" s="1137"/>
      <c r="AJ7" s="1138"/>
      <c r="AK7" s="1120" t="s">
        <v>542</v>
      </c>
      <c r="AL7" s="1121"/>
      <c r="AM7" s="1121"/>
      <c r="AN7" s="1121"/>
      <c r="AO7" s="1121"/>
      <c r="AP7" s="1121">
        <v>3767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13</v>
      </c>
      <c r="CI7" s="1118"/>
      <c r="CJ7" s="1118"/>
      <c r="CK7" s="1118"/>
      <c r="CL7" s="1119"/>
      <c r="CM7" s="1117">
        <v>154</v>
      </c>
      <c r="CN7" s="1118"/>
      <c r="CO7" s="1118"/>
      <c r="CP7" s="1118"/>
      <c r="CQ7" s="1119"/>
      <c r="CR7" s="1117">
        <v>120</v>
      </c>
      <c r="CS7" s="1118"/>
      <c r="CT7" s="1118"/>
      <c r="CU7" s="1118"/>
      <c r="CV7" s="1119"/>
      <c r="CW7" s="1117" t="s">
        <v>542</v>
      </c>
      <c r="CX7" s="1118"/>
      <c r="CY7" s="1118"/>
      <c r="CZ7" s="1118"/>
      <c r="DA7" s="1119"/>
      <c r="DB7" s="1117" t="s">
        <v>542</v>
      </c>
      <c r="DC7" s="1118"/>
      <c r="DD7" s="1118"/>
      <c r="DE7" s="1118"/>
      <c r="DF7" s="1119"/>
      <c r="DG7" s="1117" t="s">
        <v>542</v>
      </c>
      <c r="DH7" s="1118"/>
      <c r="DI7" s="1118"/>
      <c r="DJ7" s="1118"/>
      <c r="DK7" s="1119"/>
      <c r="DL7" s="1117" t="s">
        <v>542</v>
      </c>
      <c r="DM7" s="1118"/>
      <c r="DN7" s="1118"/>
      <c r="DO7" s="1118"/>
      <c r="DP7" s="1119"/>
      <c r="DQ7" s="1117" t="s">
        <v>542</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70</v>
      </c>
      <c r="R8" s="1073"/>
      <c r="S8" s="1073"/>
      <c r="T8" s="1073"/>
      <c r="U8" s="1073"/>
      <c r="V8" s="1073">
        <v>65</v>
      </c>
      <c r="W8" s="1073"/>
      <c r="X8" s="1073"/>
      <c r="Y8" s="1073"/>
      <c r="Z8" s="1073"/>
      <c r="AA8" s="1073">
        <v>5</v>
      </c>
      <c r="AB8" s="1073"/>
      <c r="AC8" s="1073"/>
      <c r="AD8" s="1073"/>
      <c r="AE8" s="1074"/>
      <c r="AF8" s="1048">
        <v>5</v>
      </c>
      <c r="AG8" s="1049"/>
      <c r="AH8" s="1049"/>
      <c r="AI8" s="1049"/>
      <c r="AJ8" s="1050"/>
      <c r="AK8" s="1115" t="s">
        <v>542</v>
      </c>
      <c r="AL8" s="1116"/>
      <c r="AM8" s="1116"/>
      <c r="AN8" s="1116"/>
      <c r="AO8" s="1116"/>
      <c r="AP8" s="1116" t="s">
        <v>542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67</v>
      </c>
      <c r="CI8" s="1019"/>
      <c r="CJ8" s="1019"/>
      <c r="CK8" s="1019"/>
      <c r="CL8" s="1020"/>
      <c r="CM8" s="1018">
        <v>696</v>
      </c>
      <c r="CN8" s="1019"/>
      <c r="CO8" s="1019"/>
      <c r="CP8" s="1019"/>
      <c r="CQ8" s="1020"/>
      <c r="CR8" s="1018">
        <v>100</v>
      </c>
      <c r="CS8" s="1019"/>
      <c r="CT8" s="1019"/>
      <c r="CU8" s="1019"/>
      <c r="CV8" s="1020"/>
      <c r="CW8" s="1018">
        <v>1</v>
      </c>
      <c r="CX8" s="1019"/>
      <c r="CY8" s="1019"/>
      <c r="CZ8" s="1019"/>
      <c r="DA8" s="1020"/>
      <c r="DB8" s="1018" t="s">
        <v>542</v>
      </c>
      <c r="DC8" s="1019"/>
      <c r="DD8" s="1019"/>
      <c r="DE8" s="1019"/>
      <c r="DF8" s="1020"/>
      <c r="DG8" s="1018" t="s">
        <v>542</v>
      </c>
      <c r="DH8" s="1019"/>
      <c r="DI8" s="1019"/>
      <c r="DJ8" s="1019"/>
      <c r="DK8" s="1020"/>
      <c r="DL8" s="1018" t="s">
        <v>542</v>
      </c>
      <c r="DM8" s="1019"/>
      <c r="DN8" s="1019"/>
      <c r="DO8" s="1019"/>
      <c r="DP8" s="1020"/>
      <c r="DQ8" s="1018" t="s">
        <v>542</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20</v>
      </c>
      <c r="CI9" s="1019"/>
      <c r="CJ9" s="1019"/>
      <c r="CK9" s="1019"/>
      <c r="CL9" s="1020"/>
      <c r="CM9" s="1018">
        <v>90</v>
      </c>
      <c r="CN9" s="1019"/>
      <c r="CO9" s="1019"/>
      <c r="CP9" s="1019"/>
      <c r="CQ9" s="1020"/>
      <c r="CR9" s="1018">
        <v>40</v>
      </c>
      <c r="CS9" s="1019"/>
      <c r="CT9" s="1019"/>
      <c r="CU9" s="1019"/>
      <c r="CV9" s="1020"/>
      <c r="CW9" s="1018" t="s">
        <v>542</v>
      </c>
      <c r="CX9" s="1019"/>
      <c r="CY9" s="1019"/>
      <c r="CZ9" s="1019"/>
      <c r="DA9" s="1020"/>
      <c r="DB9" s="1018" t="s">
        <v>542</v>
      </c>
      <c r="DC9" s="1019"/>
      <c r="DD9" s="1019"/>
      <c r="DE9" s="1019"/>
      <c r="DF9" s="1020"/>
      <c r="DG9" s="1018" t="s">
        <v>542</v>
      </c>
      <c r="DH9" s="1019"/>
      <c r="DI9" s="1019"/>
      <c r="DJ9" s="1019"/>
      <c r="DK9" s="1020"/>
      <c r="DL9" s="1018" t="s">
        <v>542</v>
      </c>
      <c r="DM9" s="1019"/>
      <c r="DN9" s="1019"/>
      <c r="DO9" s="1019"/>
      <c r="DP9" s="1020"/>
      <c r="DQ9" s="1018" t="s">
        <v>542</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3463</v>
      </c>
      <c r="R23" s="1098"/>
      <c r="S23" s="1098"/>
      <c r="T23" s="1098"/>
      <c r="U23" s="1098"/>
      <c r="V23" s="1098">
        <v>3311</v>
      </c>
      <c r="W23" s="1098"/>
      <c r="X23" s="1098"/>
      <c r="Y23" s="1098"/>
      <c r="Z23" s="1098"/>
      <c r="AA23" s="1098">
        <v>152</v>
      </c>
      <c r="AB23" s="1098"/>
      <c r="AC23" s="1098"/>
      <c r="AD23" s="1098"/>
      <c r="AE23" s="1099"/>
      <c r="AF23" s="1100">
        <v>152</v>
      </c>
      <c r="AG23" s="1098"/>
      <c r="AH23" s="1098"/>
      <c r="AI23" s="1098"/>
      <c r="AJ23" s="1101"/>
      <c r="AK23" s="1102"/>
      <c r="AL23" s="1103"/>
      <c r="AM23" s="1103"/>
      <c r="AN23" s="1103"/>
      <c r="AO23" s="1103"/>
      <c r="AP23" s="1098">
        <v>3767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922</v>
      </c>
      <c r="R28" s="1083"/>
      <c r="S28" s="1083"/>
      <c r="T28" s="1083"/>
      <c r="U28" s="1083"/>
      <c r="V28" s="1083">
        <v>877</v>
      </c>
      <c r="W28" s="1083"/>
      <c r="X28" s="1083"/>
      <c r="Y28" s="1083"/>
      <c r="Z28" s="1083"/>
      <c r="AA28" s="1083">
        <v>45</v>
      </c>
      <c r="AB28" s="1083"/>
      <c r="AC28" s="1083"/>
      <c r="AD28" s="1083"/>
      <c r="AE28" s="1084"/>
      <c r="AF28" s="1085">
        <v>45</v>
      </c>
      <c r="AG28" s="1083"/>
      <c r="AH28" s="1083"/>
      <c r="AI28" s="1083"/>
      <c r="AJ28" s="1086"/>
      <c r="AK28" s="1087">
        <v>14</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263</v>
      </c>
      <c r="R29" s="1073"/>
      <c r="S29" s="1073"/>
      <c r="T29" s="1073"/>
      <c r="U29" s="1073"/>
      <c r="V29" s="1073">
        <v>255</v>
      </c>
      <c r="W29" s="1073"/>
      <c r="X29" s="1073"/>
      <c r="Y29" s="1073"/>
      <c r="Z29" s="1073"/>
      <c r="AA29" s="1073">
        <v>8</v>
      </c>
      <c r="AB29" s="1073"/>
      <c r="AC29" s="1073"/>
      <c r="AD29" s="1073"/>
      <c r="AE29" s="1074"/>
      <c r="AF29" s="1048">
        <v>8</v>
      </c>
      <c r="AG29" s="1049"/>
      <c r="AH29" s="1049"/>
      <c r="AI29" s="1049"/>
      <c r="AJ29" s="1050"/>
      <c r="AK29" s="1009">
        <v>36</v>
      </c>
      <c r="AL29" s="1000"/>
      <c r="AM29" s="1000"/>
      <c r="AN29" s="1000"/>
      <c r="AO29" s="1000"/>
      <c r="AP29" s="1000" t="s">
        <v>542</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274</v>
      </c>
      <c r="R30" s="1073"/>
      <c r="S30" s="1073"/>
      <c r="T30" s="1073"/>
      <c r="U30" s="1073"/>
      <c r="V30" s="1073">
        <v>263</v>
      </c>
      <c r="W30" s="1073"/>
      <c r="X30" s="1073"/>
      <c r="Y30" s="1073"/>
      <c r="Z30" s="1073"/>
      <c r="AA30" s="1073">
        <v>11</v>
      </c>
      <c r="AB30" s="1073"/>
      <c r="AC30" s="1073"/>
      <c r="AD30" s="1073"/>
      <c r="AE30" s="1074"/>
      <c r="AF30" s="1048">
        <v>11</v>
      </c>
      <c r="AG30" s="1049"/>
      <c r="AH30" s="1049"/>
      <c r="AI30" s="1049"/>
      <c r="AJ30" s="1050"/>
      <c r="AK30" s="1009">
        <v>36</v>
      </c>
      <c r="AL30" s="1000"/>
      <c r="AM30" s="1000"/>
      <c r="AN30" s="1000"/>
      <c r="AO30" s="1000"/>
      <c r="AP30" s="1000">
        <v>106</v>
      </c>
      <c r="AQ30" s="1000"/>
      <c r="AR30" s="1000"/>
      <c r="AS30" s="1000"/>
      <c r="AT30" s="1000"/>
      <c r="AU30" s="1000">
        <v>18</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90</v>
      </c>
      <c r="R31" s="1073"/>
      <c r="S31" s="1073"/>
      <c r="T31" s="1073"/>
      <c r="U31" s="1073"/>
      <c r="V31" s="1073">
        <v>57</v>
      </c>
      <c r="W31" s="1073"/>
      <c r="X31" s="1073"/>
      <c r="Y31" s="1073"/>
      <c r="Z31" s="1073"/>
      <c r="AA31" s="1073">
        <v>33</v>
      </c>
      <c r="AB31" s="1073"/>
      <c r="AC31" s="1073"/>
      <c r="AD31" s="1073"/>
      <c r="AE31" s="1074"/>
      <c r="AF31" s="1048">
        <v>33</v>
      </c>
      <c r="AG31" s="1049"/>
      <c r="AH31" s="1049"/>
      <c r="AI31" s="1049"/>
      <c r="AJ31" s="1050"/>
      <c r="AK31" s="1009">
        <v>7</v>
      </c>
      <c r="AL31" s="1000"/>
      <c r="AM31" s="1000"/>
      <c r="AN31" s="1000"/>
      <c r="AO31" s="1000"/>
      <c r="AP31" s="1000" t="s">
        <v>542</v>
      </c>
      <c r="AQ31" s="1000"/>
      <c r="AR31" s="1000"/>
      <c r="AS31" s="1000"/>
      <c r="AT31" s="1000"/>
      <c r="AU31" s="1000" t="s">
        <v>542</v>
      </c>
      <c r="AV31" s="1000"/>
      <c r="AW31" s="1000"/>
      <c r="AX31" s="1000"/>
      <c r="AY31" s="1000"/>
      <c r="AZ31" s="1071" t="s">
        <v>542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143</v>
      </c>
      <c r="R32" s="1073"/>
      <c r="S32" s="1073"/>
      <c r="T32" s="1073"/>
      <c r="U32" s="1073"/>
      <c r="V32" s="1073">
        <v>140</v>
      </c>
      <c r="W32" s="1073"/>
      <c r="X32" s="1073"/>
      <c r="Y32" s="1073"/>
      <c r="Z32" s="1073"/>
      <c r="AA32" s="1073">
        <v>3</v>
      </c>
      <c r="AB32" s="1073"/>
      <c r="AC32" s="1073"/>
      <c r="AD32" s="1073"/>
      <c r="AE32" s="1074"/>
      <c r="AF32" s="1048">
        <v>3</v>
      </c>
      <c r="AG32" s="1049"/>
      <c r="AH32" s="1049"/>
      <c r="AI32" s="1049"/>
      <c r="AJ32" s="1050"/>
      <c r="AK32" s="1009">
        <v>27</v>
      </c>
      <c r="AL32" s="1000"/>
      <c r="AM32" s="1000"/>
      <c r="AN32" s="1000"/>
      <c r="AO32" s="1000"/>
      <c r="AP32" s="1000">
        <v>213</v>
      </c>
      <c r="AQ32" s="1000"/>
      <c r="AR32" s="1000"/>
      <c r="AS32" s="1000"/>
      <c r="AT32" s="1000"/>
      <c r="AU32" s="1000">
        <v>66</v>
      </c>
      <c r="AV32" s="1000"/>
      <c r="AW32" s="1000"/>
      <c r="AX32" s="1000"/>
      <c r="AY32" s="1000"/>
      <c r="AZ32" s="1071" t="s">
        <v>542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237</v>
      </c>
      <c r="R33" s="1073"/>
      <c r="S33" s="1073"/>
      <c r="T33" s="1073"/>
      <c r="U33" s="1073"/>
      <c r="V33" s="1073">
        <v>224</v>
      </c>
      <c r="W33" s="1073"/>
      <c r="X33" s="1073"/>
      <c r="Y33" s="1073"/>
      <c r="Z33" s="1073"/>
      <c r="AA33" s="1073">
        <v>13</v>
      </c>
      <c r="AB33" s="1073"/>
      <c r="AC33" s="1073"/>
      <c r="AD33" s="1073"/>
      <c r="AE33" s="1074"/>
      <c r="AF33" s="1048">
        <v>13</v>
      </c>
      <c r="AG33" s="1049"/>
      <c r="AH33" s="1049"/>
      <c r="AI33" s="1049"/>
      <c r="AJ33" s="1050"/>
      <c r="AK33" s="1009">
        <v>12</v>
      </c>
      <c r="AL33" s="1000"/>
      <c r="AM33" s="1000"/>
      <c r="AN33" s="1000"/>
      <c r="AO33" s="1000"/>
      <c r="AP33" s="1000">
        <v>667</v>
      </c>
      <c r="AQ33" s="1000"/>
      <c r="AR33" s="1000"/>
      <c r="AS33" s="1000"/>
      <c r="AT33" s="1000"/>
      <c r="AU33" s="1000">
        <v>133</v>
      </c>
      <c r="AV33" s="1000"/>
      <c r="AW33" s="1000"/>
      <c r="AX33" s="1000"/>
      <c r="AY33" s="1000"/>
      <c r="AZ33" s="1071" t="s">
        <v>542</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113</v>
      </c>
      <c r="AG63" s="988"/>
      <c r="AH63" s="988"/>
      <c r="AI63" s="988"/>
      <c r="AJ63" s="1059"/>
      <c r="AK63" s="1060"/>
      <c r="AL63" s="992"/>
      <c r="AM63" s="992"/>
      <c r="AN63" s="992"/>
      <c r="AO63" s="992"/>
      <c r="AP63" s="988">
        <v>986</v>
      </c>
      <c r="AQ63" s="988"/>
      <c r="AR63" s="988"/>
      <c r="AS63" s="988"/>
      <c r="AT63" s="988"/>
      <c r="AU63" s="988">
        <v>217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14856</v>
      </c>
      <c r="R68" s="1011"/>
      <c r="S68" s="1011"/>
      <c r="T68" s="1011"/>
      <c r="U68" s="1011"/>
      <c r="V68" s="1011">
        <v>14216</v>
      </c>
      <c r="W68" s="1011"/>
      <c r="X68" s="1011"/>
      <c r="Y68" s="1011"/>
      <c r="Z68" s="1011"/>
      <c r="AA68" s="1011">
        <v>639</v>
      </c>
      <c r="AB68" s="1011"/>
      <c r="AC68" s="1011"/>
      <c r="AD68" s="1011"/>
      <c r="AE68" s="1011"/>
      <c r="AF68" s="1011">
        <v>639</v>
      </c>
      <c r="AG68" s="1011"/>
      <c r="AH68" s="1011"/>
      <c r="AI68" s="1011"/>
      <c r="AJ68" s="1011"/>
      <c r="AK68" s="1011">
        <v>10</v>
      </c>
      <c r="AL68" s="1011"/>
      <c r="AM68" s="1011"/>
      <c r="AN68" s="1011"/>
      <c r="AO68" s="1011"/>
      <c r="AP68" s="1011" t="s">
        <v>542</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121</v>
      </c>
      <c r="R69" s="1000"/>
      <c r="S69" s="1000"/>
      <c r="T69" s="1000"/>
      <c r="U69" s="1000"/>
      <c r="V69" s="1000">
        <v>104</v>
      </c>
      <c r="W69" s="1000"/>
      <c r="X69" s="1000"/>
      <c r="Y69" s="1000"/>
      <c r="Z69" s="1000"/>
      <c r="AA69" s="1000">
        <v>17</v>
      </c>
      <c r="AB69" s="1000"/>
      <c r="AC69" s="1000"/>
      <c r="AD69" s="1000"/>
      <c r="AE69" s="1000"/>
      <c r="AF69" s="1000">
        <v>17</v>
      </c>
      <c r="AG69" s="1000"/>
      <c r="AH69" s="1000"/>
      <c r="AI69" s="1000"/>
      <c r="AJ69" s="1000"/>
      <c r="AK69" s="1000" t="s">
        <v>542</v>
      </c>
      <c r="AL69" s="1000"/>
      <c r="AM69" s="1000"/>
      <c r="AN69" s="1000"/>
      <c r="AO69" s="1000"/>
      <c r="AP69" s="1000" t="s">
        <v>542</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548</v>
      </c>
      <c r="C70" s="1004"/>
      <c r="D70" s="1004"/>
      <c r="E70" s="1004"/>
      <c r="F70" s="1004"/>
      <c r="G70" s="1004"/>
      <c r="H70" s="1004"/>
      <c r="I70" s="1004"/>
      <c r="J70" s="1004"/>
      <c r="K70" s="1004"/>
      <c r="L70" s="1004"/>
      <c r="M70" s="1004"/>
      <c r="N70" s="1004"/>
      <c r="O70" s="1004"/>
      <c r="P70" s="1005"/>
      <c r="Q70" s="1006">
        <v>121</v>
      </c>
      <c r="R70" s="1000"/>
      <c r="S70" s="1000"/>
      <c r="T70" s="1000"/>
      <c r="U70" s="1000"/>
      <c r="V70" s="1000">
        <v>107</v>
      </c>
      <c r="W70" s="1000"/>
      <c r="X70" s="1000"/>
      <c r="Y70" s="1000"/>
      <c r="Z70" s="1000"/>
      <c r="AA70" s="1000">
        <v>14</v>
      </c>
      <c r="AB70" s="1000"/>
      <c r="AC70" s="1000"/>
      <c r="AD70" s="1000"/>
      <c r="AE70" s="1000"/>
      <c r="AF70" s="1000">
        <v>14</v>
      </c>
      <c r="AG70" s="1000"/>
      <c r="AH70" s="1000"/>
      <c r="AI70" s="1000"/>
      <c r="AJ70" s="1000"/>
      <c r="AK70" s="1000" t="s">
        <v>542</v>
      </c>
      <c r="AL70" s="1000"/>
      <c r="AM70" s="1000"/>
      <c r="AN70" s="1000"/>
      <c r="AO70" s="1000"/>
      <c r="AP70" s="1000" t="s">
        <v>542</v>
      </c>
      <c r="AQ70" s="1000"/>
      <c r="AR70" s="1000"/>
      <c r="AS70" s="1000"/>
      <c r="AT70" s="1000"/>
      <c r="AU70" s="1000" t="s">
        <v>542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549</v>
      </c>
      <c r="C71" s="1004"/>
      <c r="D71" s="1004"/>
      <c r="E71" s="1004"/>
      <c r="F71" s="1004"/>
      <c r="G71" s="1004"/>
      <c r="H71" s="1004"/>
      <c r="I71" s="1004"/>
      <c r="J71" s="1004"/>
      <c r="K71" s="1004"/>
      <c r="L71" s="1004"/>
      <c r="M71" s="1004"/>
      <c r="N71" s="1004"/>
      <c r="O71" s="1004"/>
      <c r="P71" s="1005"/>
      <c r="Q71" s="1006">
        <v>495</v>
      </c>
      <c r="R71" s="1000"/>
      <c r="S71" s="1000"/>
      <c r="T71" s="1000"/>
      <c r="U71" s="1000"/>
      <c r="V71" s="1000">
        <v>447</v>
      </c>
      <c r="W71" s="1000"/>
      <c r="X71" s="1000"/>
      <c r="Y71" s="1000"/>
      <c r="Z71" s="1000"/>
      <c r="AA71" s="1000">
        <v>48</v>
      </c>
      <c r="AB71" s="1000"/>
      <c r="AC71" s="1000"/>
      <c r="AD71" s="1000"/>
      <c r="AE71" s="1000"/>
      <c r="AF71" s="1000">
        <v>48</v>
      </c>
      <c r="AG71" s="1000"/>
      <c r="AH71" s="1000"/>
      <c r="AI71" s="1000"/>
      <c r="AJ71" s="1000"/>
      <c r="AK71" s="1000" t="s">
        <v>542</v>
      </c>
      <c r="AL71" s="1000"/>
      <c r="AM71" s="1000"/>
      <c r="AN71" s="1000"/>
      <c r="AO71" s="1000"/>
      <c r="AP71" s="1000" t="s">
        <v>542</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550</v>
      </c>
      <c r="C72" s="1004"/>
      <c r="D72" s="1004"/>
      <c r="E72" s="1004"/>
      <c r="F72" s="1004"/>
      <c r="G72" s="1004"/>
      <c r="H72" s="1004"/>
      <c r="I72" s="1004"/>
      <c r="J72" s="1004"/>
      <c r="K72" s="1004"/>
      <c r="L72" s="1004"/>
      <c r="M72" s="1004"/>
      <c r="N72" s="1004"/>
      <c r="O72" s="1004"/>
      <c r="P72" s="1005"/>
      <c r="Q72" s="1006">
        <v>154741</v>
      </c>
      <c r="R72" s="1000"/>
      <c r="S72" s="1000"/>
      <c r="T72" s="1000"/>
      <c r="U72" s="1000"/>
      <c r="V72" s="1000">
        <v>148063</v>
      </c>
      <c r="W72" s="1000"/>
      <c r="X72" s="1000"/>
      <c r="Y72" s="1000"/>
      <c r="Z72" s="1000"/>
      <c r="AA72" s="1000">
        <v>6679</v>
      </c>
      <c r="AB72" s="1000"/>
      <c r="AC72" s="1000"/>
      <c r="AD72" s="1000"/>
      <c r="AE72" s="1000"/>
      <c r="AF72" s="1000">
        <v>6679</v>
      </c>
      <c r="AG72" s="1000"/>
      <c r="AH72" s="1000"/>
      <c r="AI72" s="1000"/>
      <c r="AJ72" s="1000"/>
      <c r="AK72" s="1000">
        <v>280</v>
      </c>
      <c r="AL72" s="1000"/>
      <c r="AM72" s="1000"/>
      <c r="AN72" s="1000"/>
      <c r="AO72" s="1000"/>
      <c r="AP72" s="1000" t="s">
        <v>542</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551</v>
      </c>
      <c r="C73" s="1004"/>
      <c r="D73" s="1004"/>
      <c r="E73" s="1004"/>
      <c r="F73" s="1004"/>
      <c r="G73" s="1004"/>
      <c r="H73" s="1004"/>
      <c r="I73" s="1004"/>
      <c r="J73" s="1004"/>
      <c r="K73" s="1004"/>
      <c r="L73" s="1004"/>
      <c r="M73" s="1004"/>
      <c r="N73" s="1004"/>
      <c r="O73" s="1004"/>
      <c r="P73" s="1005"/>
      <c r="Q73" s="1006">
        <v>616</v>
      </c>
      <c r="R73" s="1000"/>
      <c r="S73" s="1000"/>
      <c r="T73" s="1000"/>
      <c r="U73" s="1000"/>
      <c r="V73" s="1000">
        <v>614</v>
      </c>
      <c r="W73" s="1000"/>
      <c r="X73" s="1000"/>
      <c r="Y73" s="1000"/>
      <c r="Z73" s="1000"/>
      <c r="AA73" s="1000">
        <v>2</v>
      </c>
      <c r="AB73" s="1000"/>
      <c r="AC73" s="1000"/>
      <c r="AD73" s="1000"/>
      <c r="AE73" s="1000"/>
      <c r="AF73" s="1000">
        <v>2</v>
      </c>
      <c r="AG73" s="1000"/>
      <c r="AH73" s="1000"/>
      <c r="AI73" s="1000"/>
      <c r="AJ73" s="1000"/>
      <c r="AK73" s="1000" t="s">
        <v>542</v>
      </c>
      <c r="AL73" s="1000"/>
      <c r="AM73" s="1000"/>
      <c r="AN73" s="1000"/>
      <c r="AO73" s="1000"/>
      <c r="AP73" s="1000" t="s">
        <v>542</v>
      </c>
      <c r="AQ73" s="1000"/>
      <c r="AR73" s="1000"/>
      <c r="AS73" s="1000"/>
      <c r="AT73" s="1000"/>
      <c r="AU73" s="1000" t="s">
        <v>542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552</v>
      </c>
      <c r="C74" s="1004"/>
      <c r="D74" s="1004"/>
      <c r="E74" s="1004"/>
      <c r="F74" s="1004"/>
      <c r="G74" s="1004"/>
      <c r="H74" s="1004"/>
      <c r="I74" s="1004"/>
      <c r="J74" s="1004"/>
      <c r="K74" s="1004"/>
      <c r="L74" s="1004"/>
      <c r="M74" s="1004"/>
      <c r="N74" s="1004"/>
      <c r="O74" s="1004"/>
      <c r="P74" s="1005"/>
      <c r="Q74" s="1006">
        <v>1455</v>
      </c>
      <c r="R74" s="1000"/>
      <c r="S74" s="1000"/>
      <c r="T74" s="1000"/>
      <c r="U74" s="1000"/>
      <c r="V74" s="1000">
        <v>1447</v>
      </c>
      <c r="W74" s="1000"/>
      <c r="X74" s="1000"/>
      <c r="Y74" s="1000"/>
      <c r="Z74" s="1000"/>
      <c r="AA74" s="1000">
        <v>9</v>
      </c>
      <c r="AB74" s="1000"/>
      <c r="AC74" s="1000"/>
      <c r="AD74" s="1000"/>
      <c r="AE74" s="1000"/>
      <c r="AF74" s="1000">
        <v>9</v>
      </c>
      <c r="AG74" s="1000"/>
      <c r="AH74" s="1000"/>
      <c r="AI74" s="1000"/>
      <c r="AJ74" s="1000"/>
      <c r="AK74" s="1000" t="s">
        <v>542</v>
      </c>
      <c r="AL74" s="1000"/>
      <c r="AM74" s="1000"/>
      <c r="AN74" s="1000"/>
      <c r="AO74" s="1000"/>
      <c r="AP74" s="1000">
        <v>1</v>
      </c>
      <c r="AQ74" s="1000"/>
      <c r="AR74" s="1000"/>
      <c r="AS74" s="1000"/>
      <c r="AT74" s="1000"/>
      <c r="AU74" s="1000" t="s">
        <v>554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07">
        <v>627</v>
      </c>
      <c r="R75" s="1008"/>
      <c r="S75" s="1008"/>
      <c r="T75" s="1008"/>
      <c r="U75" s="1009"/>
      <c r="V75" s="1010">
        <v>622</v>
      </c>
      <c r="W75" s="1008"/>
      <c r="X75" s="1008"/>
      <c r="Y75" s="1008"/>
      <c r="Z75" s="1009"/>
      <c r="AA75" s="1010">
        <v>5</v>
      </c>
      <c r="AB75" s="1008"/>
      <c r="AC75" s="1008"/>
      <c r="AD75" s="1008"/>
      <c r="AE75" s="1009"/>
      <c r="AF75" s="1010">
        <v>5</v>
      </c>
      <c r="AG75" s="1008"/>
      <c r="AH75" s="1008"/>
      <c r="AI75" s="1008"/>
      <c r="AJ75" s="1009"/>
      <c r="AK75" s="1010" t="s">
        <v>542</v>
      </c>
      <c r="AL75" s="1008"/>
      <c r="AM75" s="1008"/>
      <c r="AN75" s="1008"/>
      <c r="AO75" s="1009"/>
      <c r="AP75" s="1010">
        <v>1</v>
      </c>
      <c r="AQ75" s="1008"/>
      <c r="AR75" s="1008"/>
      <c r="AS75" s="1008"/>
      <c r="AT75" s="1009"/>
      <c r="AU75" s="1010" t="s">
        <v>554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7413</v>
      </c>
      <c r="AG88" s="988"/>
      <c r="AH88" s="988"/>
      <c r="AI88" s="988"/>
      <c r="AJ88" s="988"/>
      <c r="AK88" s="992"/>
      <c r="AL88" s="992"/>
      <c r="AM88" s="992"/>
      <c r="AN88" s="992"/>
      <c r="AO88" s="992"/>
      <c r="AP88" s="988">
        <v>2</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260</v>
      </c>
      <c r="CS102" s="980"/>
      <c r="CT102" s="980"/>
      <c r="CU102" s="980"/>
      <c r="CV102" s="981"/>
      <c r="CW102" s="979">
        <v>1</v>
      </c>
      <c r="CX102" s="980"/>
      <c r="CY102" s="980"/>
      <c r="CZ102" s="980"/>
      <c r="DA102" s="981"/>
      <c r="DB102" s="979" t="s">
        <v>542</v>
      </c>
      <c r="DC102" s="980"/>
      <c r="DD102" s="980"/>
      <c r="DE102" s="980"/>
      <c r="DF102" s="981"/>
      <c r="DG102" s="979" t="s">
        <v>542</v>
      </c>
      <c r="DH102" s="980"/>
      <c r="DI102" s="980"/>
      <c r="DJ102" s="980"/>
      <c r="DK102" s="981"/>
      <c r="DL102" s="979" t="s">
        <v>542</v>
      </c>
      <c r="DM102" s="980"/>
      <c r="DN102" s="980"/>
      <c r="DO102" s="980"/>
      <c r="DP102" s="981"/>
      <c r="DQ102" s="979" t="s">
        <v>542</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258522</v>
      </c>
      <c r="AB110" s="916"/>
      <c r="AC110" s="916"/>
      <c r="AD110" s="916"/>
      <c r="AE110" s="917"/>
      <c r="AF110" s="918">
        <v>314603</v>
      </c>
      <c r="AG110" s="916"/>
      <c r="AH110" s="916"/>
      <c r="AI110" s="916"/>
      <c r="AJ110" s="917"/>
      <c r="AK110" s="918">
        <v>323791</v>
      </c>
      <c r="AL110" s="916"/>
      <c r="AM110" s="916"/>
      <c r="AN110" s="916"/>
      <c r="AO110" s="917"/>
      <c r="AP110" s="919">
        <v>16.399999999999999</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3995875</v>
      </c>
      <c r="BR110" s="863"/>
      <c r="BS110" s="863"/>
      <c r="BT110" s="863"/>
      <c r="BU110" s="863"/>
      <c r="BV110" s="863">
        <v>4012671</v>
      </c>
      <c r="BW110" s="863"/>
      <c r="BX110" s="863"/>
      <c r="BY110" s="863"/>
      <c r="BZ110" s="863"/>
      <c r="CA110" s="863">
        <v>3767087</v>
      </c>
      <c r="CB110" s="863"/>
      <c r="CC110" s="863"/>
      <c r="CD110" s="863"/>
      <c r="CE110" s="863"/>
      <c r="CF110" s="887">
        <v>191.2</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409</v>
      </c>
      <c r="AB111" s="944"/>
      <c r="AC111" s="944"/>
      <c r="AD111" s="944"/>
      <c r="AE111" s="945"/>
      <c r="AF111" s="946" t="s">
        <v>409</v>
      </c>
      <c r="AG111" s="944"/>
      <c r="AH111" s="944"/>
      <c r="AI111" s="944"/>
      <c r="AJ111" s="945"/>
      <c r="AK111" s="946" t="s">
        <v>409</v>
      </c>
      <c r="AL111" s="944"/>
      <c r="AM111" s="944"/>
      <c r="AN111" s="944"/>
      <c r="AO111" s="945"/>
      <c r="AP111" s="947" t="s">
        <v>409</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2374</v>
      </c>
      <c r="BR111" s="835"/>
      <c r="BS111" s="835"/>
      <c r="BT111" s="835"/>
      <c r="BU111" s="835"/>
      <c r="BV111" s="835">
        <v>2362</v>
      </c>
      <c r="BW111" s="835"/>
      <c r="BX111" s="835"/>
      <c r="BY111" s="835"/>
      <c r="BZ111" s="835"/>
      <c r="CA111" s="835">
        <v>1877</v>
      </c>
      <c r="CB111" s="835"/>
      <c r="CC111" s="835"/>
      <c r="CD111" s="835"/>
      <c r="CE111" s="835"/>
      <c r="CF111" s="896">
        <v>0.1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338617</v>
      </c>
      <c r="BR112" s="835"/>
      <c r="BS112" s="835"/>
      <c r="BT112" s="835"/>
      <c r="BU112" s="835"/>
      <c r="BV112" s="835">
        <v>314773</v>
      </c>
      <c r="BW112" s="835"/>
      <c r="BX112" s="835"/>
      <c r="BY112" s="835"/>
      <c r="BZ112" s="835"/>
      <c r="CA112" s="835">
        <v>216895</v>
      </c>
      <c r="CB112" s="835"/>
      <c r="CC112" s="835"/>
      <c r="CD112" s="835"/>
      <c r="CE112" s="835"/>
      <c r="CF112" s="896">
        <v>11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41009</v>
      </c>
      <c r="AB113" s="944"/>
      <c r="AC113" s="944"/>
      <c r="AD113" s="944"/>
      <c r="AE113" s="945"/>
      <c r="AF113" s="946">
        <v>31387</v>
      </c>
      <c r="AG113" s="944"/>
      <c r="AH113" s="944"/>
      <c r="AI113" s="944"/>
      <c r="AJ113" s="945"/>
      <c r="AK113" s="946">
        <v>43264</v>
      </c>
      <c r="AL113" s="944"/>
      <c r="AM113" s="944"/>
      <c r="AN113" s="944"/>
      <c r="AO113" s="945"/>
      <c r="AP113" s="947">
        <v>2.2000000000000002</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171494</v>
      </c>
      <c r="BR113" s="835"/>
      <c r="BS113" s="835"/>
      <c r="BT113" s="835"/>
      <c r="BU113" s="835"/>
      <c r="BV113" s="835">
        <v>166004</v>
      </c>
      <c r="BW113" s="835"/>
      <c r="BX113" s="835"/>
      <c r="BY113" s="835"/>
      <c r="BZ113" s="835"/>
      <c r="CA113" s="835">
        <v>153273</v>
      </c>
      <c r="CB113" s="835"/>
      <c r="CC113" s="835"/>
      <c r="CD113" s="835"/>
      <c r="CE113" s="835"/>
      <c r="CF113" s="896">
        <v>7.8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18293</v>
      </c>
      <c r="AB114" s="798"/>
      <c r="AC114" s="798"/>
      <c r="AD114" s="798"/>
      <c r="AE114" s="799"/>
      <c r="AF114" s="800">
        <v>10343</v>
      </c>
      <c r="AG114" s="798"/>
      <c r="AH114" s="798"/>
      <c r="AI114" s="798"/>
      <c r="AJ114" s="799"/>
      <c r="AK114" s="800">
        <v>14329</v>
      </c>
      <c r="AL114" s="798"/>
      <c r="AM114" s="798"/>
      <c r="AN114" s="798"/>
      <c r="AO114" s="799"/>
      <c r="AP114" s="845">
        <v>0.7</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428708</v>
      </c>
      <c r="BR114" s="835"/>
      <c r="BS114" s="835"/>
      <c r="BT114" s="835"/>
      <c r="BU114" s="835"/>
      <c r="BV114" s="835">
        <v>413499</v>
      </c>
      <c r="BW114" s="835"/>
      <c r="BX114" s="835"/>
      <c r="BY114" s="835"/>
      <c r="BZ114" s="835"/>
      <c r="CA114" s="835">
        <v>408865</v>
      </c>
      <c r="CB114" s="835"/>
      <c r="CC114" s="835"/>
      <c r="CD114" s="835"/>
      <c r="CE114" s="835"/>
      <c r="CF114" s="896">
        <v>20.8</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238</v>
      </c>
      <c r="AB115" s="944"/>
      <c r="AC115" s="944"/>
      <c r="AD115" s="944"/>
      <c r="AE115" s="945"/>
      <c r="AF115" s="946">
        <v>298</v>
      </c>
      <c r="AG115" s="944"/>
      <c r="AH115" s="944"/>
      <c r="AI115" s="944"/>
      <c r="AJ115" s="945"/>
      <c r="AK115" s="946">
        <v>366</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318062</v>
      </c>
      <c r="AB117" s="930"/>
      <c r="AC117" s="930"/>
      <c r="AD117" s="930"/>
      <c r="AE117" s="931"/>
      <c r="AF117" s="932">
        <v>356631</v>
      </c>
      <c r="AG117" s="930"/>
      <c r="AH117" s="930"/>
      <c r="AI117" s="930"/>
      <c r="AJ117" s="931"/>
      <c r="AK117" s="932">
        <v>381750</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432</v>
      </c>
      <c r="BR118" s="866"/>
      <c r="BS118" s="866"/>
      <c r="BT118" s="866"/>
      <c r="BU118" s="866"/>
      <c r="BV118" s="866" t="s">
        <v>432</v>
      </c>
      <c r="BW118" s="866"/>
      <c r="BX118" s="866"/>
      <c r="BY118" s="866"/>
      <c r="BZ118" s="866"/>
      <c r="CA118" s="866" t="s">
        <v>432</v>
      </c>
      <c r="CB118" s="866"/>
      <c r="CC118" s="866"/>
      <c r="CD118" s="866"/>
      <c r="CE118" s="866"/>
      <c r="CF118" s="896" t="s">
        <v>432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432</v>
      </c>
      <c r="DH118" s="798"/>
      <c r="DI118" s="798"/>
      <c r="DJ118" s="798"/>
      <c r="DK118" s="799"/>
      <c r="DL118" s="800" t="s">
        <v>432</v>
      </c>
      <c r="DM118" s="798"/>
      <c r="DN118" s="798"/>
      <c r="DO118" s="798"/>
      <c r="DP118" s="799"/>
      <c r="DQ118" s="800" t="s">
        <v>432</v>
      </c>
      <c r="DR118" s="798"/>
      <c r="DS118" s="798"/>
      <c r="DT118" s="798"/>
      <c r="DU118" s="799"/>
      <c r="DV118" s="845" t="s">
        <v>432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432</v>
      </c>
      <c r="AB119" s="916"/>
      <c r="AC119" s="916"/>
      <c r="AD119" s="916"/>
      <c r="AE119" s="917"/>
      <c r="AF119" s="918" t="s">
        <v>432</v>
      </c>
      <c r="AG119" s="916"/>
      <c r="AH119" s="916"/>
      <c r="AI119" s="916"/>
      <c r="AJ119" s="917"/>
      <c r="AK119" s="918" t="s">
        <v>432</v>
      </c>
      <c r="AL119" s="916"/>
      <c r="AM119" s="916"/>
      <c r="AN119" s="916"/>
      <c r="AO119" s="917"/>
      <c r="AP119" s="919" t="s">
        <v>432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4937068</v>
      </c>
      <c r="BR119" s="866"/>
      <c r="BS119" s="866"/>
      <c r="BT119" s="866"/>
      <c r="BU119" s="866"/>
      <c r="BV119" s="866">
        <v>4909309</v>
      </c>
      <c r="BW119" s="866"/>
      <c r="BX119" s="866"/>
      <c r="BY119" s="866"/>
      <c r="BZ119" s="866"/>
      <c r="CA119" s="866">
        <v>4547997</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2374</v>
      </c>
      <c r="DH119" s="781"/>
      <c r="DI119" s="781"/>
      <c r="DJ119" s="781"/>
      <c r="DK119" s="782"/>
      <c r="DL119" s="783">
        <v>2362</v>
      </c>
      <c r="DM119" s="781"/>
      <c r="DN119" s="781"/>
      <c r="DO119" s="781"/>
      <c r="DP119" s="782"/>
      <c r="DQ119" s="783">
        <v>1877</v>
      </c>
      <c r="DR119" s="781"/>
      <c r="DS119" s="781"/>
      <c r="DT119" s="781"/>
      <c r="DU119" s="782"/>
      <c r="DV119" s="869">
        <v>0.1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436</v>
      </c>
      <c r="AB120" s="798"/>
      <c r="AC120" s="798"/>
      <c r="AD120" s="798"/>
      <c r="AE120" s="799"/>
      <c r="AF120" s="800" t="s">
        <v>436</v>
      </c>
      <c r="AG120" s="798"/>
      <c r="AH120" s="798"/>
      <c r="AI120" s="798"/>
      <c r="AJ120" s="799"/>
      <c r="AK120" s="800" t="s">
        <v>436</v>
      </c>
      <c r="AL120" s="798"/>
      <c r="AM120" s="798"/>
      <c r="AN120" s="798"/>
      <c r="AO120" s="799"/>
      <c r="AP120" s="845" t="s">
        <v>436</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1050731</v>
      </c>
      <c r="BR120" s="863"/>
      <c r="BS120" s="863"/>
      <c r="BT120" s="863"/>
      <c r="BU120" s="863"/>
      <c r="BV120" s="863">
        <v>1023292</v>
      </c>
      <c r="BW120" s="863"/>
      <c r="BX120" s="863"/>
      <c r="BY120" s="863"/>
      <c r="BZ120" s="863"/>
      <c r="CA120" s="863">
        <v>1111204</v>
      </c>
      <c r="CB120" s="863"/>
      <c r="CC120" s="863"/>
      <c r="CD120" s="863"/>
      <c r="CE120" s="863"/>
      <c r="CF120" s="887">
        <v>56.4</v>
      </c>
      <c r="CG120" s="888"/>
      <c r="CH120" s="888"/>
      <c r="CI120" s="888"/>
      <c r="CJ120" s="888"/>
      <c r="CK120" s="889" t="s">
        <v>439</v>
      </c>
      <c r="CL120" s="873"/>
      <c r="CM120" s="873"/>
      <c r="CN120" s="873"/>
      <c r="CO120" s="874"/>
      <c r="CP120" s="893" t="s">
        <v>440</v>
      </c>
      <c r="CQ120" s="894"/>
      <c r="CR120" s="894"/>
      <c r="CS120" s="894"/>
      <c r="CT120" s="894"/>
      <c r="CU120" s="894"/>
      <c r="CV120" s="894"/>
      <c r="CW120" s="894"/>
      <c r="CX120" s="894"/>
      <c r="CY120" s="894"/>
      <c r="CZ120" s="894"/>
      <c r="DA120" s="894"/>
      <c r="DB120" s="894"/>
      <c r="DC120" s="894"/>
      <c r="DD120" s="894"/>
      <c r="DE120" s="894"/>
      <c r="DF120" s="895"/>
      <c r="DG120" s="882">
        <v>184199</v>
      </c>
      <c r="DH120" s="863"/>
      <c r="DI120" s="863"/>
      <c r="DJ120" s="863"/>
      <c r="DK120" s="863"/>
      <c r="DL120" s="863">
        <v>198654</v>
      </c>
      <c r="DM120" s="863"/>
      <c r="DN120" s="863"/>
      <c r="DO120" s="863"/>
      <c r="DP120" s="863"/>
      <c r="DQ120" s="863">
        <v>132737</v>
      </c>
      <c r="DR120" s="863"/>
      <c r="DS120" s="863"/>
      <c r="DT120" s="863"/>
      <c r="DU120" s="863"/>
      <c r="DV120" s="864">
        <v>6.7</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436</v>
      </c>
      <c r="AB121" s="798"/>
      <c r="AC121" s="798"/>
      <c r="AD121" s="798"/>
      <c r="AE121" s="799"/>
      <c r="AF121" s="800" t="s">
        <v>436</v>
      </c>
      <c r="AG121" s="798"/>
      <c r="AH121" s="798"/>
      <c r="AI121" s="798"/>
      <c r="AJ121" s="799"/>
      <c r="AK121" s="800" t="s">
        <v>436</v>
      </c>
      <c r="AL121" s="798"/>
      <c r="AM121" s="798"/>
      <c r="AN121" s="798"/>
      <c r="AO121" s="799"/>
      <c r="AP121" s="845" t="s">
        <v>436</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3143</v>
      </c>
      <c r="BR121" s="835"/>
      <c r="BS121" s="835"/>
      <c r="BT121" s="835"/>
      <c r="BU121" s="835"/>
      <c r="BV121" s="835" t="s">
        <v>436</v>
      </c>
      <c r="BW121" s="835"/>
      <c r="BX121" s="835"/>
      <c r="BY121" s="835"/>
      <c r="BZ121" s="835"/>
      <c r="CA121" s="835" t="s">
        <v>436</v>
      </c>
      <c r="CB121" s="835"/>
      <c r="CC121" s="835"/>
      <c r="CD121" s="835"/>
      <c r="CE121" s="835"/>
      <c r="CF121" s="896" t="s">
        <v>436</v>
      </c>
      <c r="CG121" s="897"/>
      <c r="CH121" s="897"/>
      <c r="CI121" s="897"/>
      <c r="CJ121" s="897"/>
      <c r="CK121" s="890"/>
      <c r="CL121" s="876"/>
      <c r="CM121" s="876"/>
      <c r="CN121" s="876"/>
      <c r="CO121" s="877"/>
      <c r="CP121" s="856" t="s">
        <v>443</v>
      </c>
      <c r="CQ121" s="857"/>
      <c r="CR121" s="857"/>
      <c r="CS121" s="857"/>
      <c r="CT121" s="857"/>
      <c r="CU121" s="857"/>
      <c r="CV121" s="857"/>
      <c r="CW121" s="857"/>
      <c r="CX121" s="857"/>
      <c r="CY121" s="857"/>
      <c r="CZ121" s="857"/>
      <c r="DA121" s="857"/>
      <c r="DB121" s="857"/>
      <c r="DC121" s="857"/>
      <c r="DD121" s="857"/>
      <c r="DE121" s="857"/>
      <c r="DF121" s="858"/>
      <c r="DG121" s="834">
        <v>131018</v>
      </c>
      <c r="DH121" s="835"/>
      <c r="DI121" s="835"/>
      <c r="DJ121" s="835"/>
      <c r="DK121" s="835"/>
      <c r="DL121" s="835">
        <v>93845</v>
      </c>
      <c r="DM121" s="835"/>
      <c r="DN121" s="835"/>
      <c r="DO121" s="835"/>
      <c r="DP121" s="835"/>
      <c r="DQ121" s="835">
        <v>65881</v>
      </c>
      <c r="DR121" s="835"/>
      <c r="DS121" s="835"/>
      <c r="DT121" s="835"/>
      <c r="DU121" s="835"/>
      <c r="DV121" s="812">
        <v>3.3</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436</v>
      </c>
      <c r="AB122" s="798"/>
      <c r="AC122" s="798"/>
      <c r="AD122" s="798"/>
      <c r="AE122" s="799"/>
      <c r="AF122" s="800" t="s">
        <v>436</v>
      </c>
      <c r="AG122" s="798"/>
      <c r="AH122" s="798"/>
      <c r="AI122" s="798"/>
      <c r="AJ122" s="799"/>
      <c r="AK122" s="800" t="s">
        <v>436</v>
      </c>
      <c r="AL122" s="798"/>
      <c r="AM122" s="798"/>
      <c r="AN122" s="798"/>
      <c r="AO122" s="799"/>
      <c r="AP122" s="845" t="s">
        <v>436</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2539796</v>
      </c>
      <c r="BR122" s="866"/>
      <c r="BS122" s="866"/>
      <c r="BT122" s="866"/>
      <c r="BU122" s="866"/>
      <c r="BV122" s="866">
        <v>2559137</v>
      </c>
      <c r="BW122" s="866"/>
      <c r="BX122" s="866"/>
      <c r="BY122" s="866"/>
      <c r="BZ122" s="866"/>
      <c r="CA122" s="866">
        <v>2542768</v>
      </c>
      <c r="CB122" s="866"/>
      <c r="CC122" s="866"/>
      <c r="CD122" s="866"/>
      <c r="CE122" s="866"/>
      <c r="CF122" s="867">
        <v>129.1</v>
      </c>
      <c r="CG122" s="868"/>
      <c r="CH122" s="868"/>
      <c r="CI122" s="868"/>
      <c r="CJ122" s="868"/>
      <c r="CK122" s="890"/>
      <c r="CL122" s="876"/>
      <c r="CM122" s="876"/>
      <c r="CN122" s="876"/>
      <c r="CO122" s="877"/>
      <c r="CP122" s="856" t="s">
        <v>445</v>
      </c>
      <c r="CQ122" s="857"/>
      <c r="CR122" s="857"/>
      <c r="CS122" s="857"/>
      <c r="CT122" s="857"/>
      <c r="CU122" s="857"/>
      <c r="CV122" s="857"/>
      <c r="CW122" s="857"/>
      <c r="CX122" s="857"/>
      <c r="CY122" s="857"/>
      <c r="CZ122" s="857"/>
      <c r="DA122" s="857"/>
      <c r="DB122" s="857"/>
      <c r="DC122" s="857"/>
      <c r="DD122" s="857"/>
      <c r="DE122" s="857"/>
      <c r="DF122" s="858"/>
      <c r="DG122" s="834">
        <v>23400</v>
      </c>
      <c r="DH122" s="835"/>
      <c r="DI122" s="835"/>
      <c r="DJ122" s="835"/>
      <c r="DK122" s="835"/>
      <c r="DL122" s="835">
        <v>22274</v>
      </c>
      <c r="DM122" s="835"/>
      <c r="DN122" s="835"/>
      <c r="DO122" s="835"/>
      <c r="DP122" s="835"/>
      <c r="DQ122" s="835">
        <v>18277</v>
      </c>
      <c r="DR122" s="835"/>
      <c r="DS122" s="835"/>
      <c r="DT122" s="835"/>
      <c r="DU122" s="835"/>
      <c r="DV122" s="812">
        <v>0.9</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432</v>
      </c>
      <c r="AB123" s="798"/>
      <c r="AC123" s="798"/>
      <c r="AD123" s="798"/>
      <c r="AE123" s="799"/>
      <c r="AF123" s="800" t="s">
        <v>432</v>
      </c>
      <c r="AG123" s="798"/>
      <c r="AH123" s="798"/>
      <c r="AI123" s="798"/>
      <c r="AJ123" s="799"/>
      <c r="AK123" s="800" t="s">
        <v>432</v>
      </c>
      <c r="AL123" s="798"/>
      <c r="AM123" s="798"/>
      <c r="AN123" s="798"/>
      <c r="AO123" s="799"/>
      <c r="AP123" s="845" t="s">
        <v>432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3593670</v>
      </c>
      <c r="BR123" s="854"/>
      <c r="BS123" s="854"/>
      <c r="BT123" s="854"/>
      <c r="BU123" s="854"/>
      <c r="BV123" s="854">
        <v>3582429</v>
      </c>
      <c r="BW123" s="854"/>
      <c r="BX123" s="854"/>
      <c r="BY123" s="854"/>
      <c r="BZ123" s="854"/>
      <c r="CA123" s="854">
        <v>3653972</v>
      </c>
      <c r="CB123" s="854"/>
      <c r="CC123" s="854"/>
      <c r="CD123" s="854"/>
      <c r="CE123" s="854"/>
      <c r="CF123" s="764"/>
      <c r="CG123" s="765"/>
      <c r="CH123" s="765"/>
      <c r="CI123" s="765"/>
      <c r="CJ123" s="855"/>
      <c r="CK123" s="890"/>
      <c r="CL123" s="876"/>
      <c r="CM123" s="876"/>
      <c r="CN123" s="876"/>
      <c r="CO123" s="877"/>
      <c r="CP123" s="856" t="s">
        <v>447</v>
      </c>
      <c r="CQ123" s="857"/>
      <c r="CR123" s="857"/>
      <c r="CS123" s="857"/>
      <c r="CT123" s="857"/>
      <c r="CU123" s="857"/>
      <c r="CV123" s="857"/>
      <c r="CW123" s="857"/>
      <c r="CX123" s="857"/>
      <c r="CY123" s="857"/>
      <c r="CZ123" s="857"/>
      <c r="DA123" s="857"/>
      <c r="DB123" s="857"/>
      <c r="DC123" s="857"/>
      <c r="DD123" s="857"/>
      <c r="DE123" s="857"/>
      <c r="DF123" s="858"/>
      <c r="DG123" s="797" t="s">
        <v>448</v>
      </c>
      <c r="DH123" s="798"/>
      <c r="DI123" s="798"/>
      <c r="DJ123" s="798"/>
      <c r="DK123" s="799"/>
      <c r="DL123" s="800" t="s">
        <v>448</v>
      </c>
      <c r="DM123" s="798"/>
      <c r="DN123" s="798"/>
      <c r="DO123" s="798"/>
      <c r="DP123" s="799"/>
      <c r="DQ123" s="800" t="s">
        <v>448</v>
      </c>
      <c r="DR123" s="798"/>
      <c r="DS123" s="798"/>
      <c r="DT123" s="798"/>
      <c r="DU123" s="799"/>
      <c r="DV123" s="845" t="s">
        <v>448</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448</v>
      </c>
      <c r="AB124" s="798"/>
      <c r="AC124" s="798"/>
      <c r="AD124" s="798"/>
      <c r="AE124" s="799"/>
      <c r="AF124" s="800" t="s">
        <v>448</v>
      </c>
      <c r="AG124" s="798"/>
      <c r="AH124" s="798"/>
      <c r="AI124" s="798"/>
      <c r="AJ124" s="799"/>
      <c r="AK124" s="800" t="s">
        <v>448</v>
      </c>
      <c r="AL124" s="798"/>
      <c r="AM124" s="798"/>
      <c r="AN124" s="798"/>
      <c r="AO124" s="799"/>
      <c r="AP124" s="845" t="s">
        <v>448</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65.5</v>
      </c>
      <c r="BR124" s="852"/>
      <c r="BS124" s="852"/>
      <c r="BT124" s="852"/>
      <c r="BU124" s="852"/>
      <c r="BV124" s="852">
        <v>64.2</v>
      </c>
      <c r="BW124" s="852"/>
      <c r="BX124" s="852"/>
      <c r="BY124" s="852"/>
      <c r="BZ124" s="852"/>
      <c r="CA124" s="852">
        <v>45.3</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238</v>
      </c>
      <c r="AB126" s="798"/>
      <c r="AC126" s="798"/>
      <c r="AD126" s="798"/>
      <c r="AE126" s="799"/>
      <c r="AF126" s="800">
        <v>298</v>
      </c>
      <c r="AG126" s="798"/>
      <c r="AH126" s="798"/>
      <c r="AI126" s="798"/>
      <c r="AJ126" s="799"/>
      <c r="AK126" s="800">
        <v>366</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5762</v>
      </c>
      <c r="AB128" s="819"/>
      <c r="AC128" s="819"/>
      <c r="AD128" s="819"/>
      <c r="AE128" s="820"/>
      <c r="AF128" s="821">
        <v>6137</v>
      </c>
      <c r="AG128" s="819"/>
      <c r="AH128" s="819"/>
      <c r="AI128" s="819"/>
      <c r="AJ128" s="820"/>
      <c r="AK128" s="821" t="s">
        <v>112</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2280737</v>
      </c>
      <c r="AB129" s="798"/>
      <c r="AC129" s="798"/>
      <c r="AD129" s="798"/>
      <c r="AE129" s="799"/>
      <c r="AF129" s="800">
        <v>2274048</v>
      </c>
      <c r="AG129" s="798"/>
      <c r="AH129" s="798"/>
      <c r="AI129" s="798"/>
      <c r="AJ129" s="799"/>
      <c r="AK129" s="800">
        <v>2178202</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230157</v>
      </c>
      <c r="AB130" s="798"/>
      <c r="AC130" s="798"/>
      <c r="AD130" s="798"/>
      <c r="AE130" s="799"/>
      <c r="AF130" s="800">
        <v>209469</v>
      </c>
      <c r="AG130" s="798"/>
      <c r="AH130" s="798"/>
      <c r="AI130" s="798"/>
      <c r="AJ130" s="799"/>
      <c r="AK130" s="800">
        <v>207899</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2050580</v>
      </c>
      <c r="AB131" s="781"/>
      <c r="AC131" s="781"/>
      <c r="AD131" s="781"/>
      <c r="AE131" s="782"/>
      <c r="AF131" s="783">
        <v>2064579</v>
      </c>
      <c r="AG131" s="781"/>
      <c r="AH131" s="781"/>
      <c r="AI131" s="781"/>
      <c r="AJ131" s="782"/>
      <c r="AK131" s="783">
        <v>1970303</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45.3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4.0058422499999997</v>
      </c>
      <c r="AB132" s="761"/>
      <c r="AC132" s="761"/>
      <c r="AD132" s="761"/>
      <c r="AE132" s="762"/>
      <c r="AF132" s="763">
        <v>6.830690422</v>
      </c>
      <c r="AG132" s="761"/>
      <c r="AH132" s="761"/>
      <c r="AI132" s="761"/>
      <c r="AJ132" s="762"/>
      <c r="AK132" s="763">
        <v>8.8235667309999997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4.3</v>
      </c>
      <c r="AB133" s="740"/>
      <c r="AC133" s="740"/>
      <c r="AD133" s="740"/>
      <c r="AE133" s="741"/>
      <c r="AF133" s="739">
        <v>5.3</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8" zoomScaleNormal="78"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2" t="s">
        <v>476</v>
      </c>
      <c r="L7" s="256"/>
      <c r="M7" s="257" t="s">
        <v>477</v>
      </c>
      <c r="N7" s="258"/>
    </row>
    <row r="8" spans="1:16">
      <c r="A8" s="250"/>
      <c r="B8" s="246"/>
      <c r="C8" s="246"/>
      <c r="D8" s="246"/>
      <c r="E8" s="246"/>
      <c r="F8" s="246"/>
      <c r="G8" s="259"/>
      <c r="H8" s="260"/>
      <c r="I8" s="260"/>
      <c r="J8" s="261"/>
      <c r="K8" s="1153"/>
      <c r="L8" s="262" t="s">
        <v>478</v>
      </c>
      <c r="M8" s="263" t="s">
        <v>479</v>
      </c>
      <c r="N8" s="264" t="s">
        <v>480</v>
      </c>
    </row>
    <row r="9" spans="1:16">
      <c r="A9" s="250"/>
      <c r="B9" s="246"/>
      <c r="C9" s="246"/>
      <c r="D9" s="246"/>
      <c r="E9" s="246"/>
      <c r="F9" s="246"/>
      <c r="G9" s="1166" t="s">
        <v>481</v>
      </c>
      <c r="H9" s="1167"/>
      <c r="I9" s="1167"/>
      <c r="J9" s="1168"/>
      <c r="K9" s="265">
        <v>632502</v>
      </c>
      <c r="L9" s="266">
        <v>197225</v>
      </c>
      <c r="M9" s="267">
        <v>189696</v>
      </c>
      <c r="N9" s="268">
        <v>4</v>
      </c>
    </row>
    <row r="10" spans="1:16">
      <c r="A10" s="250"/>
      <c r="B10" s="246"/>
      <c r="C10" s="246"/>
      <c r="D10" s="246"/>
      <c r="E10" s="246"/>
      <c r="F10" s="246"/>
      <c r="G10" s="1166" t="s">
        <v>482</v>
      </c>
      <c r="H10" s="1167"/>
      <c r="I10" s="1167"/>
      <c r="J10" s="1168"/>
      <c r="K10" s="269">
        <v>9074</v>
      </c>
      <c r="L10" s="270">
        <v>2829</v>
      </c>
      <c r="M10" s="271">
        <v>21936</v>
      </c>
      <c r="N10" s="272">
        <v>-87.1</v>
      </c>
    </row>
    <row r="11" spans="1:16" ht="13.5" customHeight="1">
      <c r="A11" s="250"/>
      <c r="B11" s="246"/>
      <c r="C11" s="246"/>
      <c r="D11" s="246"/>
      <c r="E11" s="246"/>
      <c r="F11" s="246"/>
      <c r="G11" s="1166" t="s">
        <v>483</v>
      </c>
      <c r="H11" s="1167"/>
      <c r="I11" s="1167"/>
      <c r="J11" s="1168"/>
      <c r="K11" s="269">
        <v>114371</v>
      </c>
      <c r="L11" s="270">
        <v>35663</v>
      </c>
      <c r="M11" s="271">
        <v>29437</v>
      </c>
      <c r="N11" s="272">
        <v>21.2</v>
      </c>
    </row>
    <row r="12" spans="1:16" ht="13.5" customHeight="1">
      <c r="A12" s="250"/>
      <c r="B12" s="246"/>
      <c r="C12" s="246"/>
      <c r="D12" s="246"/>
      <c r="E12" s="246"/>
      <c r="F12" s="246"/>
      <c r="G12" s="1166" t="s">
        <v>484</v>
      </c>
      <c r="H12" s="1167"/>
      <c r="I12" s="1167"/>
      <c r="J12" s="1168"/>
      <c r="K12" s="269" t="s">
        <v>485</v>
      </c>
      <c r="L12" s="270" t="s">
        <v>485</v>
      </c>
      <c r="M12" s="271">
        <v>3160</v>
      </c>
      <c r="N12" s="272" t="s">
        <v>485</v>
      </c>
    </row>
    <row r="13" spans="1:16" ht="13.5" customHeight="1">
      <c r="A13" s="250"/>
      <c r="B13" s="246"/>
      <c r="C13" s="246"/>
      <c r="D13" s="246"/>
      <c r="E13" s="246"/>
      <c r="F13" s="246"/>
      <c r="G13" s="1166" t="s">
        <v>486</v>
      </c>
      <c r="H13" s="1167"/>
      <c r="I13" s="1167"/>
      <c r="J13" s="1168"/>
      <c r="K13" s="269" t="s">
        <v>485</v>
      </c>
      <c r="L13" s="270" t="s">
        <v>485</v>
      </c>
      <c r="M13" s="271" t="s">
        <v>485</v>
      </c>
      <c r="N13" s="272" t="s">
        <v>485</v>
      </c>
    </row>
    <row r="14" spans="1:16" ht="13.5" customHeight="1">
      <c r="A14" s="250"/>
      <c r="B14" s="246"/>
      <c r="C14" s="246"/>
      <c r="D14" s="246"/>
      <c r="E14" s="246"/>
      <c r="F14" s="246"/>
      <c r="G14" s="1166" t="s">
        <v>487</v>
      </c>
      <c r="H14" s="1167"/>
      <c r="I14" s="1167"/>
      <c r="J14" s="1168"/>
      <c r="K14" s="269">
        <v>14869</v>
      </c>
      <c r="L14" s="270">
        <v>4636</v>
      </c>
      <c r="M14" s="271">
        <v>9091</v>
      </c>
      <c r="N14" s="272">
        <v>-49</v>
      </c>
    </row>
    <row r="15" spans="1:16" ht="13.5" customHeight="1">
      <c r="A15" s="250"/>
      <c r="B15" s="246"/>
      <c r="C15" s="246"/>
      <c r="D15" s="246"/>
      <c r="E15" s="246"/>
      <c r="F15" s="246"/>
      <c r="G15" s="1166" t="s">
        <v>488</v>
      </c>
      <c r="H15" s="1167"/>
      <c r="I15" s="1167"/>
      <c r="J15" s="1168"/>
      <c r="K15" s="269">
        <v>6050</v>
      </c>
      <c r="L15" s="270">
        <v>1886</v>
      </c>
      <c r="M15" s="271">
        <v>4470</v>
      </c>
      <c r="N15" s="272">
        <v>-57.8</v>
      </c>
    </row>
    <row r="16" spans="1:16">
      <c r="A16" s="250"/>
      <c r="B16" s="246"/>
      <c r="C16" s="246"/>
      <c r="D16" s="246"/>
      <c r="E16" s="246"/>
      <c r="F16" s="246"/>
      <c r="G16" s="1169" t="s">
        <v>489</v>
      </c>
      <c r="H16" s="1170"/>
      <c r="I16" s="1170"/>
      <c r="J16" s="1171"/>
      <c r="K16" s="270">
        <v>-61804</v>
      </c>
      <c r="L16" s="270">
        <v>-19272</v>
      </c>
      <c r="M16" s="271">
        <v>-19414</v>
      </c>
      <c r="N16" s="272">
        <v>-0.7</v>
      </c>
    </row>
    <row r="17" spans="1:16">
      <c r="A17" s="250"/>
      <c r="B17" s="246"/>
      <c r="C17" s="246"/>
      <c r="D17" s="246"/>
      <c r="E17" s="246"/>
      <c r="F17" s="246"/>
      <c r="G17" s="1169" t="s">
        <v>170</v>
      </c>
      <c r="H17" s="1170"/>
      <c r="I17" s="1170"/>
      <c r="J17" s="1171"/>
      <c r="K17" s="270">
        <v>715062</v>
      </c>
      <c r="L17" s="270">
        <v>222969</v>
      </c>
      <c r="M17" s="271">
        <v>238376</v>
      </c>
      <c r="N17" s="272">
        <v>-6.5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3" t="s">
        <v>494</v>
      </c>
      <c r="H21" s="1164"/>
      <c r="I21" s="1164"/>
      <c r="J21" s="1165"/>
      <c r="K21" s="282">
        <v>17.77</v>
      </c>
      <c r="L21" s="283">
        <v>21.75</v>
      </c>
      <c r="M21" s="284">
        <v>-3.98</v>
      </c>
      <c r="N21" s="251"/>
      <c r="O21" s="285"/>
      <c r="P21" s="281"/>
    </row>
    <row r="22" spans="1:16" s="286" customFormat="1">
      <c r="A22" s="281"/>
      <c r="B22" s="251"/>
      <c r="C22" s="251"/>
      <c r="D22" s="251"/>
      <c r="E22" s="251"/>
      <c r="F22" s="251"/>
      <c r="G22" s="1163" t="s">
        <v>495</v>
      </c>
      <c r="H22" s="1164"/>
      <c r="I22" s="1164"/>
      <c r="J22" s="1165"/>
      <c r="K22" s="287">
        <v>94.8</v>
      </c>
      <c r="L22" s="288">
        <v>95.2</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2" t="s">
        <v>476</v>
      </c>
      <c r="L30" s="256"/>
      <c r="M30" s="257" t="s">
        <v>477</v>
      </c>
      <c r="N30" s="258"/>
    </row>
    <row r="31" spans="1:16">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323791</v>
      </c>
      <c r="L32" s="296">
        <v>100964</v>
      </c>
      <c r="M32" s="297">
        <v>139853</v>
      </c>
      <c r="N32" s="298">
        <v>-27.8</v>
      </c>
    </row>
    <row r="33" spans="1:16" ht="13.5" customHeight="1">
      <c r="A33" s="250"/>
      <c r="B33" s="246"/>
      <c r="C33" s="246"/>
      <c r="D33" s="246"/>
      <c r="E33" s="246"/>
      <c r="F33" s="246"/>
      <c r="G33" s="1154" t="s">
        <v>500</v>
      </c>
      <c r="H33" s="1155"/>
      <c r="I33" s="1155"/>
      <c r="J33" s="1156"/>
      <c r="K33" s="296" t="s">
        <v>485</v>
      </c>
      <c r="L33" s="296" t="s">
        <v>485</v>
      </c>
      <c r="M33" s="297" t="s">
        <v>485</v>
      </c>
      <c r="N33" s="298" t="s">
        <v>485</v>
      </c>
    </row>
    <row r="34" spans="1:16" ht="27" customHeight="1">
      <c r="A34" s="250"/>
      <c r="B34" s="246"/>
      <c r="C34" s="246"/>
      <c r="D34" s="246"/>
      <c r="E34" s="246"/>
      <c r="F34" s="246"/>
      <c r="G34" s="1154" t="s">
        <v>501</v>
      </c>
      <c r="H34" s="1155"/>
      <c r="I34" s="1155"/>
      <c r="J34" s="1156"/>
      <c r="K34" s="296" t="s">
        <v>485</v>
      </c>
      <c r="L34" s="296" t="s">
        <v>485</v>
      </c>
      <c r="M34" s="297">
        <v>4</v>
      </c>
      <c r="N34" s="298" t="s">
        <v>485</v>
      </c>
    </row>
    <row r="35" spans="1:16" ht="27" customHeight="1">
      <c r="A35" s="250"/>
      <c r="B35" s="246"/>
      <c r="C35" s="246"/>
      <c r="D35" s="246"/>
      <c r="E35" s="246"/>
      <c r="F35" s="246"/>
      <c r="G35" s="1154" t="s">
        <v>502</v>
      </c>
      <c r="H35" s="1155"/>
      <c r="I35" s="1155"/>
      <c r="J35" s="1156"/>
      <c r="K35" s="296">
        <v>43264</v>
      </c>
      <c r="L35" s="296">
        <v>13490</v>
      </c>
      <c r="M35" s="297">
        <v>31890</v>
      </c>
      <c r="N35" s="298">
        <v>-57.7</v>
      </c>
    </row>
    <row r="36" spans="1:16" ht="27" customHeight="1">
      <c r="A36" s="250"/>
      <c r="B36" s="246"/>
      <c r="C36" s="246"/>
      <c r="D36" s="246"/>
      <c r="E36" s="246"/>
      <c r="F36" s="246"/>
      <c r="G36" s="1154" t="s">
        <v>503</v>
      </c>
      <c r="H36" s="1155"/>
      <c r="I36" s="1155"/>
      <c r="J36" s="1156"/>
      <c r="K36" s="296">
        <v>14329</v>
      </c>
      <c r="L36" s="296">
        <v>4468</v>
      </c>
      <c r="M36" s="297">
        <v>5316</v>
      </c>
      <c r="N36" s="298">
        <v>-16</v>
      </c>
    </row>
    <row r="37" spans="1:16" ht="13.5" customHeight="1">
      <c r="A37" s="250"/>
      <c r="B37" s="246"/>
      <c r="C37" s="246"/>
      <c r="D37" s="246"/>
      <c r="E37" s="246"/>
      <c r="F37" s="246"/>
      <c r="G37" s="1154" t="s">
        <v>504</v>
      </c>
      <c r="H37" s="1155"/>
      <c r="I37" s="1155"/>
      <c r="J37" s="1156"/>
      <c r="K37" s="296">
        <v>366</v>
      </c>
      <c r="L37" s="296">
        <v>114</v>
      </c>
      <c r="M37" s="297">
        <v>1757</v>
      </c>
      <c r="N37" s="298">
        <v>-93.5</v>
      </c>
    </row>
    <row r="38" spans="1:16" ht="27" customHeight="1">
      <c r="A38" s="250"/>
      <c r="B38" s="246"/>
      <c r="C38" s="246"/>
      <c r="D38" s="246"/>
      <c r="E38" s="246"/>
      <c r="F38" s="246"/>
      <c r="G38" s="1157" t="s">
        <v>505</v>
      </c>
      <c r="H38" s="1158"/>
      <c r="I38" s="1158"/>
      <c r="J38" s="1159"/>
      <c r="K38" s="299" t="s">
        <v>485</v>
      </c>
      <c r="L38" s="299" t="s">
        <v>485</v>
      </c>
      <c r="M38" s="300">
        <v>42</v>
      </c>
      <c r="N38" s="301" t="s">
        <v>485</v>
      </c>
      <c r="O38" s="295"/>
    </row>
    <row r="39" spans="1:16">
      <c r="A39" s="250"/>
      <c r="B39" s="246"/>
      <c r="C39" s="246"/>
      <c r="D39" s="246"/>
      <c r="E39" s="246"/>
      <c r="F39" s="246"/>
      <c r="G39" s="1157" t="s">
        <v>506</v>
      </c>
      <c r="H39" s="1158"/>
      <c r="I39" s="1158"/>
      <c r="J39" s="1159"/>
      <c r="K39" s="302" t="s">
        <v>485</v>
      </c>
      <c r="L39" s="302" t="s">
        <v>485</v>
      </c>
      <c r="M39" s="303">
        <v>-8426</v>
      </c>
      <c r="N39" s="304" t="s">
        <v>485</v>
      </c>
      <c r="O39" s="295"/>
    </row>
    <row r="40" spans="1:16" ht="27" customHeight="1">
      <c r="A40" s="250"/>
      <c r="B40" s="246"/>
      <c r="C40" s="246"/>
      <c r="D40" s="246"/>
      <c r="E40" s="246"/>
      <c r="F40" s="246"/>
      <c r="G40" s="1154" t="s">
        <v>507</v>
      </c>
      <c r="H40" s="1155"/>
      <c r="I40" s="1155"/>
      <c r="J40" s="1156"/>
      <c r="K40" s="302">
        <v>-207899</v>
      </c>
      <c r="L40" s="302">
        <v>-64827</v>
      </c>
      <c r="M40" s="303">
        <v>-127711</v>
      </c>
      <c r="N40" s="304">
        <v>-49.2</v>
      </c>
      <c r="O40" s="295"/>
    </row>
    <row r="41" spans="1:16">
      <c r="A41" s="250"/>
      <c r="B41" s="246"/>
      <c r="C41" s="246"/>
      <c r="D41" s="246"/>
      <c r="E41" s="246"/>
      <c r="F41" s="246"/>
      <c r="G41" s="1160" t="s">
        <v>281</v>
      </c>
      <c r="H41" s="1161"/>
      <c r="I41" s="1161"/>
      <c r="J41" s="1162"/>
      <c r="K41" s="296">
        <v>173851</v>
      </c>
      <c r="L41" s="302">
        <v>54210</v>
      </c>
      <c r="M41" s="303">
        <v>42725</v>
      </c>
      <c r="N41" s="304">
        <v>26.9</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c r="A50" s="250"/>
      <c r="B50" s="246"/>
      <c r="C50" s="246"/>
      <c r="D50" s="246"/>
      <c r="E50" s="246"/>
      <c r="F50" s="246"/>
      <c r="G50" s="314"/>
      <c r="H50" s="315"/>
      <c r="I50" s="1148"/>
      <c r="J50" s="316" t="s">
        <v>512</v>
      </c>
      <c r="K50" s="317" t="s">
        <v>513</v>
      </c>
      <c r="L50" s="318" t="s">
        <v>514</v>
      </c>
      <c r="M50" s="319" t="s">
        <v>515</v>
      </c>
      <c r="N50" s="320" t="s">
        <v>516</v>
      </c>
    </row>
    <row r="51" spans="1:14">
      <c r="A51" s="250"/>
      <c r="B51" s="246"/>
      <c r="C51" s="246"/>
      <c r="D51" s="246"/>
      <c r="E51" s="246"/>
      <c r="F51" s="246"/>
      <c r="G51" s="312" t="s">
        <v>517</v>
      </c>
      <c r="H51" s="313"/>
      <c r="I51" s="321">
        <v>3376005</v>
      </c>
      <c r="J51" s="322">
        <v>1040692</v>
      </c>
      <c r="K51" s="323">
        <v>109.6</v>
      </c>
      <c r="L51" s="324">
        <v>228305</v>
      </c>
      <c r="M51" s="325">
        <v>5.6</v>
      </c>
      <c r="N51" s="326">
        <v>104</v>
      </c>
    </row>
    <row r="52" spans="1:14">
      <c r="A52" s="250"/>
      <c r="B52" s="246"/>
      <c r="C52" s="246"/>
      <c r="D52" s="246"/>
      <c r="E52" s="246"/>
      <c r="F52" s="246"/>
      <c r="G52" s="327"/>
      <c r="H52" s="328" t="s">
        <v>518</v>
      </c>
      <c r="I52" s="329">
        <v>346257</v>
      </c>
      <c r="J52" s="330">
        <v>106738</v>
      </c>
      <c r="K52" s="331">
        <v>71.5</v>
      </c>
      <c r="L52" s="332">
        <v>86611</v>
      </c>
      <c r="M52" s="333">
        <v>-20.399999999999999</v>
      </c>
      <c r="N52" s="334">
        <v>91.9</v>
      </c>
    </row>
    <row r="53" spans="1:14">
      <c r="A53" s="250"/>
      <c r="B53" s="246"/>
      <c r="C53" s="246"/>
      <c r="D53" s="246"/>
      <c r="E53" s="246"/>
      <c r="F53" s="246"/>
      <c r="G53" s="312" t="s">
        <v>519</v>
      </c>
      <c r="H53" s="313"/>
      <c r="I53" s="321">
        <v>2748158</v>
      </c>
      <c r="J53" s="322">
        <v>835814</v>
      </c>
      <c r="K53" s="323">
        <v>-19.7</v>
      </c>
      <c r="L53" s="324">
        <v>316331</v>
      </c>
      <c r="M53" s="325">
        <v>38.6</v>
      </c>
      <c r="N53" s="326">
        <v>-58.3</v>
      </c>
    </row>
    <row r="54" spans="1:14">
      <c r="A54" s="250"/>
      <c r="B54" s="246"/>
      <c r="C54" s="246"/>
      <c r="D54" s="246"/>
      <c r="E54" s="246"/>
      <c r="F54" s="246"/>
      <c r="G54" s="327"/>
      <c r="H54" s="328" t="s">
        <v>518</v>
      </c>
      <c r="I54" s="329">
        <v>328209</v>
      </c>
      <c r="J54" s="330">
        <v>99820</v>
      </c>
      <c r="K54" s="331">
        <v>-6.5</v>
      </c>
      <c r="L54" s="332">
        <v>106387</v>
      </c>
      <c r="M54" s="333">
        <v>22.8</v>
      </c>
      <c r="N54" s="334">
        <v>-29.3</v>
      </c>
    </row>
    <row r="55" spans="1:14">
      <c r="A55" s="250"/>
      <c r="B55" s="246"/>
      <c r="C55" s="246"/>
      <c r="D55" s="246"/>
      <c r="E55" s="246"/>
      <c r="F55" s="246"/>
      <c r="G55" s="312" t="s">
        <v>520</v>
      </c>
      <c r="H55" s="313"/>
      <c r="I55" s="321">
        <v>2175076</v>
      </c>
      <c r="J55" s="322">
        <v>663740</v>
      </c>
      <c r="K55" s="323">
        <v>-20.6</v>
      </c>
      <c r="L55" s="324">
        <v>333013</v>
      </c>
      <c r="M55" s="325">
        <v>5.3</v>
      </c>
      <c r="N55" s="326">
        <v>-25.9</v>
      </c>
    </row>
    <row r="56" spans="1:14">
      <c r="A56" s="250"/>
      <c r="B56" s="246"/>
      <c r="C56" s="246"/>
      <c r="D56" s="246"/>
      <c r="E56" s="246"/>
      <c r="F56" s="246"/>
      <c r="G56" s="327"/>
      <c r="H56" s="328" t="s">
        <v>518</v>
      </c>
      <c r="I56" s="329">
        <v>304784</v>
      </c>
      <c r="J56" s="330">
        <v>93007</v>
      </c>
      <c r="K56" s="331">
        <v>-6.8</v>
      </c>
      <c r="L56" s="332">
        <v>126732</v>
      </c>
      <c r="M56" s="333">
        <v>19.100000000000001</v>
      </c>
      <c r="N56" s="334">
        <v>-25.9</v>
      </c>
    </row>
    <row r="57" spans="1:14">
      <c r="A57" s="250"/>
      <c r="B57" s="246"/>
      <c r="C57" s="246"/>
      <c r="D57" s="246"/>
      <c r="E57" s="246"/>
      <c r="F57" s="246"/>
      <c r="G57" s="312" t="s">
        <v>521</v>
      </c>
      <c r="H57" s="313"/>
      <c r="I57" s="321">
        <v>553089</v>
      </c>
      <c r="J57" s="322">
        <v>170812</v>
      </c>
      <c r="K57" s="323">
        <v>-74.3</v>
      </c>
      <c r="L57" s="324">
        <v>280458</v>
      </c>
      <c r="M57" s="325">
        <v>-15.8</v>
      </c>
      <c r="N57" s="326">
        <v>-58.5</v>
      </c>
    </row>
    <row r="58" spans="1:14">
      <c r="A58" s="250"/>
      <c r="B58" s="246"/>
      <c r="C58" s="246"/>
      <c r="D58" s="246"/>
      <c r="E58" s="246"/>
      <c r="F58" s="246"/>
      <c r="G58" s="327"/>
      <c r="H58" s="328" t="s">
        <v>518</v>
      </c>
      <c r="I58" s="329">
        <v>157971</v>
      </c>
      <c r="J58" s="330">
        <v>48787</v>
      </c>
      <c r="K58" s="331">
        <v>-47.5</v>
      </c>
      <c r="L58" s="332">
        <v>127286</v>
      </c>
      <c r="M58" s="333">
        <v>0.4</v>
      </c>
      <c r="N58" s="334">
        <v>-47.9</v>
      </c>
    </row>
    <row r="59" spans="1:14">
      <c r="A59" s="250"/>
      <c r="B59" s="246"/>
      <c r="C59" s="246"/>
      <c r="D59" s="246"/>
      <c r="E59" s="246"/>
      <c r="F59" s="246"/>
      <c r="G59" s="312" t="s">
        <v>522</v>
      </c>
      <c r="H59" s="313"/>
      <c r="I59" s="321">
        <v>156675</v>
      </c>
      <c r="J59" s="322">
        <v>48854</v>
      </c>
      <c r="K59" s="323">
        <v>-71.400000000000006</v>
      </c>
      <c r="L59" s="324">
        <v>291945</v>
      </c>
      <c r="M59" s="325">
        <v>4.0999999999999996</v>
      </c>
      <c r="N59" s="326">
        <v>-75.5</v>
      </c>
    </row>
    <row r="60" spans="1:14">
      <c r="A60" s="250"/>
      <c r="B60" s="246"/>
      <c r="C60" s="246"/>
      <c r="D60" s="246"/>
      <c r="E60" s="246"/>
      <c r="F60" s="246"/>
      <c r="G60" s="327"/>
      <c r="H60" s="328" t="s">
        <v>518</v>
      </c>
      <c r="I60" s="335">
        <v>102784</v>
      </c>
      <c r="J60" s="330">
        <v>32050</v>
      </c>
      <c r="K60" s="331">
        <v>-34.299999999999997</v>
      </c>
      <c r="L60" s="332">
        <v>127651</v>
      </c>
      <c r="M60" s="333">
        <v>0.3</v>
      </c>
      <c r="N60" s="334">
        <v>-34.6</v>
      </c>
    </row>
    <row r="61" spans="1:14">
      <c r="A61" s="250"/>
      <c r="B61" s="246"/>
      <c r="C61" s="246"/>
      <c r="D61" s="246"/>
      <c r="E61" s="246"/>
      <c r="F61" s="246"/>
      <c r="G61" s="312" t="s">
        <v>523</v>
      </c>
      <c r="H61" s="336"/>
      <c r="I61" s="337">
        <v>1801801</v>
      </c>
      <c r="J61" s="338">
        <v>551982</v>
      </c>
      <c r="K61" s="339">
        <v>-15.3</v>
      </c>
      <c r="L61" s="340">
        <v>290010</v>
      </c>
      <c r="M61" s="341">
        <v>7.6</v>
      </c>
      <c r="N61" s="326">
        <v>-22.9</v>
      </c>
    </row>
    <row r="62" spans="1:14">
      <c r="A62" s="250"/>
      <c r="B62" s="246"/>
      <c r="C62" s="246"/>
      <c r="D62" s="246"/>
      <c r="E62" s="246"/>
      <c r="F62" s="246"/>
      <c r="G62" s="327"/>
      <c r="H62" s="328" t="s">
        <v>518</v>
      </c>
      <c r="I62" s="329">
        <v>248001</v>
      </c>
      <c r="J62" s="330">
        <v>76080</v>
      </c>
      <c r="K62" s="331">
        <v>-4.7</v>
      </c>
      <c r="L62" s="332">
        <v>114933</v>
      </c>
      <c r="M62" s="333">
        <v>4.4000000000000004</v>
      </c>
      <c r="N62" s="334">
        <v>-9.1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5" zoomScaleNormal="9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06" zoomScaleNormal="106"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14.06</v>
      </c>
      <c r="G47" s="12">
        <v>21.89</v>
      </c>
      <c r="H47" s="12">
        <v>18.850000000000001</v>
      </c>
      <c r="I47" s="12">
        <v>18.34</v>
      </c>
      <c r="J47" s="13">
        <v>18.73</v>
      </c>
    </row>
    <row r="48" spans="2:10" ht="57.75" customHeight="1">
      <c r="B48" s="14"/>
      <c r="C48" s="1174" t="s">
        <v>4</v>
      </c>
      <c r="D48" s="1174"/>
      <c r="E48" s="1175"/>
      <c r="F48" s="15">
        <v>5.86</v>
      </c>
      <c r="G48" s="16">
        <v>7.02</v>
      </c>
      <c r="H48" s="16">
        <v>4.25</v>
      </c>
      <c r="I48" s="16">
        <v>7.05</v>
      </c>
      <c r="J48" s="17">
        <v>6.97</v>
      </c>
    </row>
    <row r="49" spans="2:10" ht="57.75" customHeight="1" thickBot="1">
      <c r="B49" s="18"/>
      <c r="C49" s="1176" t="s">
        <v>5</v>
      </c>
      <c r="D49" s="1176"/>
      <c r="E49" s="1177"/>
      <c r="F49" s="19" t="s">
        <v>530</v>
      </c>
      <c r="G49" s="20">
        <v>33.94</v>
      </c>
      <c r="H49" s="20" t="s">
        <v>531</v>
      </c>
      <c r="I49" s="20">
        <v>2.2200000000000002</v>
      </c>
      <c r="J49" s="21">
        <v>4.17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532</v>
      </c>
      <c r="D34" s="1184"/>
      <c r="E34" s="1185"/>
      <c r="F34" s="32">
        <v>5.61</v>
      </c>
      <c r="G34" s="33">
        <v>6.79</v>
      </c>
      <c r="H34" s="33">
        <v>4.0999999999999996</v>
      </c>
      <c r="I34" s="33">
        <v>6.98</v>
      </c>
      <c r="J34" s="34">
        <v>6.73</v>
      </c>
      <c r="K34" s="22"/>
      <c r="L34" s="22"/>
      <c r="M34" s="22"/>
      <c r="N34" s="22"/>
      <c r="O34" s="22"/>
      <c r="P34" s="22"/>
    </row>
    <row r="35" spans="1:16" ht="39" customHeight="1">
      <c r="A35" s="22"/>
      <c r="B35" s="35"/>
      <c r="C35" s="1178" t="s">
        <v>533</v>
      </c>
      <c r="D35" s="1179"/>
      <c r="E35" s="1180"/>
      <c r="F35" s="36">
        <v>1.88</v>
      </c>
      <c r="G35" s="37">
        <v>1.05</v>
      </c>
      <c r="H35" s="37">
        <v>1.07</v>
      </c>
      <c r="I35" s="37">
        <v>1.59</v>
      </c>
      <c r="J35" s="38">
        <v>2.09</v>
      </c>
      <c r="K35" s="22"/>
      <c r="L35" s="22"/>
      <c r="M35" s="22"/>
      <c r="N35" s="22"/>
      <c r="O35" s="22"/>
      <c r="P35" s="22"/>
    </row>
    <row r="36" spans="1:16" ht="39" customHeight="1">
      <c r="A36" s="22"/>
      <c r="B36" s="35"/>
      <c r="C36" s="1178" t="s">
        <v>534</v>
      </c>
      <c r="D36" s="1179"/>
      <c r="E36" s="1180"/>
      <c r="F36" s="36">
        <v>0</v>
      </c>
      <c r="G36" s="37">
        <v>0.01</v>
      </c>
      <c r="H36" s="37">
        <v>0.01</v>
      </c>
      <c r="I36" s="37">
        <v>1.52</v>
      </c>
      <c r="J36" s="38">
        <v>1.48</v>
      </c>
      <c r="K36" s="22"/>
      <c r="L36" s="22"/>
      <c r="M36" s="22"/>
      <c r="N36" s="22"/>
      <c r="O36" s="22"/>
      <c r="P36" s="22"/>
    </row>
    <row r="37" spans="1:16" ht="39" customHeight="1">
      <c r="A37" s="22"/>
      <c r="B37" s="35"/>
      <c r="C37" s="1178" t="s">
        <v>535</v>
      </c>
      <c r="D37" s="1179"/>
      <c r="E37" s="1180"/>
      <c r="F37" s="36">
        <v>0.06</v>
      </c>
      <c r="G37" s="37">
        <v>0.28000000000000003</v>
      </c>
      <c r="H37" s="37">
        <v>0.2</v>
      </c>
      <c r="I37" s="37">
        <v>0.15</v>
      </c>
      <c r="J37" s="38">
        <v>0.57999999999999996</v>
      </c>
      <c r="K37" s="22"/>
      <c r="L37" s="22"/>
      <c r="M37" s="22"/>
      <c r="N37" s="22"/>
      <c r="O37" s="22"/>
      <c r="P37" s="22"/>
    </row>
    <row r="38" spans="1:16" ht="39" customHeight="1">
      <c r="A38" s="22"/>
      <c r="B38" s="35"/>
      <c r="C38" s="1178" t="s">
        <v>536</v>
      </c>
      <c r="D38" s="1179"/>
      <c r="E38" s="1180"/>
      <c r="F38" s="36">
        <v>0.32</v>
      </c>
      <c r="G38" s="37">
        <v>0.28999999999999998</v>
      </c>
      <c r="H38" s="37">
        <v>0.4</v>
      </c>
      <c r="I38" s="37">
        <v>0.71</v>
      </c>
      <c r="J38" s="38">
        <v>0.53</v>
      </c>
      <c r="K38" s="22"/>
      <c r="L38" s="22"/>
      <c r="M38" s="22"/>
      <c r="N38" s="22"/>
      <c r="O38" s="22"/>
      <c r="P38" s="22"/>
    </row>
    <row r="39" spans="1:16" ht="39" customHeight="1">
      <c r="A39" s="22"/>
      <c r="B39" s="35"/>
      <c r="C39" s="1178" t="s">
        <v>537</v>
      </c>
      <c r="D39" s="1179"/>
      <c r="E39" s="1180"/>
      <c r="F39" s="36">
        <v>0.33</v>
      </c>
      <c r="G39" s="37">
        <v>0.42</v>
      </c>
      <c r="H39" s="37">
        <v>0.65</v>
      </c>
      <c r="I39" s="37">
        <v>1.62</v>
      </c>
      <c r="J39" s="38">
        <v>0.38</v>
      </c>
      <c r="K39" s="22"/>
      <c r="L39" s="22"/>
      <c r="M39" s="22"/>
      <c r="N39" s="22"/>
      <c r="O39" s="22"/>
      <c r="P39" s="22"/>
    </row>
    <row r="40" spans="1:16" ht="39" customHeight="1">
      <c r="A40" s="22"/>
      <c r="B40" s="35"/>
      <c r="C40" s="1178" t="s">
        <v>538</v>
      </c>
      <c r="D40" s="1179"/>
      <c r="E40" s="1180"/>
      <c r="F40" s="36">
        <v>0.24</v>
      </c>
      <c r="G40" s="37">
        <v>0.22</v>
      </c>
      <c r="H40" s="37">
        <v>0.14000000000000001</v>
      </c>
      <c r="I40" s="37">
        <v>0.06</v>
      </c>
      <c r="J40" s="38">
        <v>0.23</v>
      </c>
      <c r="K40" s="22"/>
      <c r="L40" s="22"/>
      <c r="M40" s="22"/>
      <c r="N40" s="22"/>
      <c r="O40" s="22"/>
      <c r="P40" s="22"/>
    </row>
    <row r="41" spans="1:16" ht="39" customHeight="1">
      <c r="A41" s="22"/>
      <c r="B41" s="35"/>
      <c r="C41" s="1178" t="s">
        <v>539</v>
      </c>
      <c r="D41" s="1179"/>
      <c r="E41" s="1180"/>
      <c r="F41" s="36">
        <v>0.2</v>
      </c>
      <c r="G41" s="37">
        <v>0.22</v>
      </c>
      <c r="H41" s="37">
        <v>0.25</v>
      </c>
      <c r="I41" s="37">
        <v>0.01</v>
      </c>
      <c r="J41" s="38">
        <v>0.15</v>
      </c>
      <c r="K41" s="22"/>
      <c r="L41" s="22"/>
      <c r="M41" s="22"/>
      <c r="N41" s="22"/>
      <c r="O41" s="22"/>
      <c r="P41" s="22"/>
    </row>
    <row r="42" spans="1:16" ht="39" customHeight="1">
      <c r="A42" s="22"/>
      <c r="B42" s="39"/>
      <c r="C42" s="1178" t="s">
        <v>540</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541</v>
      </c>
      <c r="D43" s="1182"/>
      <c r="E43" s="1183"/>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60" zoomScaleNormal="60"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246</v>
      </c>
      <c r="L45" s="60">
        <v>247</v>
      </c>
      <c r="M45" s="60">
        <v>259</v>
      </c>
      <c r="N45" s="60">
        <v>315</v>
      </c>
      <c r="O45" s="61">
        <v>324</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39</v>
      </c>
      <c r="L48" s="64">
        <v>71</v>
      </c>
      <c r="M48" s="64">
        <v>41</v>
      </c>
      <c r="N48" s="64">
        <v>31</v>
      </c>
      <c r="O48" s="65">
        <v>43</v>
      </c>
      <c r="P48" s="48"/>
      <c r="Q48" s="48"/>
      <c r="R48" s="48"/>
      <c r="S48" s="48"/>
      <c r="T48" s="48"/>
      <c r="U48" s="48"/>
    </row>
    <row r="49" spans="1:21" ht="30.75" customHeight="1">
      <c r="A49" s="48"/>
      <c r="B49" s="1196"/>
      <c r="C49" s="1197"/>
      <c r="D49" s="62"/>
      <c r="E49" s="1188" t="s">
        <v>16</v>
      </c>
      <c r="F49" s="1188"/>
      <c r="G49" s="1188"/>
      <c r="H49" s="1188"/>
      <c r="I49" s="1188"/>
      <c r="J49" s="1189"/>
      <c r="K49" s="63">
        <v>17</v>
      </c>
      <c r="L49" s="64">
        <v>17</v>
      </c>
      <c r="M49" s="64">
        <v>18</v>
      </c>
      <c r="N49" s="64">
        <v>10</v>
      </c>
      <c r="O49" s="65">
        <v>14</v>
      </c>
      <c r="P49" s="48"/>
      <c r="Q49" s="48"/>
      <c r="R49" s="48"/>
      <c r="S49" s="48"/>
      <c r="T49" s="48"/>
      <c r="U49" s="48"/>
    </row>
    <row r="50" spans="1:21" ht="30.75" customHeight="1">
      <c r="A50" s="48"/>
      <c r="B50" s="1196"/>
      <c r="C50" s="1197"/>
      <c r="D50" s="62"/>
      <c r="E50" s="1188" t="s">
        <v>17</v>
      </c>
      <c r="F50" s="1188"/>
      <c r="G50" s="1188"/>
      <c r="H50" s="1188"/>
      <c r="I50" s="1188"/>
      <c r="J50" s="1189"/>
      <c r="K50" s="63" t="s">
        <v>485</v>
      </c>
      <c r="L50" s="64" t="s">
        <v>485</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213</v>
      </c>
      <c r="L52" s="64">
        <v>232</v>
      </c>
      <c r="M52" s="64">
        <v>235</v>
      </c>
      <c r="N52" s="64">
        <v>216</v>
      </c>
      <c r="O52" s="65">
        <v>208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89</v>
      </c>
      <c r="L53" s="69">
        <v>103</v>
      </c>
      <c r="M53" s="69">
        <v>83</v>
      </c>
      <c r="N53" s="69">
        <v>140</v>
      </c>
      <c r="O53" s="70">
        <v>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4204</v>
      </c>
      <c r="J41" s="83">
        <v>3777</v>
      </c>
      <c r="K41" s="83">
        <v>3996</v>
      </c>
      <c r="L41" s="83">
        <v>4013</v>
      </c>
      <c r="M41" s="84">
        <v>3767</v>
      </c>
    </row>
    <row r="42" spans="2:13" ht="27.75" customHeight="1">
      <c r="B42" s="1204"/>
      <c r="C42" s="1205"/>
      <c r="D42" s="85"/>
      <c r="E42" s="1208" t="s">
        <v>26</v>
      </c>
      <c r="F42" s="1208"/>
      <c r="G42" s="1208"/>
      <c r="H42" s="1209"/>
      <c r="I42" s="86" t="s">
        <v>485</v>
      </c>
      <c r="J42" s="87">
        <v>2</v>
      </c>
      <c r="K42" s="87">
        <v>2</v>
      </c>
      <c r="L42" s="87">
        <v>2</v>
      </c>
      <c r="M42" s="88">
        <v>2</v>
      </c>
    </row>
    <row r="43" spans="2:13" ht="27.75" customHeight="1">
      <c r="B43" s="1204"/>
      <c r="C43" s="1205"/>
      <c r="D43" s="85"/>
      <c r="E43" s="1208" t="s">
        <v>27</v>
      </c>
      <c r="F43" s="1208"/>
      <c r="G43" s="1208"/>
      <c r="H43" s="1209"/>
      <c r="I43" s="86">
        <v>334</v>
      </c>
      <c r="J43" s="87">
        <v>377</v>
      </c>
      <c r="K43" s="87">
        <v>339</v>
      </c>
      <c r="L43" s="87">
        <v>315</v>
      </c>
      <c r="M43" s="88">
        <v>217</v>
      </c>
    </row>
    <row r="44" spans="2:13" ht="27.75" customHeight="1">
      <c r="B44" s="1204"/>
      <c r="C44" s="1205"/>
      <c r="D44" s="85"/>
      <c r="E44" s="1208" t="s">
        <v>28</v>
      </c>
      <c r="F44" s="1208"/>
      <c r="G44" s="1208"/>
      <c r="H44" s="1209"/>
      <c r="I44" s="86">
        <v>151</v>
      </c>
      <c r="J44" s="87">
        <v>153</v>
      </c>
      <c r="K44" s="87">
        <v>171</v>
      </c>
      <c r="L44" s="87">
        <v>166</v>
      </c>
      <c r="M44" s="88">
        <v>153</v>
      </c>
    </row>
    <row r="45" spans="2:13" ht="27.75" customHeight="1">
      <c r="B45" s="1204"/>
      <c r="C45" s="1205"/>
      <c r="D45" s="85"/>
      <c r="E45" s="1208" t="s">
        <v>29</v>
      </c>
      <c r="F45" s="1208"/>
      <c r="G45" s="1208"/>
      <c r="H45" s="1209"/>
      <c r="I45" s="86">
        <v>524</v>
      </c>
      <c r="J45" s="87">
        <v>487</v>
      </c>
      <c r="K45" s="87">
        <v>429</v>
      </c>
      <c r="L45" s="87">
        <v>413</v>
      </c>
      <c r="M45" s="88">
        <v>409</v>
      </c>
    </row>
    <row r="46" spans="2:13" ht="27.75" customHeight="1">
      <c r="B46" s="1204"/>
      <c r="C46" s="1205"/>
      <c r="D46" s="89"/>
      <c r="E46" s="1208" t="s">
        <v>30</v>
      </c>
      <c r="F46" s="1208"/>
      <c r="G46" s="1208"/>
      <c r="H46" s="1209"/>
      <c r="I46" s="86" t="s">
        <v>485</v>
      </c>
      <c r="J46" s="87" t="s">
        <v>485</v>
      </c>
      <c r="K46" s="87" t="s">
        <v>485</v>
      </c>
      <c r="L46" s="87" t="s">
        <v>485</v>
      </c>
      <c r="M46" s="88" t="s">
        <v>485</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v>4</v>
      </c>
      <c r="K49" s="87" t="s">
        <v>485</v>
      </c>
      <c r="L49" s="87" t="s">
        <v>485</v>
      </c>
      <c r="M49" s="88" t="s">
        <v>485</v>
      </c>
    </row>
    <row r="50" spans="2:13" ht="27.75" customHeight="1">
      <c r="B50" s="1202" t="s">
        <v>34</v>
      </c>
      <c r="C50" s="1203"/>
      <c r="D50" s="91"/>
      <c r="E50" s="1208" t="s">
        <v>35</v>
      </c>
      <c r="F50" s="1208"/>
      <c r="G50" s="1208"/>
      <c r="H50" s="1209"/>
      <c r="I50" s="86">
        <v>1420</v>
      </c>
      <c r="J50" s="87">
        <v>1150</v>
      </c>
      <c r="K50" s="87">
        <v>1051</v>
      </c>
      <c r="L50" s="87">
        <v>1023</v>
      </c>
      <c r="M50" s="88">
        <v>1111</v>
      </c>
    </row>
    <row r="51" spans="2:13" ht="27.75" customHeight="1">
      <c r="B51" s="1204"/>
      <c r="C51" s="1205"/>
      <c r="D51" s="85"/>
      <c r="E51" s="1208" t="s">
        <v>36</v>
      </c>
      <c r="F51" s="1208"/>
      <c r="G51" s="1208"/>
      <c r="H51" s="1209"/>
      <c r="I51" s="86">
        <v>17</v>
      </c>
      <c r="J51" s="87">
        <v>10</v>
      </c>
      <c r="K51" s="87">
        <v>3</v>
      </c>
      <c r="L51" s="87" t="s">
        <v>485</v>
      </c>
      <c r="M51" s="88" t="s">
        <v>485</v>
      </c>
    </row>
    <row r="52" spans="2:13" ht="27.75" customHeight="1">
      <c r="B52" s="1206"/>
      <c r="C52" s="1207"/>
      <c r="D52" s="85"/>
      <c r="E52" s="1208" t="s">
        <v>37</v>
      </c>
      <c r="F52" s="1208"/>
      <c r="G52" s="1208"/>
      <c r="H52" s="1209"/>
      <c r="I52" s="86">
        <v>2493</v>
      </c>
      <c r="J52" s="87">
        <v>2552</v>
      </c>
      <c r="K52" s="87">
        <v>2540</v>
      </c>
      <c r="L52" s="87">
        <v>2559</v>
      </c>
      <c r="M52" s="88">
        <v>2543</v>
      </c>
    </row>
    <row r="53" spans="2:13" ht="27.75" customHeight="1" thickBot="1">
      <c r="B53" s="1210" t="s">
        <v>21</v>
      </c>
      <c r="C53" s="1211"/>
      <c r="D53" s="92"/>
      <c r="E53" s="1212" t="s">
        <v>38</v>
      </c>
      <c r="F53" s="1212"/>
      <c r="G53" s="1212"/>
      <c r="H53" s="1213"/>
      <c r="I53" s="93">
        <v>1283</v>
      </c>
      <c r="J53" s="94">
        <v>1087</v>
      </c>
      <c r="K53" s="94">
        <v>1343</v>
      </c>
      <c r="L53" s="94">
        <v>1327</v>
      </c>
      <c r="M53" s="95">
        <v>894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21" t="s">
        <v>565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30"/>
      <c r="H50" s="1231"/>
      <c r="I50" s="1231"/>
      <c r="J50" s="1232"/>
      <c r="K50" s="356" t="s">
        <v>525</v>
      </c>
      <c r="L50" s="356" t="s">
        <v>526</v>
      </c>
      <c r="M50" s="356" t="s">
        <v>527</v>
      </c>
      <c r="N50" s="356" t="s">
        <v>528</v>
      </c>
      <c r="O50" s="356" t="s">
        <v>529</v>
      </c>
    </row>
    <row r="51" spans="1:17">
      <c r="B51" s="250"/>
      <c r="C51" s="246"/>
      <c r="D51" s="246"/>
      <c r="E51" s="246"/>
      <c r="F51" s="246"/>
      <c r="G51" s="1233" t="s">
        <v>559</v>
      </c>
      <c r="H51" s="1234"/>
      <c r="I51" s="1239" t="s">
        <v>560</v>
      </c>
      <c r="J51" s="1239"/>
      <c r="K51" s="1241"/>
      <c r="L51" s="1241"/>
      <c r="M51" s="1241"/>
      <c r="N51" s="1242">
        <v>64.2</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50"/>
      <c r="L53" s="1250"/>
      <c r="M53" s="1250"/>
      <c r="N53" s="1252">
        <v>49.2</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561</v>
      </c>
      <c r="H55" s="1245"/>
      <c r="I55" s="1243" t="s">
        <v>560</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566</v>
      </c>
      <c r="J57" s="1253"/>
      <c r="K57" s="1250"/>
      <c r="L57" s="1250"/>
      <c r="M57" s="1250"/>
      <c r="N57" s="1252">
        <v>54.2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21" t="s">
        <v>567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30"/>
      <c r="H72" s="1231"/>
      <c r="I72" s="1231"/>
      <c r="J72" s="1232"/>
      <c r="K72" s="356" t="s">
        <v>525</v>
      </c>
      <c r="L72" s="356" t="s">
        <v>526</v>
      </c>
      <c r="M72" s="356" t="s">
        <v>527</v>
      </c>
      <c r="N72" s="356" t="s">
        <v>528</v>
      </c>
      <c r="O72" s="356" t="s">
        <v>529</v>
      </c>
    </row>
    <row r="73" spans="2:30">
      <c r="B73" s="250"/>
      <c r="C73" s="246"/>
      <c r="D73" s="246"/>
      <c r="E73" s="246"/>
      <c r="F73" s="246"/>
      <c r="G73" s="1233" t="s">
        <v>559</v>
      </c>
      <c r="H73" s="1234"/>
      <c r="I73" s="1239" t="s">
        <v>560</v>
      </c>
      <c r="J73" s="1239"/>
      <c r="K73" s="1254">
        <v>57.2</v>
      </c>
      <c r="L73" s="1254">
        <v>49</v>
      </c>
      <c r="M73" s="1242">
        <v>65.5</v>
      </c>
      <c r="N73" s="1242">
        <v>64.2</v>
      </c>
      <c r="O73" s="1242">
        <v>45.3</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564</v>
      </c>
      <c r="J75" s="1243"/>
      <c r="K75" s="1252">
        <v>6.4</v>
      </c>
      <c r="L75" s="1252">
        <v>5.3</v>
      </c>
      <c r="M75" s="1252">
        <v>4.3</v>
      </c>
      <c r="N75" s="1252">
        <v>5.3</v>
      </c>
      <c r="O75" s="1252">
        <v>6.5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561</v>
      </c>
      <c r="H77" s="1245"/>
      <c r="I77" s="1243" t="s">
        <v>560</v>
      </c>
      <c r="J77" s="1243"/>
      <c r="K77" s="1254">
        <v>0</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564</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1040692</v>
      </c>
      <c r="E3" s="118"/>
      <c r="F3" s="119">
        <v>228305</v>
      </c>
      <c r="G3" s="120"/>
      <c r="H3" s="121"/>
    </row>
    <row r="4" spans="1:8">
      <c r="A4" s="122"/>
      <c r="B4" s="123"/>
      <c r="C4" s="124"/>
      <c r="D4" s="125">
        <v>106738</v>
      </c>
      <c r="E4" s="126"/>
      <c r="F4" s="127">
        <v>86611</v>
      </c>
      <c r="G4" s="128"/>
      <c r="H4" s="129"/>
    </row>
    <row r="5" spans="1:8">
      <c r="A5" s="110" t="s">
        <v>519</v>
      </c>
      <c r="B5" s="115"/>
      <c r="C5" s="116"/>
      <c r="D5" s="117">
        <v>835814</v>
      </c>
      <c r="E5" s="118"/>
      <c r="F5" s="119">
        <v>316331</v>
      </c>
      <c r="G5" s="120"/>
      <c r="H5" s="121"/>
    </row>
    <row r="6" spans="1:8">
      <c r="A6" s="122"/>
      <c r="B6" s="123"/>
      <c r="C6" s="124"/>
      <c r="D6" s="125">
        <v>99820</v>
      </c>
      <c r="E6" s="126"/>
      <c r="F6" s="127">
        <v>106387</v>
      </c>
      <c r="G6" s="128"/>
      <c r="H6" s="129"/>
    </row>
    <row r="7" spans="1:8">
      <c r="A7" s="110" t="s">
        <v>520</v>
      </c>
      <c r="B7" s="115"/>
      <c r="C7" s="116"/>
      <c r="D7" s="117">
        <v>663740</v>
      </c>
      <c r="E7" s="118"/>
      <c r="F7" s="119">
        <v>333013</v>
      </c>
      <c r="G7" s="120"/>
      <c r="H7" s="121"/>
    </row>
    <row r="8" spans="1:8">
      <c r="A8" s="122"/>
      <c r="B8" s="123"/>
      <c r="C8" s="124"/>
      <c r="D8" s="125">
        <v>93007</v>
      </c>
      <c r="E8" s="126"/>
      <c r="F8" s="127">
        <v>126732</v>
      </c>
      <c r="G8" s="128"/>
      <c r="H8" s="129"/>
    </row>
    <row r="9" spans="1:8">
      <c r="A9" s="110" t="s">
        <v>521</v>
      </c>
      <c r="B9" s="115"/>
      <c r="C9" s="116"/>
      <c r="D9" s="117">
        <v>170812</v>
      </c>
      <c r="E9" s="118"/>
      <c r="F9" s="119">
        <v>280458</v>
      </c>
      <c r="G9" s="120"/>
      <c r="H9" s="121"/>
    </row>
    <row r="10" spans="1:8">
      <c r="A10" s="122"/>
      <c r="B10" s="123"/>
      <c r="C10" s="124"/>
      <c r="D10" s="125">
        <v>48787</v>
      </c>
      <c r="E10" s="126"/>
      <c r="F10" s="127">
        <v>127286</v>
      </c>
      <c r="G10" s="128"/>
      <c r="H10" s="129"/>
    </row>
    <row r="11" spans="1:8">
      <c r="A11" s="110" t="s">
        <v>522</v>
      </c>
      <c r="B11" s="115"/>
      <c r="C11" s="116"/>
      <c r="D11" s="117">
        <v>48854</v>
      </c>
      <c r="E11" s="118"/>
      <c r="F11" s="119">
        <v>291945</v>
      </c>
      <c r="G11" s="120"/>
      <c r="H11" s="121"/>
    </row>
    <row r="12" spans="1:8">
      <c r="A12" s="122"/>
      <c r="B12" s="123"/>
      <c r="C12" s="130"/>
      <c r="D12" s="125">
        <v>32050</v>
      </c>
      <c r="E12" s="126"/>
      <c r="F12" s="127">
        <v>127651</v>
      </c>
      <c r="G12" s="128"/>
      <c r="H12" s="129"/>
    </row>
    <row r="13" spans="1:8">
      <c r="A13" s="110"/>
      <c r="B13" s="115"/>
      <c r="C13" s="131"/>
      <c r="D13" s="132">
        <v>551982</v>
      </c>
      <c r="E13" s="133"/>
      <c r="F13" s="134">
        <v>290010</v>
      </c>
      <c r="G13" s="135"/>
      <c r="H13" s="121"/>
    </row>
    <row r="14" spans="1:8">
      <c r="A14" s="122"/>
      <c r="B14" s="123"/>
      <c r="C14" s="124"/>
      <c r="D14" s="125">
        <v>76080</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5.86</v>
      </c>
      <c r="C19" s="136">
        <f>ROUND(VALUE(SUBSTITUTE(実質収支比率等に係る経年分析!G$48,"▲","-")),2)</f>
        <v>7.02</v>
      </c>
      <c r="D19" s="136">
        <f>ROUND(VALUE(SUBSTITUTE(実質収支比率等に係る経年分析!H$48,"▲","-")),2)</f>
        <v>4.25</v>
      </c>
      <c r="E19" s="136">
        <f>ROUND(VALUE(SUBSTITUTE(実質収支比率等に係る経年分析!I$48,"▲","-")),2)</f>
        <v>7.05</v>
      </c>
      <c r="F19" s="136">
        <f>ROUND(VALUE(SUBSTITUTE(実質収支比率等に係る経年分析!J$48,"▲","-")),2)</f>
        <v>6.97</v>
      </c>
    </row>
    <row r="20" spans="1:11">
      <c r="A20" s="136" t="s">
        <v>43</v>
      </c>
      <c r="B20" s="136">
        <f>ROUND(VALUE(SUBSTITUTE(実質収支比率等に係る経年分析!F$47,"▲","-")),2)</f>
        <v>14.06</v>
      </c>
      <c r="C20" s="136">
        <f>ROUND(VALUE(SUBSTITUTE(実質収支比率等に係る経年分析!G$47,"▲","-")),2)</f>
        <v>21.89</v>
      </c>
      <c r="D20" s="136">
        <f>ROUND(VALUE(SUBSTITUTE(実質収支比率等に係る経年分析!H$47,"▲","-")),2)</f>
        <v>18.850000000000001</v>
      </c>
      <c r="E20" s="136">
        <f>ROUND(VALUE(SUBSTITUTE(実質収支比率等に係る経年分析!I$47,"▲","-")),2)</f>
        <v>18.34</v>
      </c>
      <c r="F20" s="136">
        <f>ROUND(VALUE(SUBSTITUTE(実質収支比率等に係る経年分析!J$47,"▲","-")),2)</f>
        <v>18.73</v>
      </c>
    </row>
    <row r="21" spans="1:11">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33.94</v>
      </c>
      <c r="D21" s="136">
        <f>IF(ISNUMBER(VALUE(SUBSTITUTE(実質収支比率等に係る経年分析!H$49,"▲","-"))),ROUND(VALUE(SUBSTITUTE(実質収支比率等に係る経年分析!H$49,"▲","-")),2),NA())</f>
        <v>-7.88</v>
      </c>
      <c r="E21" s="136">
        <f>IF(ISNUMBER(VALUE(SUBSTITUTE(実質収支比率等に係る経年分析!I$49,"▲","-"))),ROUND(VALUE(SUBSTITUTE(実質収支比率等に係る経年分析!I$49,"▲","-")),2),NA())</f>
        <v>2.2200000000000002</v>
      </c>
      <c r="F21" s="136">
        <f>IF(ISNUMBER(VALUE(SUBSTITUTE(実質収支比率等に係る経年分析!J$49,"▲","-"))),ROUND(VALUE(SUBSTITUTE(実質収支比率等に係る経年分析!J$49,"▲","-")),2),NA())</f>
        <v>4.17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大潟村水道事業特別会計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c r="A30" s="137" t="str">
        <f>IF(連結実質赤字比率に係る赤字・黒字の構成分析!C$40="",NA(),連結実質赤字比率に係る赤字・黒字の構成分析!C$40)</f>
        <v>大潟村診療所特別会計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0.23</v>
      </c>
    </row>
    <row r="31" spans="1:11">
      <c r="A31" s="137" t="str">
        <f>IF(連結実質赤字比率に係る赤字・黒字の構成分析!C$39="",NA(),連結実質赤字比率に係る赤字・黒字の構成分析!C$39)</f>
        <v>大潟村介護保険事業特別会計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1.62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c r="A32" s="137" t="str">
        <f>IF(連結実質赤字比率に係る赤字・黒字の構成分析!C$38="",NA(),連結実質赤字比率に係る赤字・黒字の構成分析!C$38)</f>
        <v>大潟村介護サービス事業特別会計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大潟村公共下水道事業特別会計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0.57999999999999996</v>
      </c>
    </row>
    <row r="34" spans="1:16">
      <c r="A34" s="137" t="str">
        <f>IF(連結実質赤字比率に係る赤字・黒字の構成分析!C$36="",NA(),連結実質赤字比率に係る赤字・黒字の構成分析!C$36)</f>
        <v>大潟村後期高齢者医療特別会計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1.48</v>
      </c>
    </row>
    <row r="35" spans="1:16">
      <c r="A35" s="137" t="str">
        <f>IF(連結実質赤字比率に係る赤字・黒字の構成分析!C$35="",NA(),連結実質赤字比率に係る赤字・黒字の構成分析!C$35)</f>
        <v>大潟村国民健康保険事業特別会計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213</v>
      </c>
      <c r="E42" s="138"/>
      <c r="F42" s="138"/>
      <c r="G42" s="138">
        <f>'実質公債費比率（分子）の構造'!L$52</f>
        <v>232</v>
      </c>
      <c r="H42" s="138"/>
      <c r="I42" s="138"/>
      <c r="J42" s="138">
        <f>'実質公債費比率（分子）の構造'!M$52</f>
        <v>235</v>
      </c>
      <c r="K42" s="138"/>
      <c r="L42" s="138"/>
      <c r="M42" s="138">
        <f>'実質公債費比率（分子）の構造'!N$52</f>
        <v>216</v>
      </c>
      <c r="N42" s="138"/>
      <c r="O42" s="138"/>
      <c r="P42" s="138">
        <f>'実質公債費比率（分子）の構造'!O$52</f>
        <v>208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17</v>
      </c>
      <c r="C45" s="138"/>
      <c r="D45" s="138"/>
      <c r="E45" s="138">
        <f>'実質公債費比率（分子）の構造'!L$49</f>
        <v>17</v>
      </c>
      <c r="F45" s="138"/>
      <c r="G45" s="138"/>
      <c r="H45" s="138">
        <f>'実質公債費比率（分子）の構造'!M$49</f>
        <v>18</v>
      </c>
      <c r="I45" s="138"/>
      <c r="J45" s="138"/>
      <c r="K45" s="138">
        <f>'実質公債費比率（分子）の構造'!N$49</f>
        <v>10</v>
      </c>
      <c r="L45" s="138"/>
      <c r="M45" s="138"/>
      <c r="N45" s="138">
        <f>'実質公債費比率（分子）の構造'!O$49</f>
        <v>14</v>
      </c>
      <c r="O45" s="138"/>
      <c r="P45" s="138"/>
    </row>
    <row r="46" spans="1:16">
      <c r="A46" s="138" t="s">
        <v>55</v>
      </c>
      <c r="B46" s="138">
        <f>'実質公債費比率（分子）の構造'!K$48</f>
        <v>39</v>
      </c>
      <c r="C46" s="138"/>
      <c r="D46" s="138"/>
      <c r="E46" s="138">
        <f>'実質公債費比率（分子）の構造'!L$48</f>
        <v>71</v>
      </c>
      <c r="F46" s="138"/>
      <c r="G46" s="138"/>
      <c r="H46" s="138">
        <f>'実質公債費比率（分子）の構造'!M$48</f>
        <v>41</v>
      </c>
      <c r="I46" s="138"/>
      <c r="J46" s="138"/>
      <c r="K46" s="138">
        <f>'実質公債費比率（分子）の構造'!N$48</f>
        <v>31</v>
      </c>
      <c r="L46" s="138"/>
      <c r="M46" s="138"/>
      <c r="N46" s="138">
        <f>'実質公債費比率（分子）の構造'!O$48</f>
        <v>43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246</v>
      </c>
      <c r="C49" s="138"/>
      <c r="D49" s="138"/>
      <c r="E49" s="138">
        <f>'実質公債費比率（分子）の構造'!L$45</f>
        <v>247</v>
      </c>
      <c r="F49" s="138"/>
      <c r="G49" s="138"/>
      <c r="H49" s="138">
        <f>'実質公債費比率（分子）の構造'!M$45</f>
        <v>259</v>
      </c>
      <c r="I49" s="138"/>
      <c r="J49" s="138"/>
      <c r="K49" s="138">
        <f>'実質公債費比率（分子）の構造'!N$45</f>
        <v>315</v>
      </c>
      <c r="L49" s="138"/>
      <c r="M49" s="138"/>
      <c r="N49" s="138">
        <f>'実質公債費比率（分子）の構造'!O$45</f>
        <v>324</v>
      </c>
      <c r="O49" s="138"/>
      <c r="P49" s="138"/>
    </row>
    <row r="50" spans="1:16">
      <c r="A50" s="138" t="s">
        <v>59</v>
      </c>
      <c r="B50" s="138" t="e">
        <f>NA()</f>
        <v>#N/A</v>
      </c>
      <c r="C50" s="138">
        <f>IF(ISNUMBER('実質公債費比率（分子）の構造'!K$53),'実質公債費比率（分子）の構造'!K$53,NA())</f>
        <v>89</v>
      </c>
      <c r="D50" s="138" t="e">
        <f>NA()</f>
        <v>#N/A</v>
      </c>
      <c r="E50" s="138" t="e">
        <f>NA()</f>
        <v>#N/A</v>
      </c>
      <c r="F50" s="138">
        <f>IF(ISNUMBER('実質公債費比率（分子）の構造'!L$53),'実質公債費比率（分子）の構造'!L$53,NA())</f>
        <v>103</v>
      </c>
      <c r="G50" s="138" t="e">
        <f>NA()</f>
        <v>#N/A</v>
      </c>
      <c r="H50" s="138" t="e">
        <f>NA()</f>
        <v>#N/A</v>
      </c>
      <c r="I50" s="138">
        <f>IF(ISNUMBER('実質公債費比率（分子）の構造'!M$53),'実質公債費比率（分子）の構造'!M$53,NA())</f>
        <v>83</v>
      </c>
      <c r="J50" s="138" t="e">
        <f>NA()</f>
        <v>#N/A</v>
      </c>
      <c r="K50" s="138" t="e">
        <f>NA()</f>
        <v>#N/A</v>
      </c>
      <c r="L50" s="138">
        <f>IF(ISNUMBER('実質公債費比率（分子）の構造'!N$53),'実質公債費比率（分子）の構造'!N$53,NA())</f>
        <v>140</v>
      </c>
      <c r="M50" s="138" t="e">
        <f>NA()</f>
        <v>#N/A</v>
      </c>
      <c r="N50" s="138" t="e">
        <f>NA()</f>
        <v>#N/A</v>
      </c>
      <c r="O50" s="138">
        <f>IF(ISNUMBER('実質公債費比率（分子）の構造'!O$53),'実質公債費比率（分子）の構造'!O$53,NA())</f>
        <v>173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2493</v>
      </c>
      <c r="E56" s="137"/>
      <c r="F56" s="137"/>
      <c r="G56" s="137">
        <f>'将来負担比率（分子）の構造'!J$52</f>
        <v>2552</v>
      </c>
      <c r="H56" s="137"/>
      <c r="I56" s="137"/>
      <c r="J56" s="137">
        <f>'将来負担比率（分子）の構造'!K$52</f>
        <v>2540</v>
      </c>
      <c r="K56" s="137"/>
      <c r="L56" s="137"/>
      <c r="M56" s="137">
        <f>'将来負担比率（分子）の構造'!L$52</f>
        <v>2559</v>
      </c>
      <c r="N56" s="137"/>
      <c r="O56" s="137"/>
      <c r="P56" s="137">
        <f>'将来負担比率（分子）の構造'!M$52</f>
        <v>2543</v>
      </c>
    </row>
    <row r="57" spans="1:16">
      <c r="A57" s="137" t="s">
        <v>36</v>
      </c>
      <c r="B57" s="137"/>
      <c r="C57" s="137"/>
      <c r="D57" s="137">
        <f>'将来負担比率（分子）の構造'!I$51</f>
        <v>17</v>
      </c>
      <c r="E57" s="137"/>
      <c r="F57" s="137"/>
      <c r="G57" s="137">
        <f>'将来負担比率（分子）の構造'!J$51</f>
        <v>10</v>
      </c>
      <c r="H57" s="137"/>
      <c r="I57" s="137"/>
      <c r="J57" s="137">
        <f>'将来負担比率（分子）の構造'!K$51</f>
        <v>3</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1420</v>
      </c>
      <c r="E58" s="137"/>
      <c r="F58" s="137"/>
      <c r="G58" s="137">
        <f>'将来負担比率（分子）の構造'!J$50</f>
        <v>1150</v>
      </c>
      <c r="H58" s="137"/>
      <c r="I58" s="137"/>
      <c r="J58" s="137">
        <f>'将来負担比率（分子）の構造'!K$50</f>
        <v>1051</v>
      </c>
      <c r="K58" s="137"/>
      <c r="L58" s="137"/>
      <c r="M58" s="137">
        <f>'将来負担比率（分子）の構造'!L$50</f>
        <v>1023</v>
      </c>
      <c r="N58" s="137"/>
      <c r="O58" s="137"/>
      <c r="P58" s="137">
        <f>'将来負担比率（分子）の構造'!M$50</f>
        <v>1111</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524</v>
      </c>
      <c r="C62" s="137"/>
      <c r="D62" s="137"/>
      <c r="E62" s="137">
        <f>'将来負担比率（分子）の構造'!J$45</f>
        <v>487</v>
      </c>
      <c r="F62" s="137"/>
      <c r="G62" s="137"/>
      <c r="H62" s="137">
        <f>'将来負担比率（分子）の構造'!K$45</f>
        <v>429</v>
      </c>
      <c r="I62" s="137"/>
      <c r="J62" s="137"/>
      <c r="K62" s="137">
        <f>'将来負担比率（分子）の構造'!L$45</f>
        <v>413</v>
      </c>
      <c r="L62" s="137"/>
      <c r="M62" s="137"/>
      <c r="N62" s="137">
        <f>'将来負担比率（分子）の構造'!M$45</f>
        <v>409</v>
      </c>
      <c r="O62" s="137"/>
      <c r="P62" s="137"/>
    </row>
    <row r="63" spans="1:16">
      <c r="A63" s="137" t="s">
        <v>28</v>
      </c>
      <c r="B63" s="137">
        <f>'将来負担比率（分子）の構造'!I$44</f>
        <v>151</v>
      </c>
      <c r="C63" s="137"/>
      <c r="D63" s="137"/>
      <c r="E63" s="137">
        <f>'将来負担比率（分子）の構造'!J$44</f>
        <v>153</v>
      </c>
      <c r="F63" s="137"/>
      <c r="G63" s="137"/>
      <c r="H63" s="137">
        <f>'将来負担比率（分子）の構造'!K$44</f>
        <v>171</v>
      </c>
      <c r="I63" s="137"/>
      <c r="J63" s="137"/>
      <c r="K63" s="137">
        <f>'将来負担比率（分子）の構造'!L$44</f>
        <v>166</v>
      </c>
      <c r="L63" s="137"/>
      <c r="M63" s="137"/>
      <c r="N63" s="137">
        <f>'将来負担比率（分子）の構造'!M$44</f>
        <v>153</v>
      </c>
      <c r="O63" s="137"/>
      <c r="P63" s="137"/>
    </row>
    <row r="64" spans="1:16">
      <c r="A64" s="137" t="s">
        <v>27</v>
      </c>
      <c r="B64" s="137">
        <f>'将来負担比率（分子）の構造'!I$43</f>
        <v>334</v>
      </c>
      <c r="C64" s="137"/>
      <c r="D64" s="137"/>
      <c r="E64" s="137">
        <f>'将来負担比率（分子）の構造'!J$43</f>
        <v>377</v>
      </c>
      <c r="F64" s="137"/>
      <c r="G64" s="137"/>
      <c r="H64" s="137">
        <f>'将来負担比率（分子）の構造'!K$43</f>
        <v>339</v>
      </c>
      <c r="I64" s="137"/>
      <c r="J64" s="137"/>
      <c r="K64" s="137">
        <f>'将来負担比率（分子）の構造'!L$43</f>
        <v>315</v>
      </c>
      <c r="L64" s="137"/>
      <c r="M64" s="137"/>
      <c r="N64" s="137">
        <f>'将来負担比率（分子）の構造'!M$43</f>
        <v>217</v>
      </c>
      <c r="O64" s="137"/>
      <c r="P64" s="137"/>
    </row>
    <row r="65" spans="1:16">
      <c r="A65" s="137" t="s">
        <v>26</v>
      </c>
      <c r="B65" s="137" t="str">
        <f>'将来負担比率（分子）の構造'!I$42</f>
        <v>-</v>
      </c>
      <c r="C65" s="137"/>
      <c r="D65" s="137"/>
      <c r="E65" s="137">
        <f>'将来負担比率（分子）の構造'!J$42</f>
        <v>2</v>
      </c>
      <c r="F65" s="137"/>
      <c r="G65" s="137"/>
      <c r="H65" s="137">
        <f>'将来負担比率（分子）の構造'!K$42</f>
        <v>2</v>
      </c>
      <c r="I65" s="137"/>
      <c r="J65" s="137"/>
      <c r="K65" s="137">
        <f>'将来負担比率（分子）の構造'!L$42</f>
        <v>2</v>
      </c>
      <c r="L65" s="137"/>
      <c r="M65" s="137"/>
      <c r="N65" s="137">
        <f>'将来負担比率（分子）の構造'!M$42</f>
        <v>2</v>
      </c>
      <c r="O65" s="137"/>
      <c r="P65" s="137"/>
    </row>
    <row r="66" spans="1:16">
      <c r="A66" s="137" t="s">
        <v>25</v>
      </c>
      <c r="B66" s="137">
        <f>'将来負担比率（分子）の構造'!I$41</f>
        <v>4204</v>
      </c>
      <c r="C66" s="137"/>
      <c r="D66" s="137"/>
      <c r="E66" s="137">
        <f>'将来負担比率（分子）の構造'!J$41</f>
        <v>3777</v>
      </c>
      <c r="F66" s="137"/>
      <c r="G66" s="137"/>
      <c r="H66" s="137">
        <f>'将来負担比率（分子）の構造'!K$41</f>
        <v>3996</v>
      </c>
      <c r="I66" s="137"/>
      <c r="J66" s="137"/>
      <c r="K66" s="137">
        <f>'将来負担比率（分子）の構造'!L$41</f>
        <v>4013</v>
      </c>
      <c r="L66" s="137"/>
      <c r="M66" s="137"/>
      <c r="N66" s="137">
        <f>'将来負担比率（分子）の構造'!M$41</f>
        <v>3767</v>
      </c>
      <c r="O66" s="137"/>
      <c r="P66" s="137"/>
    </row>
    <row r="67" spans="1:16">
      <c r="A67" s="137" t="s">
        <v>63</v>
      </c>
      <c r="B67" s="137" t="e">
        <f>NA()</f>
        <v>#N/A</v>
      </c>
      <c r="C67" s="137">
        <f>IF(ISNUMBER('将来負担比率（分子）の構造'!I$53), IF('将来負担比率（分子）の構造'!I$53 &lt; 0, 0, '将来負担比率（分子）の構造'!I$53), NA())</f>
        <v>1283</v>
      </c>
      <c r="D67" s="137" t="e">
        <f>NA()</f>
        <v>#N/A</v>
      </c>
      <c r="E67" s="137" t="e">
        <f>NA()</f>
        <v>#N/A</v>
      </c>
      <c r="F67" s="137">
        <f>IF(ISNUMBER('将来負担比率（分子）の構造'!J$53), IF('将来負担比率（分子）の構造'!J$53 &lt; 0, 0, '将来負担比率（分子）の構造'!J$53), NA())</f>
        <v>1087</v>
      </c>
      <c r="G67" s="137" t="e">
        <f>NA()</f>
        <v>#N/A</v>
      </c>
      <c r="H67" s="137" t="e">
        <f>NA()</f>
        <v>#N/A</v>
      </c>
      <c r="I67" s="137">
        <f>IF(ISNUMBER('将来負担比率（分子）の構造'!K$53), IF('将来負担比率（分子）の構造'!K$53 &lt; 0, 0, '将来負担比率（分子）の構造'!K$53), NA())</f>
        <v>1343</v>
      </c>
      <c r="J67" s="137" t="e">
        <f>NA()</f>
        <v>#N/A</v>
      </c>
      <c r="K67" s="137" t="e">
        <f>NA()</f>
        <v>#N/A</v>
      </c>
      <c r="L67" s="137">
        <f>IF(ISNUMBER('将来負担比率（分子）の構造'!L$53), IF('将来負担比率（分子）の構造'!L$53 &lt; 0, 0, '将来負担比率（分子）の構造'!L$53), NA())</f>
        <v>1327</v>
      </c>
      <c r="M67" s="137" t="e">
        <f>NA()</f>
        <v>#N/A</v>
      </c>
      <c r="N67" s="137" t="e">
        <f>NA()</f>
        <v>#N/A</v>
      </c>
      <c r="O67" s="137">
        <f>IF(ISNUMBER('将来負担比率（分子）の構造'!M$53), IF('将来負担比率（分子）の構造'!M$53 &lt; 0, 0, '将来負担比率（分子）の構造'!M$53), NA())</f>
        <v>894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2018-03-19T00:27:56Z</cp:lastPrinted>
  <dcterms:created xsi:type="dcterms:W3CDTF">2018-01-24T03:47:19Z</dcterms:created>
  <dcterms:modified xsi:type="dcterms:W3CDTF">2018-11-19T00:54:01Z</dcterms:modified>
  <cp:category/>
</cp:coreProperties>
</file>