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calcMode="manual"/>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E35" i="9"/>
  <c r="AM35" i="9"/>
  <c r="C35" i="9"/>
  <c r="CO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BW34" i="9" l="1"/>
  <c r="BW35" i="9" s="1"/>
  <c r="BW36" i="9" s="1"/>
  <c r="BW37" i="9" s="1"/>
  <c r="BW38" i="9" s="1"/>
  <c r="BW39" i="9" s="1"/>
  <c r="BW40" i="9" s="1"/>
  <c r="BW41" i="9" s="1"/>
  <c r="BW42" i="9" s="1"/>
  <c r="BW43" i="9" s="1"/>
  <c r="U37" i="9"/>
  <c r="AM34" i="9" s="1"/>
  <c r="BE34" i="9" s="1"/>
</calcChain>
</file>

<file path=xl/sharedStrings.xml><?xml version="1.0" encoding="utf-8"?>
<sst xmlns="http://schemas.openxmlformats.org/spreadsheetml/2006/main" count="1098" uniqueCount="558">
  <si>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</si>
  <si>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</si>
  <si>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</si>
  <si>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</si>
  <si>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</si>
  <si>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</si>
  <si>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</si>
  <si>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</si>
  <si>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</si>
  <si>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</si>
  <si>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</si>
  <si>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</si>
  <si>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</si>
  <si>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</si>
  <si>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</si>
  <si>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</si>
  <si>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</si>
  <si>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</si>
  <si>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</si>
  <si>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</si>
  <si>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</si>
  <si>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</si>
  <si>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</si>
  <si>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</si>
  <si>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</si>
  <si>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</si>
  <si>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</si>
  <si>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</si>
  <si>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</si>
  <si>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</si>
  <si>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</si>
  <si>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</si>
  <si>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</si>
  <si>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</si>
  <si>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</si>
  <si>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</si>
  <si>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</si>
  <si>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</si>
  <si>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</si>
  <si>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</si>
  <si>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</si>
  <si>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</si>
  <si>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</si>
  <si>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</si>
  <si>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</si>
  <si>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</si>
  <si>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</si>
  <si>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</si>
  <si>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</si>
  <si>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</si>
  <si>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</si>
  <si>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</si>
  <si>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</si>
  <si>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</si>
  <si>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</si>
  <si>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</si>
  <si>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</si>
  <si>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</si>
  <si>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</si>
  <si>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</si>
  <si>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</si>
  <si>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</si>
  <si>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</si>
  <si>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</si>
  <si>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</si>
  <si>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</si>
  <si>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</si>
  <si>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</si>
  <si>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</si>
  <si>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</si>
  <si>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</si>
  <si>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</si>
  <si>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</si>
  <si>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</si>
  <si>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</si>
  <si>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</si>
  <si>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</si>
  <si>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</si>
  <si>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</si>
  <si>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</si>
  <si>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</si>
  <si>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</si>
  <si>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八郎潟町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</si>
  <si>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</si>
  <si>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</si>
  <si>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</si>
  <si>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</si>
  <si>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</si>
  <si>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</si>
  <si>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</si>
  <si>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</si>
  <si>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</si>
  <si>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</si>
  <si>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</si>
  <si>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</si>
  <si>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</si>
  <si>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</si>
  <si>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</si>
  <si>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</si>
  <si>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</si>
  <si>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</si>
  <si>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</si>
  <si>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</si>
  <si>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</si>
  <si>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</si>
  <si>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</si>
  <si>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</si>
  <si>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</si>
  <si>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</si>
  <si>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</si>
  <si>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</si>
  <si>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</si>
  <si>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</si>
  <si>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</si>
  <si>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</si>
  <si>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</si>
  <si>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</si>
  <si>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</si>
  <si>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</si>
  <si>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</si>
  <si>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</si>
  <si>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</si>
  <si>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</si>
  <si>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</si>
  <si>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</si>
  <si>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</si>
  <si>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</si>
  <si>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</si>
  <si>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</si>
  <si>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</si>
  <si>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</si>
  <si>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</si>
  <si>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</si>
  <si>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</si>
  <si>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</si>
  <si>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</si>
  <si>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</si>
  <si>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</si>
  <si>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</si>
  <si>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</si>
  <si>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</si>
  <si>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</si>
  <si>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</si>
  <si>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</si>
  <si>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</si>
  <si>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</si>
  <si>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</si>
  <si>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</si>
  <si>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</si>
  <si>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</si>
  <si>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</si>
  <si>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</si>
  <si>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</si>
  <si>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</si>
  <si>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</si>
  <si>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</si>
  <si>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</si>
  <si>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</si>
  <si>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</si>
  <si>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</si>
  <si>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</si>
  <si>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</si>
  <si>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</si>
  <si>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</si>
  <si>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</si>
  <si>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</si>
  <si>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</si>
  <si>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</si>
  <si>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</si>
  <si>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</si>
  <si>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</si>
  <si>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</si>
  <si>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</si>
  <si>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</si>
  <si>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</si>
  <si>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</si>
  <si>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</si>
  <si>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</si>
  <si>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</si>
  <si>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</si>
  <si>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</si>
  <si>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</si>
  <si>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</si>
  <si>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</si>
  <si>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</si>
  <si>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</si>
  <si>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</si>
  <si>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</si>
  <si>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</si>
  <si>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</si>
  <si>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</si>
  <si>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</si>
  <si>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</si>
  <si>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</si>
  <si>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</si>
  <si>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</si>
  <si>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秋田県八郎潟町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</si>
  <si>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</si>
  <si>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</si>
  <si>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</si>
  <si>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</si>
  <si>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</si>
  <si>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</si>
  <si>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</si>
  <si>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</si>
  <si>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</si>
  <si>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</si>
  <si>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</si>
  <si>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</si>
  <si>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</si>
  <si>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</si>
  <si>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</si>
  <si>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</si>
  <si>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</si>
  <si>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</si>
  <si>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</si>
  <si>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</si>
  <si>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</si>
  <si>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</si>
  <si>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</si>
  <si>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</si>
  <si>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</si>
  <si>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</si>
  <si>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</si>
  <si>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</si>
  <si>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</si>
  <si>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</si>
  <si>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</si>
  <si>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</si>
  <si>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</si>
  <si>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</si>
  <si>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</si>
  <si>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</si>
  <si>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</si>
  <si>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</si>
  <si>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</si>
  <si>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</si>
  <si>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</si>
  <si>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</si>
  <si>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</si>
  <si>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</si>
  <si>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</si>
  <si>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</si>
  <si>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</si>
  <si>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</si>
  <si>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</si>
  <si>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</si>
  <si>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</si>
  <si>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</si>
  <si>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</si>
  <si>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</si>
  <si>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</si>
  <si>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</si>
  <si>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</si>
  <si>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</si>
  <si>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</si>
  <si>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</si>
  <si>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</si>
  <si>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</si>
  <si>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</si>
  <si>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</si>
  <si>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</si>
  <si>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</si>
  <si>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</si>
  <si>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</si>
  <si>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</si>
  <si>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</si>
  <si>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</si>
  <si>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</si>
  <si>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</si>
  <si>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</si>
  <si>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</si>
  <si>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</si>
  <si>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</si>
  <si>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</si>
  <si>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</si>
  <si>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</si>
  <si>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</si>
  <si>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</si>
  <si>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</si>
  <si>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</si>
  <si>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</si>
  <si>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</si>
  <si>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</si>
  <si>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</si>
  <si>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</si>
  <si>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</si>
  <si>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</si>
  <si>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</si>
  <si>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</si>
  <si>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</si>
  <si>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</si>
  <si>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</si>
  <si>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</si>
  <si>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</si>
  <si>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</si>
  <si>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</si>
  <si>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</si>
  <si>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</si>
  <si>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</si>
  <si>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</si>
  <si>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</si>
  <si>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</si>
  <si>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</si>
  <si>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</si>
  <si>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</si>
  <si>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</si>
  <si>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</si>
  <si>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</si>
  <si>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</si>
  <si>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</si>
  <si>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</si>
  <si>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</si>
  <si>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</si>
  <si>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</si>
  <si>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</si>
  <si>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</si>
  <si>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</si>
  <si>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</si>
  <si>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</si>
  <si>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</si>
  <si>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</si>
  <si>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</si>
  <si>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</si>
  <si>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</si>
  <si>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</si>
  <si>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</si>
  <si>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</si>
  <si>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</si>
  <si>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</si>
  <si>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</si>
  <si>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</si>
  <si>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</si>
  <si>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</si>
  <si>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</si>
  <si>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</si>
  <si>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</si>
  <si>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</si>
  <si>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</si>
  <si>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</si>
  <si>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</si>
  <si>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</si>
  <si>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</si>
  <si>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</si>
  <si>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</si>
  <si>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秋田県八郎潟町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</si>
  <si>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</si>
  <si>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</si>
  <si>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</si>
  <si>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</si>
  <si>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</si>
  <si>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</si>
  <si>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</si>
  <si>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</si>
  <si>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</si>
  <si>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</si>
  <si>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</si>
  <si>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</si>
  <si>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</si>
  <si>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</si>
  <si>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</si>
  <si>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</si>
  <si>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</si>
  <si>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</si>
  <si>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</si>
  <si>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</si>
  <si>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</si>
  <si>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</si>
  <si>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</si>
  <si>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</si>
  <si>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</si>
  <si>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</si>
  <si>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</si>
  <si>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</si>
  <si>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</si>
  <si>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</si>
  <si>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</si>
  <si>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</si>
  <si>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</si>
  <si>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</si>
  <si>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</si>
  <si>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</si>
  <si>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介護保険特別会計(サービス勘定)</t>
    <phoneticPr fontId="5"/>
  </si>
  <si>
    <t>上水道特別会計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</si>
  <si>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</si>
  <si>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</si>
  <si>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</si>
  <si>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</si>
  <si>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</si>
  <si>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</si>
  <si>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</si>
  <si>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</si>
  <si>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</si>
  <si>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</si>
  <si>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</si>
  <si>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</si>
  <si>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</si>
  <si>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</si>
  <si>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</si>
  <si>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</si>
  <si>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</si>
  <si>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</si>
  <si>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</si>
  <si>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</si>
  <si>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</si>
  <si>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</si>
  <si>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</si>
  <si>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</si>
  <si>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</si>
  <si>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</si>
  <si>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</si>
  <si>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</si>
  <si>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</si>
  <si>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</si>
  <si>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</si>
  <si>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</si>
  <si>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</si>
  <si>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</si>
  <si>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</si>
  <si>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</si>
  <si>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</si>
  <si>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</si>
  <si>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</si>
  <si>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</si>
  <si>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</si>
  <si>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</si>
  <si>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</si>
  <si>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</si>
  <si>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</si>
  <si>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</si>
  <si>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</si>
  <si>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</si>
  <si>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</si>
  <si>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</si>
  <si>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</si>
  <si>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</si>
  <si>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</si>
  <si>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</si>
  <si>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</si>
  <si>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</si>
  <si>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介護保険特別会計（サービス勘定）</t>
    <phoneticPr fontId="5"/>
  </si>
  <si>
    <t>(Ｆ)</t>
    <phoneticPr fontId="5"/>
  </si>
  <si>
    <t>介護保険特別会計（保険事業勘定）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</si>
  <si>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</si>
  <si>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</si>
  <si>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</si>
  <si>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</si>
  <si>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</si>
  <si>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</si>
  <si>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</si>
  <si>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</si>
  <si>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</si>
  <si>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</si>
  <si>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</si>
  <si>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</si>
  <si>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</si>
  <si>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</si>
  <si>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</si>
  <si>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</si>
  <si>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</si>
  <si>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</si>
  <si>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</si>
  <si>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</si>
  <si>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</si>
  <si>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</si>
  <si>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</si>
  <si>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</si>
  <si>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</si>
  <si>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</si>
  <si>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</si>
  <si>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</si>
  <si>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</si>
  <si>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</si>
  <si>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</si>
  <si>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</si>
  <si>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</si>
  <si>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</si>
  <si>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</si>
  <si>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</si>
  <si>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</si>
  <si>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</si>
  <si>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</si>
  <si>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</si>
  <si>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</si>
  <si>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</si>
  <si>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</si>
  <si>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</si>
  <si>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</si>
  <si>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</si>
  <si>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</si>
  <si>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</si>
  <si>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</si>
  <si>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</si>
  <si>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</si>
  <si>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</si>
  <si>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</si>
  <si>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</si>
  <si>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</si>
  <si>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</si>
  <si>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</si>
  <si>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</si>
  <si>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</si>
  <si>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</si>
  <si>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</si>
  <si>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</si>
  <si>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</si>
  <si>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</si>
  <si>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</si>
  <si>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</si>
  <si>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</si>
  <si>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</si>
  <si>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</si>
  <si>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</si>
  <si>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</si>
  <si>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</si>
  <si>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</si>
  <si>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</si>
  <si>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</si>
  <si>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</si>
  <si>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</si>
  <si>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</si>
  <si>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</si>
  <si>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</si>
  <si>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</si>
  <si>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国民健康保険特別会計</t>
  </si>
  <si>
    <t>一般会計</t>
  </si>
  <si>
    <t>上水道特別会計</t>
  </si>
  <si>
    <t>介護保険特別会計(保険事業勘定)</t>
  </si>
  <si>
    <t>公共下水道事業特別会計</t>
  </si>
  <si>
    <t>後期高齢者医療特別会計</t>
  </si>
  <si>
    <t>介護保険特別会計(サービス勘定)</t>
  </si>
  <si>
    <t>その他会計（赤字）</t>
  </si>
  <si>
    <t>その他会計（黒字）</t>
  </si>
  <si>
    <t>-</t>
    <phoneticPr fontId="2"/>
  </si>
  <si>
    <t>湖東地区行政一部事務組合（一般会計）</t>
    <rPh sb="0" eb="2">
      <t>コトウ</t>
    </rPh>
    <rPh sb="2" eb="4">
      <t>チク</t>
    </rPh>
    <rPh sb="4" eb="6">
      <t>ギョウセイ</t>
    </rPh>
    <rPh sb="6" eb="8">
      <t>イチブ</t>
    </rPh>
    <rPh sb="8" eb="10">
      <t>ジム</t>
    </rPh>
    <rPh sb="10" eb="12">
      <t>クミアイ</t>
    </rPh>
    <rPh sb="13" eb="15">
      <t>イッパン</t>
    </rPh>
    <rPh sb="15" eb="17">
      <t>カイケイ</t>
    </rPh>
    <phoneticPr fontId="30"/>
  </si>
  <si>
    <t>八郎湖周辺清掃事務組合（一般会計）</t>
    <rPh sb="0" eb="2">
      <t>ハチロウ</t>
    </rPh>
    <rPh sb="2" eb="3">
      <t>コ</t>
    </rPh>
    <rPh sb="3" eb="5">
      <t>シュウヘン</t>
    </rPh>
    <rPh sb="5" eb="7">
      <t>セイソウ</t>
    </rPh>
    <rPh sb="7" eb="9">
      <t>ジム</t>
    </rPh>
    <rPh sb="9" eb="11">
      <t>クミアイ</t>
    </rPh>
    <rPh sb="12" eb="14">
      <t>イッパン</t>
    </rPh>
    <rPh sb="14" eb="16">
      <t>カイケイ</t>
    </rPh>
    <phoneticPr fontId="30"/>
  </si>
  <si>
    <t>八郎潟町・井川町衛生処理施設組合（一般会計）</t>
    <rPh sb="0" eb="4">
      <t>ハチロウガタマチ</t>
    </rPh>
    <rPh sb="5" eb="8">
      <t>イカワマチ</t>
    </rPh>
    <rPh sb="8" eb="10">
      <t>エイセイ</t>
    </rPh>
    <rPh sb="10" eb="12">
      <t>ショリ</t>
    </rPh>
    <rPh sb="12" eb="14">
      <t>シセツ</t>
    </rPh>
    <rPh sb="14" eb="16">
      <t>クミアイ</t>
    </rPh>
    <rPh sb="17" eb="19">
      <t>イッパン</t>
    </rPh>
    <rPh sb="19" eb="21">
      <t>カイケイ</t>
    </rPh>
    <phoneticPr fontId="30"/>
  </si>
  <si>
    <t>-</t>
    <phoneticPr fontId="30"/>
  </si>
  <si>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30"/>
  </si>
  <si>
    <t>秋田県市町村総合事務組合（交通災害共済事業等特別会計）</t>
    <rPh sb="13" eb="15">
      <t>コウツウ</t>
    </rPh>
    <rPh sb="15" eb="17">
      <t>サイガイ</t>
    </rPh>
    <rPh sb="17" eb="19">
      <t>キョウサイ</t>
    </rPh>
    <rPh sb="19" eb="21">
      <t>ジギョウ</t>
    </rPh>
    <rPh sb="21" eb="22">
      <t>ナド</t>
    </rPh>
    <rPh sb="22" eb="24">
      <t>トクベツ</t>
    </rPh>
    <rPh sb="24" eb="26">
      <t>カイケイ</t>
    </rPh>
    <phoneticPr fontId="30"/>
  </si>
  <si>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30"/>
  </si>
  <si>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30"/>
  </si>
  <si>
    <t>秋田県後期高齢者医療広域連合（後期高齢者医療特別会計）</t>
    <rPh sb="15" eb="17">
      <t>コウキ</t>
    </rPh>
    <rPh sb="17" eb="20">
      <t>コウレイシャ</t>
    </rPh>
    <rPh sb="20" eb="22">
      <t>イリョウ</t>
    </rPh>
    <rPh sb="22" eb="24">
      <t>トクベツ</t>
    </rPh>
    <rPh sb="24" eb="26">
      <t>カイケイ</t>
    </rPh>
    <phoneticPr fontId="30"/>
  </si>
  <si>
    <t>秋田県町村電算システム共同事業組合（一般会計）</t>
    <rPh sb="0" eb="2">
      <t>アキタ</t>
    </rPh>
    <rPh sb="2" eb="3">
      <t>ケン</t>
    </rPh>
    <rPh sb="3" eb="5">
      <t>チョウソン</t>
    </rPh>
    <rPh sb="5" eb="7">
      <t>デンサン</t>
    </rPh>
    <rPh sb="11" eb="13">
      <t>キョウドウ</t>
    </rPh>
    <rPh sb="13" eb="15">
      <t>ジギョウ</t>
    </rPh>
    <rPh sb="15" eb="17">
      <t>クミアイ</t>
    </rPh>
    <rPh sb="18" eb="20">
      <t>イッパン</t>
    </rPh>
    <rPh sb="20" eb="22">
      <t>カイケイ</t>
    </rPh>
    <phoneticPr fontId="30"/>
  </si>
  <si>
    <t>-</t>
    <phoneticPr fontId="30"/>
  </si>
  <si>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</si>
  <si>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</si>
  <si>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</si>
  <si>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</si>
  <si>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</si>
  <si>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</si>
  <si>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</si>
  <si>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</si>
  <si>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</si>
  <si>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</si>
  <si>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</si>
  <si>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</si>
  <si>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平成２６年度以降比率なしとなっている。その主な要因は財政調整基金への積立による充当可能基金の増加や地方債の発行の抑制による一般会計等に係る地方債現在高の減少等によるものである。実質公債費比率は、類似団体平均を０．５％上回っているが、中央線道路改良事業等の大規模建設事業の償還が徐々に終了しつつあるため、年々緩やかに減少している。今後とも次世代への負担を軽減するべく、将来負担比率及び実質公債費比率については、新規事業の実施をできる限り控え、地方債の発行の抑制により財政の健全化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</si>
</sst>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94828</c:v>
                </c:pt>
                <c:pt idx="1">
                  <c:v>119674</c:v>
                </c:pt>
                <c:pt idx="2">
                  <c:v>119685</c:v>
                </c:pt>
                <c:pt idx="3">
                  <c:v>109920</c:v>
                </c:pt>
                <c:pt idx="4">
                  <c:v>119882</c:v>
                </c:pt>
              </c:numCache>
            </c:numRef>
          </c:val>
          <c:smooth val="0"/>
          <c:extLst xmlns:c16r2="http://schemas.microsoft.com/office/drawing/2015/06/chart">
            <c:ext xmlns:c16="http://schemas.microsoft.com/office/drawing/2014/chart" uri="{C3380CC4-5D6E-409C-BE32-E72D297353CC}">
              <c16:uniqueId val="{00000000-681F-4801-AAC1-C0232C733DB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13970</c:v>
                </c:pt>
                <c:pt idx="1">
                  <c:v>74432</c:v>
                </c:pt>
                <c:pt idx="2">
                  <c:v>171284</c:v>
                </c:pt>
                <c:pt idx="3">
                  <c:v>33653</c:v>
                </c:pt>
                <c:pt idx="4">
                  <c:v>45185</c:v>
                </c:pt>
              </c:numCache>
            </c:numRef>
          </c:val>
          <c:smooth val="0"/>
          <c:extLst xmlns:c16r2="http://schemas.microsoft.com/office/drawing/2015/06/chart">
            <c:ext xmlns:c16="http://schemas.microsoft.com/office/drawing/2014/chart" uri="{C3380CC4-5D6E-409C-BE32-E72D297353CC}">
              <c16:uniqueId val="{00000001-681F-4801-AAC1-C0232C733DB5}"/>
            </c:ext>
          </c:extLst>
        </c:ser>
        <c:dLbls>
          <c:showLegendKey val="0"/>
          <c:showVal val="0"/>
          <c:showCatName val="0"/>
          <c:showSerName val="0"/>
          <c:showPercent val="0"/>
          <c:showBubbleSize val="0"/>
        </c:dLbls>
        <c:marker val="1"/>
        <c:smooth val="0"/>
        <c:axId val="257041920"/>
        <c:axId val="257043840"/>
      </c:lineChart>
      <c:catAx>
        <c:axId val="2570419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7043840"/>
        <c:crosses val="autoZero"/>
        <c:auto val="1"/>
        <c:lblAlgn val="ctr"/>
        <c:lblOffset val="100"/>
        <c:tickLblSkip val="1"/>
        <c:tickMarkSkip val="1"/>
        <c:noMultiLvlLbl val="0"/>
      </c:catAx>
      <c:valAx>
        <c:axId val="25704384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70419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11.02</c:v>
                </c:pt>
                <c:pt idx="1">
                  <c:v>10.42</c:v>
                </c:pt>
                <c:pt idx="2">
                  <c:v>10.220000000000001</c:v>
                </c:pt>
                <c:pt idx="3">
                  <c:v>11.39</c:v>
                </c:pt>
                <c:pt idx="4">
                  <c:v>9.99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76.66</c:v>
                </c:pt>
                <c:pt idx="1">
                  <c:v>85.37</c:v>
                </c:pt>
                <c:pt idx="2">
                  <c:v>99.11</c:v>
                </c:pt>
                <c:pt idx="3">
                  <c:v>106.85</c:v>
                </c:pt>
                <c:pt idx="4">
                  <c:v>119.83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34087168"/>
        <c:axId val="2340890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13.53</c:v>
                </c:pt>
                <c:pt idx="1">
                  <c:v>9.25</c:v>
                </c:pt>
                <c:pt idx="2">
                  <c:v>13.51</c:v>
                </c:pt>
                <c:pt idx="3">
                  <c:v>12.43</c:v>
                </c:pt>
                <c:pt idx="4">
                  <c:v>7.97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34087168"/>
        <c:axId val="234089088"/>
      </c:lineChart>
      <c:catAx>
        <c:axId val="234087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4089088"/>
        <c:crosses val="autoZero"/>
        <c:auto val="1"/>
        <c:lblAlgn val="ctr"/>
        <c:lblOffset val="100"/>
        <c:tickLblSkip val="1"/>
        <c:tickMarkSkip val="1"/>
        <c:noMultiLvlLbl val="0"/>
      </c:catAx>
      <c:valAx>
        <c:axId val="234089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4087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0.08</c:v>
                </c:pt>
                <c:pt idx="2">
                  <c:v>#N/A</c:v>
                </c:pt>
                <c:pt idx="3">
                  <c:v>0.1</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介護保険特別会計(サービス勘定)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7.0000000000000007E-2</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0.06</c:v>
                </c:pt>
                <c:pt idx="2">
                  <c:v>#N/A</c:v>
                </c:pt>
                <c:pt idx="3">
                  <c:v>0.01</c:v>
                </c:pt>
                <c:pt idx="4">
                  <c:v>#N/A</c:v>
                </c:pt>
                <c:pt idx="5">
                  <c:v>0.04</c:v>
                </c:pt>
                <c:pt idx="6">
                  <c:v>#N/A</c:v>
                </c:pt>
                <c:pt idx="7">
                  <c:v>0.05</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0.26</c:v>
                </c:pt>
                <c:pt idx="2">
                  <c:v>#N/A</c:v>
                </c:pt>
                <c:pt idx="3">
                  <c:v>0.28000000000000003</c:v>
                </c:pt>
                <c:pt idx="4">
                  <c:v>#N/A</c:v>
                </c:pt>
                <c:pt idx="5">
                  <c:v>0.32</c:v>
                </c:pt>
                <c:pt idx="6">
                  <c:v>#N/A</c:v>
                </c:pt>
                <c:pt idx="7">
                  <c:v>0.43</c:v>
                </c:pt>
                <c:pt idx="8">
                  <c:v>#N/A</c:v>
                </c:pt>
                <c:pt idx="9">
                  <c:v>0.53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1.73</c:v>
                </c:pt>
                <c:pt idx="2">
                  <c:v>#N/A</c:v>
                </c:pt>
                <c:pt idx="3">
                  <c:v>1.55</c:v>
                </c:pt>
                <c:pt idx="4">
                  <c:v>#N/A</c:v>
                </c:pt>
                <c:pt idx="5">
                  <c:v>1.1299999999999999</c:v>
                </c:pt>
                <c:pt idx="6">
                  <c:v>#N/A</c:v>
                </c:pt>
                <c:pt idx="7">
                  <c:v>1.5</c:v>
                </c:pt>
                <c:pt idx="8">
                  <c:v>#N/A</c:v>
                </c:pt>
                <c:pt idx="9">
                  <c:v>1.38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上水道特別会計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5.05</c:v>
                </c:pt>
                <c:pt idx="2">
                  <c:v>#N/A</c:v>
                </c:pt>
                <c:pt idx="3">
                  <c:v>6.35</c:v>
                </c:pt>
                <c:pt idx="4">
                  <c:v>#N/A</c:v>
                </c:pt>
                <c:pt idx="5">
                  <c:v>6.78</c:v>
                </c:pt>
                <c:pt idx="6">
                  <c:v>#N/A</c:v>
                </c:pt>
                <c:pt idx="7">
                  <c:v>8.31</c:v>
                </c:pt>
                <c:pt idx="8">
                  <c:v>#N/A</c:v>
                </c:pt>
                <c:pt idx="9">
                  <c:v>8.81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11.01</c:v>
                </c:pt>
                <c:pt idx="2">
                  <c:v>#N/A</c:v>
                </c:pt>
                <c:pt idx="3">
                  <c:v>10.41</c:v>
                </c:pt>
                <c:pt idx="4">
                  <c:v>#N/A</c:v>
                </c:pt>
                <c:pt idx="5">
                  <c:v>10.210000000000001</c:v>
                </c:pt>
                <c:pt idx="6">
                  <c:v>#N/A</c:v>
                </c:pt>
                <c:pt idx="7">
                  <c:v>11.39</c:v>
                </c:pt>
                <c:pt idx="8">
                  <c:v>#N/A</c:v>
                </c:pt>
                <c:pt idx="9">
                  <c:v>9.98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7.83</c:v>
                </c:pt>
                <c:pt idx="2">
                  <c:v>#N/A</c:v>
                </c:pt>
                <c:pt idx="3">
                  <c:v>6.67</c:v>
                </c:pt>
                <c:pt idx="4">
                  <c:v>#N/A</c:v>
                </c:pt>
                <c:pt idx="5">
                  <c:v>6.83</c:v>
                </c:pt>
                <c:pt idx="6">
                  <c:v>#N/A</c:v>
                </c:pt>
                <c:pt idx="7">
                  <c:v>9.1199999999999992</c:v>
                </c:pt>
                <c:pt idx="8">
                  <c:v>#N/A</c:v>
                </c:pt>
                <c:pt idx="9">
                  <c:v>10.44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65579136"/>
        <c:axId val="265580928"/>
      </c:barChart>
      <c:catAx>
        <c:axId val="265579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5580928"/>
        <c:crosses val="autoZero"/>
        <c:auto val="1"/>
        <c:lblAlgn val="ctr"/>
        <c:lblOffset val="100"/>
        <c:tickLblSkip val="1"/>
        <c:tickMarkSkip val="1"/>
        <c:noMultiLvlLbl val="0"/>
      </c:catAx>
      <c:valAx>
        <c:axId val="265580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55791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286</c:v>
                </c:pt>
                <c:pt idx="5">
                  <c:v>293</c:v>
                </c:pt>
                <c:pt idx="8">
                  <c:v>315</c:v>
                </c:pt>
                <c:pt idx="11">
                  <c:v>301</c:v>
                </c:pt>
                <c:pt idx="14">
                  <c:v>285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1</c:v>
                </c:pt>
                <c:pt idx="9">
                  <c:v>1</c:v>
                </c:pt>
                <c:pt idx="12">
                  <c:v>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14</c:v>
                </c:pt>
                <c:pt idx="3">
                  <c:v>14</c:v>
                </c:pt>
                <c:pt idx="6">
                  <c:v>14</c:v>
                </c:pt>
                <c:pt idx="9">
                  <c:v>18</c:v>
                </c:pt>
                <c:pt idx="12">
                  <c:v>17</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137</c:v>
                </c:pt>
                <c:pt idx="3">
                  <c:v>136</c:v>
                </c:pt>
                <c:pt idx="6">
                  <c:v>109</c:v>
                </c:pt>
                <c:pt idx="9">
                  <c:v>114</c:v>
                </c:pt>
                <c:pt idx="12">
                  <c:v>107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329</c:v>
                </c:pt>
                <c:pt idx="3">
                  <c:v>332</c:v>
                </c:pt>
                <c:pt idx="6">
                  <c:v>354</c:v>
                </c:pt>
                <c:pt idx="9">
                  <c:v>331</c:v>
                </c:pt>
                <c:pt idx="12">
                  <c:v>331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56989056"/>
        <c:axId val="256991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194</c:v>
                </c:pt>
                <c:pt idx="2">
                  <c:v>#N/A</c:v>
                </c:pt>
                <c:pt idx="3">
                  <c:v>#N/A</c:v>
                </c:pt>
                <c:pt idx="4">
                  <c:v>189</c:v>
                </c:pt>
                <c:pt idx="5">
                  <c:v>#N/A</c:v>
                </c:pt>
                <c:pt idx="6">
                  <c:v>#N/A</c:v>
                </c:pt>
                <c:pt idx="7">
                  <c:v>163</c:v>
                </c:pt>
                <c:pt idx="8">
                  <c:v>#N/A</c:v>
                </c:pt>
                <c:pt idx="9">
                  <c:v>#N/A</c:v>
                </c:pt>
                <c:pt idx="10">
                  <c:v>163</c:v>
                </c:pt>
                <c:pt idx="11">
                  <c:v>#N/A</c:v>
                </c:pt>
                <c:pt idx="12">
                  <c:v>#N/A</c:v>
                </c:pt>
                <c:pt idx="13">
                  <c:v>171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56989056"/>
        <c:axId val="256991232"/>
      </c:lineChart>
      <c:catAx>
        <c:axId val="256989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6991232"/>
        <c:crosses val="autoZero"/>
        <c:auto val="1"/>
        <c:lblAlgn val="ctr"/>
        <c:lblOffset val="100"/>
        <c:tickLblSkip val="1"/>
        <c:tickMarkSkip val="1"/>
        <c:noMultiLvlLbl val="0"/>
      </c:catAx>
      <c:valAx>
        <c:axId val="256991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6989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3636</c:v>
                </c:pt>
                <c:pt idx="5">
                  <c:v>3534</c:v>
                </c:pt>
                <c:pt idx="8">
                  <c:v>3453</c:v>
                </c:pt>
                <c:pt idx="11">
                  <c:v>3371</c:v>
                </c:pt>
                <c:pt idx="14">
                  <c:v>3299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76</c:v>
                </c:pt>
                <c:pt idx="5">
                  <c:v>46</c:v>
                </c:pt>
                <c:pt idx="8">
                  <c:v>30</c:v>
                </c:pt>
                <c:pt idx="11">
                  <c:v>15</c:v>
                </c:pt>
                <c:pt idx="14">
                  <c:v>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1890</c:v>
                </c:pt>
                <c:pt idx="5">
                  <c:v>2111</c:v>
                </c:pt>
                <c:pt idx="8">
                  <c:v>2397</c:v>
                </c:pt>
                <c:pt idx="11">
                  <c:v>2633</c:v>
                </c:pt>
                <c:pt idx="14">
                  <c:v>2855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4</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524</c:v>
                </c:pt>
                <c:pt idx="3">
                  <c:v>573</c:v>
                </c:pt>
                <c:pt idx="6">
                  <c:v>511</c:v>
                </c:pt>
                <c:pt idx="9">
                  <c:v>481</c:v>
                </c:pt>
                <c:pt idx="12">
                  <c:v>459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197</c:v>
                </c:pt>
                <c:pt idx="3">
                  <c:v>184</c:v>
                </c:pt>
                <c:pt idx="6">
                  <c:v>182</c:v>
                </c:pt>
                <c:pt idx="9">
                  <c:v>166</c:v>
                </c:pt>
                <c:pt idx="12">
                  <c:v>144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2009</c:v>
                </c:pt>
                <c:pt idx="3">
                  <c:v>1911</c:v>
                </c:pt>
                <c:pt idx="6">
                  <c:v>1867</c:v>
                </c:pt>
                <c:pt idx="9">
                  <c:v>1746</c:v>
                </c:pt>
                <c:pt idx="12">
                  <c:v>1608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1</c:v>
                </c:pt>
                <c:pt idx="6">
                  <c:v>4</c:v>
                </c:pt>
                <c:pt idx="9">
                  <c:v>4</c:v>
                </c:pt>
                <c:pt idx="12">
                  <c:v>3</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3208</c:v>
                </c:pt>
                <c:pt idx="3">
                  <c:v>3336</c:v>
                </c:pt>
                <c:pt idx="6">
                  <c:v>3190</c:v>
                </c:pt>
                <c:pt idx="9">
                  <c:v>3076</c:v>
                </c:pt>
                <c:pt idx="12">
                  <c:v>2932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65163520"/>
        <c:axId val="2651654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335</c:v>
                </c:pt>
                <c:pt idx="2">
                  <c:v>#N/A</c:v>
                </c:pt>
                <c:pt idx="3">
                  <c:v>#N/A</c:v>
                </c:pt>
                <c:pt idx="4">
                  <c:v>316</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65163520"/>
        <c:axId val="265165440"/>
      </c:lineChart>
      <c:catAx>
        <c:axId val="265163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65165440"/>
        <c:crosses val="autoZero"/>
        <c:auto val="1"/>
        <c:lblAlgn val="ctr"/>
        <c:lblOffset val="100"/>
        <c:tickLblSkip val="1"/>
        <c:tickMarkSkip val="1"/>
        <c:noMultiLvlLbl val="0"/>
      </c:catAx>
      <c:valAx>
        <c:axId val="265165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5163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{B9AB3A93-1B60-4D44-806A-46E3C36DCB56}</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FBD5-4719-BAF5-770981A71A31}"/>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{26CA1EC0-928A-4194-8511-0413A2F11476}</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FBD5-4719-BAF5-770981A71A31}"/>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{AA524124-0C93-4EC1-B047-56931CFAAC10}</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FBD5-4719-BAF5-770981A71A31}"/>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{0E741144-CA09-4147-A3B1-DD754E5E0DE0}</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FBD5-4719-BAF5-770981A71A31}"/>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{D7003B23-B861-4D5C-9827-C479E2D47C4B}</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FBD5-4719-BAF5-770981A71A3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FBD5-4719-BAF5-770981A71A31}"/>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{EA998F01-5A8F-4F18-8320-40570EC4E25B}</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FBD5-4719-BAF5-770981A71A31}"/>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{979541B3-96FD-469D-B6EA-D6A9BE9378C4}</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FBD5-4719-BAF5-770981A71A31}"/>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{748B32D8-BE7D-4291-9443-E6B562EBD483}</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FBD5-4719-BAF5-770981A71A31}"/>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{288C5E4E-2634-4286-95DE-C877E50C31A1}</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FBD5-4719-BAF5-770981A71A31}"/>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{B92161E3-56DD-4AA3-8370-44D399B089A0}</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FBD5-4719-BAF5-770981A71A3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FBD5-4719-BAF5-770981A71A31}"/>
            </c:ext>
          </c:extLst>
        </c:ser>
        <c:dLbls>
          <c:showLegendKey val="0"/>
          <c:showVal val="0"/>
          <c:showCatName val="0"/>
          <c:showSerName val="0"/>
          <c:showPercent val="0"/>
          <c:showBubbleSize val="0"/>
        </c:dLbls>
        <c:axId val="265720960"/>
        <c:axId val="265722880"/>
      </c:scatterChart>
      <c:valAx>
        <c:axId val="26572096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5722880"/>
        <c:crosses val="autoZero"/>
        <c:crossBetween val="midCat"/>
      </c:valAx>
      <c:valAx>
        <c:axId val="26572288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57209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{7177D964-22FA-4EA7-AA93-12236E8B0FD2}</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B3BC-4267-BB7F-97172121D0EF}"/>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{C016ECA1-70AB-4CA6-BD36-2596701AA7C7}</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B3BC-4267-BB7F-97172121D0EF}"/>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{B25C14AC-7E92-4362-964D-942AE1E368E4}</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B3BC-4267-BB7F-97172121D0EF}"/>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{5CEC78DC-15E0-4BD9-9443-CDEA455BC444}</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B3BC-4267-BB7F-97172121D0EF}"/>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{FD34C862-6714-46EE-9643-5CC7DED20E77}</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B3BC-4267-BB7F-97172121D0E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12.1</c:v>
                </c:pt>
                <c:pt idx="1">
                  <c:v>11.1</c:v>
                </c:pt>
                <c:pt idx="2">
                  <c:v>10.1</c:v>
                </c:pt>
                <c:pt idx="3">
                  <c:v>9.4</c:v>
                </c:pt>
                <c:pt idx="4">
                  <c:v>9.1</c:v>
                </c:pt>
              </c:numCache>
            </c:numRef>
          </c:xVal>
          <c:yVal>
            <c:numRef>
              <c:f>公会計指標分析・財政指標組合せ分析表!$K$73:$O$73</c:f>
              <c:numCache>
                <c:formatCode>#,##0.0;"▲ "#,##0.0</c:formatCode>
                <c:ptCount val="5"/>
                <c:pt idx="0">
                  <c:v>18.8</c:v>
                </c:pt>
                <c:pt idx="1">
                  <c:v>17.600000000000001</c:v>
                </c:pt>
              </c:numCache>
            </c:numRef>
          </c:yVal>
          <c:smooth val="0"/>
          <c:extLst xmlns:c16r2="http://schemas.microsoft.com/office/drawing/2015/06/chart">
            <c:ext xmlns:c16="http://schemas.microsoft.com/office/drawing/2014/chart" uri="{C3380CC4-5D6E-409C-BE32-E72D297353CC}">
              <c16:uniqueId val="{00000005-B3BC-4267-BB7F-97172121D0EF}"/>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{8842F9AA-86E5-4476-9712-028767CA8A69}</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B3BC-4267-BB7F-97172121D0EF}"/>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{61E3F044-A978-441C-98BE-3E634F6733FC}</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B3BC-4267-BB7F-97172121D0EF}"/>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{1453663A-45BC-491C-8C72-1BE3D70C30F7}</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B3BC-4267-BB7F-97172121D0EF}"/>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{94D31CEB-E3A0-4ECA-A0D1-75528C537040}</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B3BC-4267-BB7F-97172121D0EF}"/>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{5659ABFA-2AE7-4BB2-90E9-3A0D6004D927}</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B3BC-4267-BB7F-97172121D0E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10.5</c:v>
                </c:pt>
                <c:pt idx="2">
                  <c:v>9.5</c:v>
                </c:pt>
                <c:pt idx="3">
                  <c:v>8.6999999999999993</c:v>
                </c:pt>
                <c:pt idx="4">
                  <c:v>8.6</c:v>
                </c:pt>
              </c:numCache>
            </c:numRef>
          </c:xVal>
          <c:yVal>
            <c:numRef>
              <c:f>公会計指標分析・財政指標組合せ分析表!$K$77:$O$77</c:f>
              <c:numCache>
                <c:formatCode>#,##0.0;"▲ "#,##0.0</c:formatCode>
                <c:ptCount val="5"/>
                <c:pt idx="0">
                  <c:v>28.4</c:v>
                </c:pt>
                <c:pt idx="1">
                  <c:v>20.5</c:v>
                </c:pt>
                <c:pt idx="2">
                  <c:v>17.899999999999999</c:v>
                </c:pt>
                <c:pt idx="3">
                  <c:v>27</c:v>
                </c:pt>
                <c:pt idx="4">
                  <c:v>25.4</c:v>
                </c:pt>
              </c:numCache>
            </c:numRef>
          </c:yVal>
          <c:smooth val="0"/>
          <c:extLst xmlns:c16r2="http://schemas.microsoft.com/office/drawing/2015/06/chart">
            <c:ext xmlns:c16="http://schemas.microsoft.com/office/drawing/2014/chart" uri="{C3380CC4-5D6E-409C-BE32-E72D297353CC}">
              <c16:uniqueId val="{0000000B-B3BC-4267-BB7F-97172121D0EF}"/>
            </c:ext>
          </c:extLst>
        </c:ser>
        <c:dLbls>
          <c:showLegendKey val="0"/>
          <c:showVal val="0"/>
          <c:showCatName val="0"/>
          <c:showSerName val="0"/>
          <c:showPercent val="0"/>
          <c:showBubbleSize val="0"/>
        </c:dLbls>
        <c:axId val="259032192"/>
        <c:axId val="259034112"/>
      </c:scatterChart>
      <c:valAx>
        <c:axId val="259032192"/>
        <c:scaling>
          <c:orientation val="minMax"/>
          <c:max val="12.4"/>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9034112"/>
        <c:crosses val="autoZero"/>
        <c:crossBetween val="midCat"/>
      </c:valAx>
      <c:valAx>
        <c:axId val="259034112"/>
        <c:scaling>
          <c:orientation val="minMax"/>
          <c:max val="31"/>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903219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秋田県八郎潟町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6,114
6,089
17.00
3,345,516
3,107,608
207,731
2,079,731
2,932,273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人口の減少や町内に中心となる産業がないことに加え、長引く景気低迷による個人・法人関係の税収減などから、平成２４年度から</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年連続で財政力指数が０．２６となっており、類似団体平均を大きく下回っている。今後とも投資的経費を抑制するなど、歳出の徹底的な見直しを進めるとともに、</a:t>
          </a:r>
          <a:r>
            <a:rPr kumimoji="1" lang="ja-JP" altLang="en-US" sz="1100" b="0" i="0" baseline="0">
              <a:solidFill>
                <a:schemeClr val="dk1"/>
              </a:solidFill>
              <a:effectLst/>
              <a:latin typeface="+mn-lt"/>
              <a:ea typeface="+mn-ea"/>
              <a:cs typeface="+mn-cs"/>
            </a:rPr>
            <a:t>滞納者への滞納整理等対策を強化するなど地方</a:t>
          </a:r>
          <a:r>
            <a:rPr kumimoji="1" lang="ja-JP" altLang="ja-JP" sz="1100" b="0" i="0" baseline="0">
              <a:solidFill>
                <a:schemeClr val="dk1"/>
              </a:solidFill>
              <a:effectLst/>
              <a:latin typeface="+mn-lt"/>
              <a:ea typeface="+mn-ea"/>
              <a:cs typeface="+mn-cs"/>
            </a:rPr>
            <a:t>税の徴収率向上対策を中心とする歳入の確保を図り、行政の効率化及び財政の健全化に努める。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145445</xdr:rowOff>
    </xdr:from>
    <xdr:to>
      <xdr:col>7</xdr:col>
      <xdr:colOff>152400</xdr:colOff>
      <xdr:row>44</xdr:row>
      <xdr:rowOff>119138</xdr:rowOff>
    </xdr:to>
    <xdr:cxnSp macro="">
      <xdr:nvCxnSpPr>
        <xdr:cNvPr id="64" name="直線コネクタ 63"/>
        <xdr:cNvCxnSpPr/>
      </xdr:nvCxnSpPr>
      <xdr:spPr>
        <a:xfrm flipV="1">
          <a:off x="4953000" y="6146195"/>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60372</xdr:rowOff>
    </xdr:from>
    <xdr:ext cx="762000" cy="259045"/>
    <xdr:sp macro="" textlink="">
      <xdr:nvSpPr>
        <xdr:cNvPr id="67" name="財政力最大値テキスト"/>
        <xdr:cNvSpPr txBox="1"/>
      </xdr:nvSpPr>
      <xdr:spPr>
        <a:xfrm>
          <a:off x="5041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35</xdr:row>
      <xdr:rowOff>145445</xdr:rowOff>
    </xdr:from>
    <xdr:to>
      <xdr:col>7</xdr:col>
      <xdr:colOff>241300</xdr:colOff>
      <xdr:row>35</xdr:row>
      <xdr:rowOff>145445</xdr:rowOff>
    </xdr:to>
    <xdr:cxnSp macro="">
      <xdr:nvCxnSpPr>
        <xdr:cNvPr id="68" name="直線コネクタ 67"/>
        <xdr:cNvCxnSpPr/>
      </xdr:nvCxnSpPr>
      <xdr:spPr>
        <a:xfrm>
          <a:off x="4864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4233</xdr:rowOff>
    </xdr:to>
    <xdr:cxnSp macro="">
      <xdr:nvCxnSpPr>
        <xdr:cNvPr id="69" name="直線コネクタ 68"/>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4233</xdr:rowOff>
    </xdr:to>
    <xdr:cxnSp macro="">
      <xdr:nvCxnSpPr>
        <xdr:cNvPr id="72" name="直線コネクタ 71"/>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3" name="フローチャート :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75794</xdr:rowOff>
    </xdr:from>
    <xdr:ext cx="736600" cy="259045"/>
    <xdr:sp macro="" textlink="">
      <xdr:nvSpPr>
        <xdr:cNvPr id="74" name="テキスト ボックス 73"/>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4233</xdr:rowOff>
    </xdr:to>
    <xdr:cxnSp macro="">
      <xdr:nvCxnSpPr>
        <xdr:cNvPr id="75" name="直線コネクタ 74"/>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7" name="テキスト ボックス 76"/>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4233</xdr:rowOff>
    </xdr:from>
    <xdr:to>
      <xdr:col>3</xdr:col>
      <xdr:colOff>279400</xdr:colOff>
      <xdr:row>44</xdr:row>
      <xdr:rowOff>4233</xdr:rowOff>
    </xdr:to>
    <xdr:cxnSp macro="">
      <xdr:nvCxnSpPr>
        <xdr:cNvPr id="78" name="直線コネクタ 77"/>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9" name="フローチャート : 判断 78"/>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75794</xdr:rowOff>
    </xdr:from>
    <xdr:ext cx="762000" cy="259045"/>
    <xdr:sp macro="" textlink="">
      <xdr:nvSpPr>
        <xdr:cNvPr id="80" name="テキスト ボックス 79"/>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81" name="フローチャート : 判断 80"/>
        <xdr:cNvSpPr/>
      </xdr:nvSpPr>
      <xdr:spPr>
        <a:xfrm>
          <a:off x="1397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64303</xdr:rowOff>
    </xdr:from>
    <xdr:ext cx="762000" cy="259045"/>
    <xdr:sp macro="" textlink="">
      <xdr:nvSpPr>
        <xdr:cNvPr id="82" name="テキスト ボックス 81"/>
        <xdr:cNvSpPr txBox="1"/>
      </xdr:nvSpPr>
      <xdr:spPr>
        <a:xfrm>
          <a:off x="1066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8" name="円/楕円 87"/>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20760</xdr:rowOff>
    </xdr:from>
    <xdr:ext cx="762000" cy="259045"/>
    <xdr:sp macro="" textlink="">
      <xdr:nvSpPr>
        <xdr:cNvPr id="89" name="財政力該当値テキスト"/>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90" name="円/楕円 89"/>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91" name="テキスト ボックス 90"/>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2" name="円/楕円 91"/>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3" name="テキスト ボックス 92"/>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4" name="円/楕円 93"/>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5" name="テキスト ボックス 94"/>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96" name="円/楕円 95"/>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97" name="テキスト ボックス 96"/>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ysClr val="windowText" lastClr="000000"/>
              </a:solidFill>
              <a:effectLst/>
              <a:latin typeface="+mn-lt"/>
              <a:ea typeface="+mn-ea"/>
              <a:cs typeface="+mn-cs"/>
            </a:rPr>
            <a:t>歳出における</a:t>
          </a:r>
          <a:r>
            <a:rPr kumimoji="1" lang="ja-JP" altLang="ja-JP" sz="1100" b="0" i="0" baseline="0">
              <a:solidFill>
                <a:schemeClr val="dk1"/>
              </a:solidFill>
              <a:effectLst/>
              <a:latin typeface="+mn-lt"/>
              <a:ea typeface="+mn-ea"/>
              <a:cs typeface="+mn-cs"/>
            </a:rPr>
            <a:t>保育所措置等の増額</a:t>
          </a:r>
          <a:r>
            <a:rPr kumimoji="1" lang="ja-JP" altLang="en-US" sz="1100" b="0" i="0" baseline="0">
              <a:solidFill>
                <a:schemeClr val="dk1"/>
              </a:solidFill>
              <a:effectLst/>
              <a:latin typeface="+mn-lt"/>
              <a:ea typeface="+mn-ea"/>
              <a:cs typeface="+mn-cs"/>
            </a:rPr>
            <a:t>による</a:t>
          </a:r>
          <a:r>
            <a:rPr kumimoji="1" lang="ja-JP" altLang="en-US" sz="1100" b="0" i="0" baseline="0">
              <a:solidFill>
                <a:sysClr val="windowText" lastClr="000000"/>
              </a:solidFill>
              <a:effectLst/>
              <a:latin typeface="+mn-lt"/>
              <a:ea typeface="+mn-ea"/>
              <a:cs typeface="+mn-cs"/>
            </a:rPr>
            <a:t>扶助費の増加と歳入における普通交付税及び臨時財政対策債の減少</a:t>
          </a:r>
          <a:r>
            <a:rPr kumimoji="1" lang="ja-JP" altLang="ja-JP" sz="1100" b="0" i="0" baseline="0">
              <a:solidFill>
                <a:sysClr val="windowText" lastClr="000000"/>
              </a:solidFill>
              <a:effectLst/>
              <a:latin typeface="+mn-lt"/>
              <a:ea typeface="+mn-ea"/>
              <a:cs typeface="+mn-cs"/>
            </a:rPr>
            <a:t>により、前年度から</a:t>
          </a:r>
          <a:r>
            <a:rPr kumimoji="1" lang="ja-JP" altLang="en-US" sz="1100" b="0" i="0" baseline="0">
              <a:solidFill>
                <a:sysClr val="windowText" lastClr="000000"/>
              </a:solidFill>
              <a:effectLst/>
              <a:latin typeface="+mn-lt"/>
              <a:ea typeface="+mn-ea"/>
              <a:cs typeface="+mn-cs"/>
            </a:rPr>
            <a:t>２．７</a:t>
          </a:r>
          <a:r>
            <a:rPr kumimoji="1" lang="ja-JP" altLang="ja-JP" sz="1100" b="0" i="0" baseline="0">
              <a:solidFill>
                <a:sysClr val="windowText" lastClr="000000"/>
              </a:solidFill>
              <a:effectLst/>
              <a:latin typeface="+mn-lt"/>
              <a:ea typeface="+mn-ea"/>
              <a:cs typeface="+mn-cs"/>
            </a:rPr>
            <a:t>ポイント</a:t>
          </a:r>
          <a:r>
            <a:rPr kumimoji="1" lang="ja-JP" altLang="en-US" sz="1100" b="0" i="0" baseline="0">
              <a:solidFill>
                <a:sysClr val="windowText" lastClr="000000"/>
              </a:solidFill>
              <a:effectLst/>
              <a:latin typeface="+mn-lt"/>
              <a:ea typeface="+mn-ea"/>
              <a:cs typeface="+mn-cs"/>
            </a:rPr>
            <a:t>増</a:t>
          </a:r>
          <a:r>
            <a:rPr kumimoji="1" lang="ja-JP" altLang="ja-JP" sz="1100" b="0" i="0" baseline="0">
              <a:solidFill>
                <a:sysClr val="windowText" lastClr="000000"/>
              </a:solidFill>
              <a:effectLst/>
              <a:latin typeface="+mn-lt"/>
              <a:ea typeface="+mn-ea"/>
              <a:cs typeface="+mn-cs"/>
            </a:rPr>
            <a:t>の８</a:t>
          </a:r>
          <a:r>
            <a:rPr kumimoji="1" lang="ja-JP" altLang="en-US" sz="1100" b="0" i="0" baseline="0">
              <a:solidFill>
                <a:sysClr val="windowText" lastClr="000000"/>
              </a:solidFill>
              <a:effectLst/>
              <a:latin typeface="+mn-lt"/>
              <a:ea typeface="+mn-ea"/>
              <a:cs typeface="+mn-cs"/>
            </a:rPr>
            <a:t>８</a:t>
          </a:r>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０</a:t>
          </a:r>
          <a:r>
            <a:rPr kumimoji="1" lang="ja-JP" altLang="ja-JP" sz="1100" b="0" i="0" baseline="0">
              <a:solidFill>
                <a:sysClr val="windowText" lastClr="000000"/>
              </a:solidFill>
              <a:effectLst/>
              <a:latin typeface="+mn-lt"/>
              <a:ea typeface="+mn-ea"/>
              <a:cs typeface="+mn-cs"/>
            </a:rPr>
            <a:t>％と</a:t>
          </a:r>
          <a:r>
            <a:rPr kumimoji="1" lang="ja-JP" altLang="en-US" sz="1100" b="0" i="0" baseline="0">
              <a:solidFill>
                <a:sysClr val="windowText" lastClr="000000"/>
              </a:solidFill>
              <a:effectLst/>
              <a:latin typeface="+mn-lt"/>
              <a:ea typeface="+mn-ea"/>
              <a:cs typeface="+mn-cs"/>
            </a:rPr>
            <a:t>なっている。数値について</a:t>
          </a:r>
          <a:r>
            <a:rPr kumimoji="1" lang="ja-JP" altLang="ja-JP" sz="1100" b="0" i="0" baseline="0">
              <a:solidFill>
                <a:schemeClr val="dk1"/>
              </a:solidFill>
              <a:effectLst/>
              <a:latin typeface="+mn-lt"/>
              <a:ea typeface="+mn-ea"/>
              <a:cs typeface="+mn-cs"/>
            </a:rPr>
            <a:t>類似団</a:t>
          </a:r>
          <a:r>
            <a:rPr kumimoji="1" lang="ja-JP" altLang="en-US" sz="1100" b="0" i="0" baseline="0">
              <a:solidFill>
                <a:schemeClr val="dk1"/>
              </a:solidFill>
              <a:effectLst/>
              <a:latin typeface="+mn-lt"/>
              <a:ea typeface="+mn-ea"/>
              <a:cs typeface="+mn-cs"/>
            </a:rPr>
            <a:t>体平均並みではある</a:t>
          </a:r>
          <a:r>
            <a:rPr kumimoji="1" lang="ja-JP" altLang="ja-JP" sz="1100" b="0" i="0" baseline="0">
              <a:solidFill>
                <a:schemeClr val="dk1"/>
              </a:solidFill>
              <a:effectLst/>
              <a:latin typeface="+mn-lt"/>
              <a:ea typeface="+mn-ea"/>
              <a:cs typeface="+mn-cs"/>
            </a:rPr>
            <a:t>ものの、今後とも地方税や普通交付税の増加は</a:t>
          </a:r>
          <a:r>
            <a:rPr kumimoji="1" lang="ja-JP" altLang="en-US" sz="1100" b="0" i="0" baseline="0">
              <a:solidFill>
                <a:schemeClr val="dk1"/>
              </a:solidFill>
              <a:effectLst/>
              <a:latin typeface="+mn-lt"/>
              <a:ea typeface="+mn-ea"/>
              <a:cs typeface="+mn-cs"/>
            </a:rPr>
            <a:t>見込めない</a:t>
          </a:r>
          <a:r>
            <a:rPr kumimoji="1" lang="ja-JP" altLang="ja-JP" sz="1100" b="0" i="0" baseline="0">
              <a:solidFill>
                <a:schemeClr val="dk1"/>
              </a:solidFill>
              <a:effectLst/>
              <a:latin typeface="+mn-lt"/>
              <a:ea typeface="+mn-ea"/>
              <a:cs typeface="+mn-cs"/>
            </a:rPr>
            <a:t>ことから比率の悪化が懸念される。引き続き事務事業の見直しを進めるとともに、優先度の低い事務事業については廃止・縮小を進め、経常経費の削減に努める。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113454</xdr:rowOff>
    </xdr:from>
    <xdr:to>
      <xdr:col>7</xdr:col>
      <xdr:colOff>152400</xdr:colOff>
      <xdr:row>67</xdr:row>
      <xdr:rowOff>108162</xdr:rowOff>
    </xdr:to>
    <xdr:cxnSp macro="">
      <xdr:nvCxnSpPr>
        <xdr:cNvPr id="127" name="直線コネクタ 126"/>
        <xdr:cNvCxnSpPr/>
      </xdr:nvCxnSpPr>
      <xdr:spPr>
        <a:xfrm flipV="1">
          <a:off x="4953000" y="9886104"/>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8"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9" name="直線コネクタ 128"/>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28381</xdr:rowOff>
    </xdr:from>
    <xdr:ext cx="762000" cy="259045"/>
    <xdr:sp macro="" textlink="">
      <xdr:nvSpPr>
        <xdr:cNvPr id="130" name="財政構造の弾力性最大値テキスト"/>
        <xdr:cNvSpPr txBox="1"/>
      </xdr:nvSpPr>
      <xdr:spPr>
        <a:xfrm>
          <a:off x="5041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57.4</a:t>
          </a:r>
          <a:endParaRPr kumimoji="1" lang="ja-JP" altLang="en-US" sz="1000" b="1">
            <a:latin typeface="ＭＳ Ｐゴシック"/>
          </a:endParaRPr>
        </a:p>
      </xdr:txBody>
    </xdr:sp>
    <xdr:clientData/>
  </xdr:oneCellAnchor>
  <xdr:twoCellAnchor>
    <xdr:from>
      <xdr:col>7</xdr:col>
      <xdr:colOff>63500</xdr:colOff>
      <xdr:row>57</xdr:row>
      <xdr:rowOff>113454</xdr:rowOff>
    </xdr:from>
    <xdr:to>
      <xdr:col>7</xdr:col>
      <xdr:colOff>241300</xdr:colOff>
      <xdr:row>57</xdr:row>
      <xdr:rowOff>113454</xdr:rowOff>
    </xdr:to>
    <xdr:cxnSp macro="">
      <xdr:nvCxnSpPr>
        <xdr:cNvPr id="131" name="直線コネクタ 130"/>
        <xdr:cNvCxnSpPr/>
      </xdr:nvCxnSpPr>
      <xdr:spPr>
        <a:xfrm>
          <a:off x="4864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35348</xdr:rowOff>
    </xdr:from>
    <xdr:to>
      <xdr:col>7</xdr:col>
      <xdr:colOff>152400</xdr:colOff>
      <xdr:row>64</xdr:row>
      <xdr:rowOff>143933</xdr:rowOff>
    </xdr:to>
    <xdr:cxnSp macro="">
      <xdr:nvCxnSpPr>
        <xdr:cNvPr id="132" name="直線コネクタ 131"/>
        <xdr:cNvCxnSpPr/>
      </xdr:nvCxnSpPr>
      <xdr:spPr>
        <a:xfrm>
          <a:off x="4114800" y="11008148"/>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81297</xdr:rowOff>
    </xdr:from>
    <xdr:ext cx="762000" cy="259045"/>
    <xdr:sp macro="" textlink="">
      <xdr:nvSpPr>
        <xdr:cNvPr id="133" name="財政構造の弾力性平均値テキスト"/>
        <xdr:cNvSpPr txBox="1"/>
      </xdr:nvSpPr>
      <xdr:spPr>
        <a:xfrm>
          <a:off x="5041900" y="1105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34" name="フローチャート : 判断 133"/>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35348</xdr:rowOff>
    </xdr:from>
    <xdr:to>
      <xdr:col>6</xdr:col>
      <xdr:colOff>0</xdr:colOff>
      <xdr:row>64</xdr:row>
      <xdr:rowOff>43392</xdr:rowOff>
    </xdr:to>
    <xdr:cxnSp macro="">
      <xdr:nvCxnSpPr>
        <xdr:cNvPr id="135" name="直線コネクタ 134"/>
        <xdr:cNvCxnSpPr/>
      </xdr:nvCxnSpPr>
      <xdr:spPr>
        <a:xfrm flipV="1">
          <a:off x="3225800" y="1100814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36830</xdr:rowOff>
    </xdr:from>
    <xdr:to>
      <xdr:col>6</xdr:col>
      <xdr:colOff>50800</xdr:colOff>
      <xdr:row>64</xdr:row>
      <xdr:rowOff>138430</xdr:rowOff>
    </xdr:to>
    <xdr:sp macro="" textlink="">
      <xdr:nvSpPr>
        <xdr:cNvPr id="136" name="フローチャート : 判断 135"/>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123207</xdr:rowOff>
    </xdr:from>
    <xdr:ext cx="736600" cy="259045"/>
    <xdr:sp macro="" textlink="">
      <xdr:nvSpPr>
        <xdr:cNvPr id="137" name="テキスト ボックス 136"/>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118321</xdr:rowOff>
    </xdr:from>
    <xdr:to>
      <xdr:col>4</xdr:col>
      <xdr:colOff>482600</xdr:colOff>
      <xdr:row>64</xdr:row>
      <xdr:rowOff>43392</xdr:rowOff>
    </xdr:to>
    <xdr:cxnSp macro="">
      <xdr:nvCxnSpPr>
        <xdr:cNvPr id="138" name="直線コネクタ 137"/>
        <xdr:cNvCxnSpPr/>
      </xdr:nvCxnSpPr>
      <xdr:spPr>
        <a:xfrm>
          <a:off x="2336800" y="10919671"/>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77046</xdr:rowOff>
    </xdr:from>
    <xdr:to>
      <xdr:col>4</xdr:col>
      <xdr:colOff>533400</xdr:colOff>
      <xdr:row>65</xdr:row>
      <xdr:rowOff>7196</xdr:rowOff>
    </xdr:to>
    <xdr:sp macro="" textlink="">
      <xdr:nvSpPr>
        <xdr:cNvPr id="139" name="フローチャート : 判断 138"/>
        <xdr:cNvSpPr/>
      </xdr:nvSpPr>
      <xdr:spPr>
        <a:xfrm>
          <a:off x="3175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163423</xdr:rowOff>
    </xdr:from>
    <xdr:ext cx="762000" cy="259045"/>
    <xdr:sp macro="" textlink="">
      <xdr:nvSpPr>
        <xdr:cNvPr id="140" name="テキスト ボックス 139"/>
        <xdr:cNvSpPr txBox="1"/>
      </xdr:nvSpPr>
      <xdr:spPr>
        <a:xfrm>
          <a:off x="2844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86148</xdr:rowOff>
    </xdr:from>
    <xdr:to>
      <xdr:col>3</xdr:col>
      <xdr:colOff>279400</xdr:colOff>
      <xdr:row>63</xdr:row>
      <xdr:rowOff>118321</xdr:rowOff>
    </xdr:to>
    <xdr:cxnSp macro="">
      <xdr:nvCxnSpPr>
        <xdr:cNvPr id="141" name="直線コネクタ 140"/>
        <xdr:cNvCxnSpPr/>
      </xdr:nvCxnSpPr>
      <xdr:spPr>
        <a:xfrm>
          <a:off x="1447800" y="10887498"/>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164042</xdr:rowOff>
    </xdr:from>
    <xdr:to>
      <xdr:col>3</xdr:col>
      <xdr:colOff>330200</xdr:colOff>
      <xdr:row>64</xdr:row>
      <xdr:rowOff>94192</xdr:rowOff>
    </xdr:to>
    <xdr:sp macro="" textlink="">
      <xdr:nvSpPr>
        <xdr:cNvPr id="142" name="フローチャート : 判断 141"/>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78969</xdr:rowOff>
    </xdr:from>
    <xdr:ext cx="762000" cy="259045"/>
    <xdr:sp macro="" textlink="">
      <xdr:nvSpPr>
        <xdr:cNvPr id="143" name="テキスト ボックス 142"/>
        <xdr:cNvSpPr txBox="1"/>
      </xdr:nvSpPr>
      <xdr:spPr>
        <a:xfrm>
          <a:off x="1955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164042</xdr:rowOff>
    </xdr:from>
    <xdr:to>
      <xdr:col>2</xdr:col>
      <xdr:colOff>127000</xdr:colOff>
      <xdr:row>64</xdr:row>
      <xdr:rowOff>94192</xdr:rowOff>
    </xdr:to>
    <xdr:sp macro="" textlink="">
      <xdr:nvSpPr>
        <xdr:cNvPr id="144" name="フローチャート : 判断 143"/>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78969</xdr:rowOff>
    </xdr:from>
    <xdr:ext cx="762000" cy="259045"/>
    <xdr:sp macro="" textlink="">
      <xdr:nvSpPr>
        <xdr:cNvPr id="145" name="テキスト ボックス 144"/>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93133</xdr:rowOff>
    </xdr:from>
    <xdr:to>
      <xdr:col>7</xdr:col>
      <xdr:colOff>203200</xdr:colOff>
      <xdr:row>65</xdr:row>
      <xdr:rowOff>23283</xdr:rowOff>
    </xdr:to>
    <xdr:sp macro="" textlink="">
      <xdr:nvSpPr>
        <xdr:cNvPr id="151" name="円/楕円 150"/>
        <xdr:cNvSpPr/>
      </xdr:nvSpPr>
      <xdr:spPr>
        <a:xfrm>
          <a:off x="49022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109660</xdr:rowOff>
    </xdr:from>
    <xdr:ext cx="762000" cy="259045"/>
    <xdr:sp macro="" textlink="">
      <xdr:nvSpPr>
        <xdr:cNvPr id="152" name="財政構造の弾力性該当値テキスト"/>
        <xdr:cNvSpPr txBox="1"/>
      </xdr:nvSpPr>
      <xdr:spPr>
        <a:xfrm>
          <a:off x="50419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155998</xdr:rowOff>
    </xdr:from>
    <xdr:to>
      <xdr:col>6</xdr:col>
      <xdr:colOff>50800</xdr:colOff>
      <xdr:row>64</xdr:row>
      <xdr:rowOff>86148</xdr:rowOff>
    </xdr:to>
    <xdr:sp macro="" textlink="">
      <xdr:nvSpPr>
        <xdr:cNvPr id="153" name="円/楕円 152"/>
        <xdr:cNvSpPr/>
      </xdr:nvSpPr>
      <xdr:spPr>
        <a:xfrm>
          <a:off x="40640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96325</xdr:rowOff>
    </xdr:from>
    <xdr:ext cx="736600" cy="259045"/>
    <xdr:sp macro="" textlink="">
      <xdr:nvSpPr>
        <xdr:cNvPr id="154" name="テキスト ボックス 153"/>
        <xdr:cNvSpPr txBox="1"/>
      </xdr:nvSpPr>
      <xdr:spPr>
        <a:xfrm>
          <a:off x="3733800" y="10726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164042</xdr:rowOff>
    </xdr:from>
    <xdr:to>
      <xdr:col>4</xdr:col>
      <xdr:colOff>533400</xdr:colOff>
      <xdr:row>64</xdr:row>
      <xdr:rowOff>94192</xdr:rowOff>
    </xdr:to>
    <xdr:sp macro="" textlink="">
      <xdr:nvSpPr>
        <xdr:cNvPr id="155" name="円/楕円 154"/>
        <xdr:cNvSpPr/>
      </xdr:nvSpPr>
      <xdr:spPr>
        <a:xfrm>
          <a:off x="3175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104369</xdr:rowOff>
    </xdr:from>
    <xdr:ext cx="762000" cy="259045"/>
    <xdr:sp macro="" textlink="">
      <xdr:nvSpPr>
        <xdr:cNvPr id="156" name="テキスト ボックス 155"/>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67521</xdr:rowOff>
    </xdr:from>
    <xdr:to>
      <xdr:col>3</xdr:col>
      <xdr:colOff>330200</xdr:colOff>
      <xdr:row>63</xdr:row>
      <xdr:rowOff>169121</xdr:rowOff>
    </xdr:to>
    <xdr:sp macro="" textlink="">
      <xdr:nvSpPr>
        <xdr:cNvPr id="157" name="円/楕円 156"/>
        <xdr:cNvSpPr/>
      </xdr:nvSpPr>
      <xdr:spPr>
        <a:xfrm>
          <a:off x="2286000" y="108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7848</xdr:rowOff>
    </xdr:from>
    <xdr:ext cx="762000" cy="259045"/>
    <xdr:sp macro="" textlink="">
      <xdr:nvSpPr>
        <xdr:cNvPr id="158" name="テキスト ボックス 157"/>
        <xdr:cNvSpPr txBox="1"/>
      </xdr:nvSpPr>
      <xdr:spPr>
        <a:xfrm>
          <a:off x="1955800" y="1063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35348</xdr:rowOff>
    </xdr:from>
    <xdr:to>
      <xdr:col>2</xdr:col>
      <xdr:colOff>127000</xdr:colOff>
      <xdr:row>63</xdr:row>
      <xdr:rowOff>136948</xdr:rowOff>
    </xdr:to>
    <xdr:sp macro="" textlink="">
      <xdr:nvSpPr>
        <xdr:cNvPr id="159" name="円/楕円 158"/>
        <xdr:cNvSpPr/>
      </xdr:nvSpPr>
      <xdr:spPr>
        <a:xfrm>
          <a:off x="13970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147125</xdr:rowOff>
    </xdr:from>
    <xdr:ext cx="762000" cy="259045"/>
    <xdr:sp macro="" textlink="">
      <xdr:nvSpPr>
        <xdr:cNvPr id="160" name="テキスト ボックス 159"/>
        <xdr:cNvSpPr txBox="1"/>
      </xdr:nvSpPr>
      <xdr:spPr>
        <a:xfrm>
          <a:off x="1066800" y="1060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[139,465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150,922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類似団体平均との比較で低く推移しているが、</a:t>
          </a:r>
          <a:r>
            <a:rPr kumimoji="1" lang="ja-JP" altLang="en-US" sz="1100" b="0" i="0" baseline="0">
              <a:solidFill>
                <a:schemeClr val="dk1"/>
              </a:solidFill>
              <a:effectLst/>
              <a:latin typeface="+mn-lt"/>
              <a:ea typeface="+mn-ea"/>
              <a:cs typeface="+mn-cs"/>
            </a:rPr>
            <a:t>維持補修費の増加により</a:t>
          </a:r>
          <a:r>
            <a:rPr kumimoji="1" lang="ja-JP" altLang="ja-JP" sz="1100" b="0" i="0" baseline="0">
              <a:solidFill>
                <a:schemeClr val="dk1"/>
              </a:solidFill>
              <a:effectLst/>
              <a:latin typeface="+mn-lt"/>
              <a:ea typeface="+mn-ea"/>
              <a:cs typeface="+mn-cs"/>
            </a:rPr>
            <a:t>、前年度から</a:t>
          </a:r>
          <a:r>
            <a:rPr kumimoji="1" lang="ja-JP" altLang="en-US" sz="1100" b="0" i="0" baseline="0">
              <a:solidFill>
                <a:schemeClr val="dk1"/>
              </a:solidFill>
              <a:effectLst/>
              <a:latin typeface="+mn-lt"/>
              <a:ea typeface="+mn-ea"/>
              <a:cs typeface="+mn-cs"/>
            </a:rPr>
            <a:t>２，７１７</a:t>
          </a:r>
          <a:r>
            <a:rPr kumimoji="1" lang="ja-JP" altLang="ja-JP" sz="1100" b="0" i="0" baseline="0">
              <a:solidFill>
                <a:schemeClr val="dk1"/>
              </a:solidFill>
              <a:effectLst/>
              <a:latin typeface="+mn-lt"/>
              <a:ea typeface="+mn-ea"/>
              <a:cs typeface="+mn-cs"/>
            </a:rPr>
            <a:t>円増加の</a:t>
          </a:r>
          <a:r>
            <a:rPr kumimoji="1" lang="ja-JP" altLang="en-US" sz="1100" b="0" i="0" baseline="0">
              <a:solidFill>
                <a:schemeClr val="dk1"/>
              </a:solidFill>
              <a:effectLst/>
              <a:latin typeface="+mn-lt"/>
              <a:ea typeface="+mn-ea"/>
              <a:cs typeface="+mn-cs"/>
            </a:rPr>
            <a:t>１３９，４６５</a:t>
          </a:r>
          <a:r>
            <a:rPr kumimoji="1" lang="ja-JP" altLang="ja-JP" sz="1100" b="0" i="0" baseline="0">
              <a:solidFill>
                <a:schemeClr val="dk1"/>
              </a:solidFill>
              <a:effectLst/>
              <a:latin typeface="+mn-lt"/>
              <a:ea typeface="+mn-ea"/>
              <a:cs typeface="+mn-cs"/>
            </a:rPr>
            <a:t>円となっている。</a:t>
          </a:r>
          <a:r>
            <a:rPr kumimoji="1" lang="ja-JP" altLang="en-US" sz="1100" b="0" i="0" baseline="0">
              <a:solidFill>
                <a:schemeClr val="dk1"/>
              </a:solidFill>
              <a:effectLst/>
              <a:latin typeface="+mn-lt"/>
              <a:ea typeface="+mn-ea"/>
              <a:cs typeface="+mn-cs"/>
            </a:rPr>
            <a:t>維持補修費</a:t>
          </a:r>
          <a:r>
            <a:rPr kumimoji="1" lang="ja-JP" altLang="ja-JP" sz="1100" b="0" i="0" baseline="0">
              <a:solidFill>
                <a:schemeClr val="dk1"/>
              </a:solidFill>
              <a:effectLst/>
              <a:latin typeface="+mn-lt"/>
              <a:ea typeface="+mn-ea"/>
              <a:cs typeface="+mn-cs"/>
            </a:rPr>
            <a:t>については、</a:t>
          </a:r>
          <a:r>
            <a:rPr kumimoji="1" lang="ja-JP" altLang="en-US" sz="1100" b="0" i="0" baseline="0">
              <a:solidFill>
                <a:schemeClr val="dk1"/>
              </a:solidFill>
              <a:effectLst/>
              <a:latin typeface="+mn-lt"/>
              <a:ea typeface="+mn-ea"/>
              <a:cs typeface="+mn-cs"/>
            </a:rPr>
            <a:t>小学校校舎の老朽化等に伴う修繕の増加が要因であるが、平成３２年度に小中併設校の開設を予定しているため、増加には一定の歯止めがかかるものと見込まれる。物件費については、えきまえ交流館はちパルの運営経費の関係で微増となっているが、</a:t>
          </a:r>
          <a:r>
            <a:rPr kumimoji="1" lang="ja-JP" altLang="ja-JP" sz="1100" b="0" i="0" baseline="0">
              <a:solidFill>
                <a:schemeClr val="dk1"/>
              </a:solidFill>
              <a:effectLst/>
              <a:latin typeface="+mn-lt"/>
              <a:ea typeface="+mn-ea"/>
              <a:cs typeface="+mn-cs"/>
            </a:rPr>
            <a:t>今後も適正な支出に留め抑制を図るもの</a:t>
          </a:r>
          <a:r>
            <a:rPr kumimoji="1" lang="ja-JP" altLang="en-US" sz="1100" b="0" i="0" baseline="0">
              <a:solidFill>
                <a:schemeClr val="dk1"/>
              </a:solidFill>
              <a:effectLst/>
              <a:latin typeface="+mn-lt"/>
              <a:ea typeface="+mn-ea"/>
              <a:cs typeface="+mn-cs"/>
            </a:rPr>
            <a:t>とする。人件費については減少しているが、</a:t>
          </a:r>
          <a:r>
            <a:rPr kumimoji="1" lang="ja-JP" altLang="ja-JP" sz="1100" b="0" i="0" baseline="0">
              <a:solidFill>
                <a:schemeClr val="dk1"/>
              </a:solidFill>
              <a:effectLst/>
              <a:latin typeface="+mn-lt"/>
              <a:ea typeface="+mn-ea"/>
              <a:cs typeface="+mn-cs"/>
            </a:rPr>
            <a:t>退職者数とのバランスをとりながら新規職員</a:t>
          </a:r>
          <a:r>
            <a:rPr kumimoji="1" lang="ja-JP" altLang="en-US" sz="1100" b="0" i="0" baseline="0">
              <a:solidFill>
                <a:schemeClr val="dk1"/>
              </a:solidFill>
              <a:effectLst/>
              <a:latin typeface="+mn-lt"/>
              <a:ea typeface="+mn-ea"/>
              <a:cs typeface="+mn-cs"/>
            </a:rPr>
            <a:t>を</a:t>
          </a:r>
          <a:r>
            <a:rPr kumimoji="1" lang="ja-JP" altLang="ja-JP" sz="1100" b="0" i="0" baseline="0">
              <a:solidFill>
                <a:schemeClr val="dk1"/>
              </a:solidFill>
              <a:effectLst/>
              <a:latin typeface="+mn-lt"/>
              <a:ea typeface="+mn-ea"/>
              <a:cs typeface="+mn-cs"/>
            </a:rPr>
            <a:t>採用</a:t>
          </a:r>
          <a:r>
            <a:rPr kumimoji="1" lang="ja-JP" altLang="en-US" sz="1100" b="0" i="0" baseline="0">
              <a:solidFill>
                <a:schemeClr val="dk1"/>
              </a:solidFill>
              <a:effectLst/>
              <a:latin typeface="+mn-lt"/>
              <a:ea typeface="+mn-ea"/>
              <a:cs typeface="+mn-cs"/>
            </a:rPr>
            <a:t>し適正な定員管理に努める</a:t>
          </a:r>
          <a:r>
            <a:rPr kumimoji="1" lang="ja-JP" altLang="ja-JP" sz="11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71932</xdr:rowOff>
    </xdr:from>
    <xdr:to>
      <xdr:col>7</xdr:col>
      <xdr:colOff>152400</xdr:colOff>
      <xdr:row>88</xdr:row>
      <xdr:rowOff>148870</xdr:rowOff>
    </xdr:to>
    <xdr:cxnSp macro="">
      <xdr:nvCxnSpPr>
        <xdr:cNvPr id="190" name="直線コネクタ 189"/>
        <xdr:cNvCxnSpPr/>
      </xdr:nvCxnSpPr>
      <xdr:spPr>
        <a:xfrm flipV="1">
          <a:off x="4953000" y="13959382"/>
          <a:ext cx="0" cy="12770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120947</xdr:rowOff>
    </xdr:from>
    <xdr:ext cx="762000" cy="259045"/>
    <xdr:sp macro="" textlink="">
      <xdr:nvSpPr>
        <xdr:cNvPr id="191" name="人件費・物件費等の状況最小値テキスト"/>
        <xdr:cNvSpPr txBox="1"/>
      </xdr:nvSpPr>
      <xdr:spPr>
        <a:xfrm>
          <a:off x="5041900" y="1520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457,017</a:t>
          </a:r>
          <a:endParaRPr kumimoji="1" lang="ja-JP" altLang="en-US" sz="1000" b="1">
            <a:latin typeface="ＭＳ Ｐゴシック"/>
          </a:endParaRPr>
        </a:p>
      </xdr:txBody>
    </xdr:sp>
    <xdr:clientData/>
  </xdr:oneCellAnchor>
  <xdr:twoCellAnchor>
    <xdr:from>
      <xdr:col>7</xdr:col>
      <xdr:colOff>63500</xdr:colOff>
      <xdr:row>88</xdr:row>
      <xdr:rowOff>148870</xdr:rowOff>
    </xdr:from>
    <xdr:to>
      <xdr:col>7</xdr:col>
      <xdr:colOff>241300</xdr:colOff>
      <xdr:row>88</xdr:row>
      <xdr:rowOff>148870</xdr:rowOff>
    </xdr:to>
    <xdr:cxnSp macro="">
      <xdr:nvCxnSpPr>
        <xdr:cNvPr id="192" name="直線コネクタ 191"/>
        <xdr:cNvCxnSpPr/>
      </xdr:nvCxnSpPr>
      <xdr:spPr>
        <a:xfrm>
          <a:off x="4864100" y="1523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158309</xdr:rowOff>
    </xdr:from>
    <xdr:ext cx="762000" cy="259045"/>
    <xdr:sp macro="" textlink="">
      <xdr:nvSpPr>
        <xdr:cNvPr id="193" name="人件費・物件費等の状況最大値テキスト"/>
        <xdr:cNvSpPr txBox="1"/>
      </xdr:nvSpPr>
      <xdr:spPr>
        <a:xfrm>
          <a:off x="5041900" y="1370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139,465</a:t>
          </a:r>
          <a:endParaRPr kumimoji="1" lang="ja-JP" altLang="en-US" sz="1000" b="1">
            <a:latin typeface="ＭＳ Ｐゴシック"/>
          </a:endParaRPr>
        </a:p>
      </xdr:txBody>
    </xdr:sp>
    <xdr:clientData/>
  </xdr:oneCellAnchor>
  <xdr:twoCellAnchor>
    <xdr:from>
      <xdr:col>7</xdr:col>
      <xdr:colOff>63500</xdr:colOff>
      <xdr:row>81</xdr:row>
      <xdr:rowOff>71932</xdr:rowOff>
    </xdr:from>
    <xdr:to>
      <xdr:col>7</xdr:col>
      <xdr:colOff>241300</xdr:colOff>
      <xdr:row>81</xdr:row>
      <xdr:rowOff>71932</xdr:rowOff>
    </xdr:to>
    <xdr:cxnSp macro="">
      <xdr:nvCxnSpPr>
        <xdr:cNvPr id="194" name="直線コネクタ 193"/>
        <xdr:cNvCxnSpPr/>
      </xdr:nvCxnSpPr>
      <xdr:spPr>
        <a:xfrm>
          <a:off x="4864100" y="1395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61006</xdr:rowOff>
    </xdr:from>
    <xdr:to>
      <xdr:col>7</xdr:col>
      <xdr:colOff>152400</xdr:colOff>
      <xdr:row>81</xdr:row>
      <xdr:rowOff>71932</xdr:rowOff>
    </xdr:to>
    <xdr:cxnSp macro="">
      <xdr:nvCxnSpPr>
        <xdr:cNvPr id="195" name="直線コネクタ 194"/>
        <xdr:cNvCxnSpPr/>
      </xdr:nvCxnSpPr>
      <xdr:spPr>
        <a:xfrm>
          <a:off x="4114800" y="13948456"/>
          <a:ext cx="838200" cy="1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24548</xdr:rowOff>
    </xdr:from>
    <xdr:ext cx="762000" cy="259045"/>
    <xdr:sp macro="" textlink="">
      <xdr:nvSpPr>
        <xdr:cNvPr id="196" name="人件費・物件費等の状況平均値テキスト"/>
        <xdr:cNvSpPr txBox="1"/>
      </xdr:nvSpPr>
      <xdr:spPr>
        <a:xfrm>
          <a:off x="5041900" y="14254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232,521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52471</xdr:rowOff>
    </xdr:from>
    <xdr:to>
      <xdr:col>7</xdr:col>
      <xdr:colOff>203200</xdr:colOff>
      <xdr:row>83</xdr:row>
      <xdr:rowOff>154071</xdr:rowOff>
    </xdr:to>
    <xdr:sp macro="" textlink="">
      <xdr:nvSpPr>
        <xdr:cNvPr id="197" name="フローチャート : 判断 196"/>
        <xdr:cNvSpPr/>
      </xdr:nvSpPr>
      <xdr:spPr>
        <a:xfrm>
          <a:off x="49022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22554</xdr:rowOff>
    </xdr:from>
    <xdr:to>
      <xdr:col>6</xdr:col>
      <xdr:colOff>0</xdr:colOff>
      <xdr:row>81</xdr:row>
      <xdr:rowOff>61006</xdr:rowOff>
    </xdr:to>
    <xdr:cxnSp macro="">
      <xdr:nvCxnSpPr>
        <xdr:cNvPr id="198" name="直線コネクタ 197"/>
        <xdr:cNvCxnSpPr/>
      </xdr:nvCxnSpPr>
      <xdr:spPr>
        <a:xfrm>
          <a:off x="3225800" y="13910004"/>
          <a:ext cx="889000" cy="3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169875</xdr:rowOff>
    </xdr:from>
    <xdr:to>
      <xdr:col>6</xdr:col>
      <xdr:colOff>50800</xdr:colOff>
      <xdr:row>83</xdr:row>
      <xdr:rowOff>100025</xdr:rowOff>
    </xdr:to>
    <xdr:sp macro="" textlink="">
      <xdr:nvSpPr>
        <xdr:cNvPr id="199" name="フローチャート : 判断 198"/>
        <xdr:cNvSpPr/>
      </xdr:nvSpPr>
      <xdr:spPr>
        <a:xfrm>
          <a:off x="4064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84802</xdr:rowOff>
    </xdr:from>
    <xdr:ext cx="736600" cy="259045"/>
    <xdr:sp macro="" textlink="">
      <xdr:nvSpPr>
        <xdr:cNvPr id="200" name="テキスト ボックス 199"/>
        <xdr:cNvSpPr txBox="1"/>
      </xdr:nvSpPr>
      <xdr:spPr>
        <a:xfrm>
          <a:off x="3733800" y="14315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169962</xdr:rowOff>
    </xdr:from>
    <xdr:to>
      <xdr:col>4</xdr:col>
      <xdr:colOff>482600</xdr:colOff>
      <xdr:row>81</xdr:row>
      <xdr:rowOff>22554</xdr:rowOff>
    </xdr:to>
    <xdr:cxnSp macro="">
      <xdr:nvCxnSpPr>
        <xdr:cNvPr id="201" name="直線コネクタ 200"/>
        <xdr:cNvCxnSpPr/>
      </xdr:nvCxnSpPr>
      <xdr:spPr>
        <a:xfrm>
          <a:off x="2336800" y="13885962"/>
          <a:ext cx="889000" cy="2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159973</xdr:rowOff>
    </xdr:from>
    <xdr:to>
      <xdr:col>4</xdr:col>
      <xdr:colOff>533400</xdr:colOff>
      <xdr:row>83</xdr:row>
      <xdr:rowOff>90123</xdr:rowOff>
    </xdr:to>
    <xdr:sp macro="" textlink="">
      <xdr:nvSpPr>
        <xdr:cNvPr id="202" name="フローチャート : 判断 201"/>
        <xdr:cNvSpPr/>
      </xdr:nvSpPr>
      <xdr:spPr>
        <a:xfrm>
          <a:off x="3175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74900</xdr:rowOff>
    </xdr:from>
    <xdr:ext cx="762000" cy="259045"/>
    <xdr:sp macro="" textlink="">
      <xdr:nvSpPr>
        <xdr:cNvPr id="203" name="テキスト ボックス 202"/>
        <xdr:cNvSpPr txBox="1"/>
      </xdr:nvSpPr>
      <xdr:spPr>
        <a:xfrm>
          <a:off x="2844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169962</xdr:rowOff>
    </xdr:from>
    <xdr:to>
      <xdr:col>3</xdr:col>
      <xdr:colOff>279400</xdr:colOff>
      <xdr:row>81</xdr:row>
      <xdr:rowOff>7155</xdr:rowOff>
    </xdr:to>
    <xdr:cxnSp macro="">
      <xdr:nvCxnSpPr>
        <xdr:cNvPr id="204" name="直線コネクタ 203"/>
        <xdr:cNvCxnSpPr/>
      </xdr:nvCxnSpPr>
      <xdr:spPr>
        <a:xfrm flipV="1">
          <a:off x="1447800" y="13885962"/>
          <a:ext cx="889000" cy="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92731</xdr:rowOff>
    </xdr:from>
    <xdr:to>
      <xdr:col>3</xdr:col>
      <xdr:colOff>330200</xdr:colOff>
      <xdr:row>83</xdr:row>
      <xdr:rowOff>22881</xdr:rowOff>
    </xdr:to>
    <xdr:sp macro="" textlink="">
      <xdr:nvSpPr>
        <xdr:cNvPr id="205" name="フローチャート : 判断 204"/>
        <xdr:cNvSpPr/>
      </xdr:nvSpPr>
      <xdr:spPr>
        <a:xfrm>
          <a:off x="2286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7658</xdr:rowOff>
    </xdr:from>
    <xdr:ext cx="762000" cy="259045"/>
    <xdr:sp macro="" textlink="">
      <xdr:nvSpPr>
        <xdr:cNvPr id="206" name="テキスト ボックス 205"/>
        <xdr:cNvSpPr txBox="1"/>
      </xdr:nvSpPr>
      <xdr:spPr>
        <a:xfrm>
          <a:off x="1955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129284</xdr:rowOff>
    </xdr:from>
    <xdr:to>
      <xdr:col>2</xdr:col>
      <xdr:colOff>127000</xdr:colOff>
      <xdr:row>83</xdr:row>
      <xdr:rowOff>59434</xdr:rowOff>
    </xdr:to>
    <xdr:sp macro="" textlink="">
      <xdr:nvSpPr>
        <xdr:cNvPr id="207" name="フローチャート : 判断 206"/>
        <xdr:cNvSpPr/>
      </xdr:nvSpPr>
      <xdr:spPr>
        <a:xfrm>
          <a:off x="1397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44211</xdr:rowOff>
    </xdr:from>
    <xdr:ext cx="762000" cy="259045"/>
    <xdr:sp macro="" textlink="">
      <xdr:nvSpPr>
        <xdr:cNvPr id="208" name="テキスト ボックス 207"/>
        <xdr:cNvSpPr txBox="1"/>
      </xdr:nvSpPr>
      <xdr:spPr>
        <a:xfrm>
          <a:off x="1066800" y="142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21132</xdr:rowOff>
    </xdr:from>
    <xdr:to>
      <xdr:col>7</xdr:col>
      <xdr:colOff>203200</xdr:colOff>
      <xdr:row>81</xdr:row>
      <xdr:rowOff>122732</xdr:rowOff>
    </xdr:to>
    <xdr:sp macro="" textlink="">
      <xdr:nvSpPr>
        <xdr:cNvPr id="214" name="円/楕円 213"/>
        <xdr:cNvSpPr/>
      </xdr:nvSpPr>
      <xdr:spPr>
        <a:xfrm>
          <a:off x="4902200" y="1390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113859</xdr:rowOff>
    </xdr:from>
    <xdr:ext cx="762000" cy="259045"/>
    <xdr:sp macro="" textlink="">
      <xdr:nvSpPr>
        <xdr:cNvPr id="215" name="人件費・物件費等の状況該当値テキスト"/>
        <xdr:cNvSpPr txBox="1"/>
      </xdr:nvSpPr>
      <xdr:spPr>
        <a:xfrm>
          <a:off x="5041900" y="1382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139,465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10206</xdr:rowOff>
    </xdr:from>
    <xdr:to>
      <xdr:col>6</xdr:col>
      <xdr:colOff>50800</xdr:colOff>
      <xdr:row>81</xdr:row>
      <xdr:rowOff>111806</xdr:rowOff>
    </xdr:to>
    <xdr:sp macro="" textlink="">
      <xdr:nvSpPr>
        <xdr:cNvPr id="216" name="円/楕円 215"/>
        <xdr:cNvSpPr/>
      </xdr:nvSpPr>
      <xdr:spPr>
        <a:xfrm>
          <a:off x="4064000" y="1389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121983</xdr:rowOff>
    </xdr:from>
    <xdr:ext cx="736600" cy="259045"/>
    <xdr:sp macro="" textlink="">
      <xdr:nvSpPr>
        <xdr:cNvPr id="217" name="テキスト ボックス 216"/>
        <xdr:cNvSpPr txBox="1"/>
      </xdr:nvSpPr>
      <xdr:spPr>
        <a:xfrm>
          <a:off x="3733800" y="1366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136,748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143204</xdr:rowOff>
    </xdr:from>
    <xdr:to>
      <xdr:col>4</xdr:col>
      <xdr:colOff>533400</xdr:colOff>
      <xdr:row>81</xdr:row>
      <xdr:rowOff>73354</xdr:rowOff>
    </xdr:to>
    <xdr:sp macro="" textlink="">
      <xdr:nvSpPr>
        <xdr:cNvPr id="218" name="円/楕円 217"/>
        <xdr:cNvSpPr/>
      </xdr:nvSpPr>
      <xdr:spPr>
        <a:xfrm>
          <a:off x="3175000" y="138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83531</xdr:rowOff>
    </xdr:from>
    <xdr:ext cx="762000" cy="259045"/>
    <xdr:sp macro="" textlink="">
      <xdr:nvSpPr>
        <xdr:cNvPr id="219" name="テキスト ボックス 218"/>
        <xdr:cNvSpPr txBox="1"/>
      </xdr:nvSpPr>
      <xdr:spPr>
        <a:xfrm>
          <a:off x="2844800" y="136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127,187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119162</xdr:rowOff>
    </xdr:from>
    <xdr:to>
      <xdr:col>3</xdr:col>
      <xdr:colOff>330200</xdr:colOff>
      <xdr:row>81</xdr:row>
      <xdr:rowOff>49312</xdr:rowOff>
    </xdr:to>
    <xdr:sp macro="" textlink="">
      <xdr:nvSpPr>
        <xdr:cNvPr id="220" name="円/楕円 219"/>
        <xdr:cNvSpPr/>
      </xdr:nvSpPr>
      <xdr:spPr>
        <a:xfrm>
          <a:off x="2286000" y="1383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59489</xdr:rowOff>
    </xdr:from>
    <xdr:ext cx="762000" cy="259045"/>
    <xdr:sp macro="" textlink="">
      <xdr:nvSpPr>
        <xdr:cNvPr id="221" name="テキスト ボックス 220"/>
        <xdr:cNvSpPr txBox="1"/>
      </xdr:nvSpPr>
      <xdr:spPr>
        <a:xfrm>
          <a:off x="1955800" y="13604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121,209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127805</xdr:rowOff>
    </xdr:from>
    <xdr:to>
      <xdr:col>2</xdr:col>
      <xdr:colOff>127000</xdr:colOff>
      <xdr:row>81</xdr:row>
      <xdr:rowOff>57955</xdr:rowOff>
    </xdr:to>
    <xdr:sp macro="" textlink="">
      <xdr:nvSpPr>
        <xdr:cNvPr id="222" name="円/楕円 221"/>
        <xdr:cNvSpPr/>
      </xdr:nvSpPr>
      <xdr:spPr>
        <a:xfrm>
          <a:off x="1397000" y="1384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68132</xdr:rowOff>
    </xdr:from>
    <xdr:ext cx="762000" cy="259045"/>
    <xdr:sp macro="" textlink="">
      <xdr:nvSpPr>
        <xdr:cNvPr id="223" name="テキスト ボックス 222"/>
        <xdr:cNvSpPr txBox="1"/>
      </xdr:nvSpPr>
      <xdr:spPr>
        <a:xfrm>
          <a:off x="1066800" y="136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123,358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類似団体中最も低い８７．</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ポイントとなっている。これは国及び類似団体と比べ昇格のスピードが遅いことや職員構成の変動などによるものである。今後は、</a:t>
          </a:r>
          <a:r>
            <a:rPr kumimoji="1" lang="ja-JP" altLang="en-US" sz="1100" b="0" i="0" baseline="0">
              <a:solidFill>
                <a:schemeClr val="dk1"/>
              </a:solidFill>
              <a:effectLst/>
              <a:latin typeface="+mn-lt"/>
              <a:ea typeface="+mn-ea"/>
              <a:cs typeface="+mn-cs"/>
            </a:rPr>
            <a:t>昇格時期の検討や</a:t>
          </a:r>
          <a:r>
            <a:rPr kumimoji="1" lang="ja-JP" altLang="ja-JP" sz="1100" b="0" i="0" baseline="0">
              <a:solidFill>
                <a:schemeClr val="dk1"/>
              </a:solidFill>
              <a:effectLst/>
              <a:latin typeface="+mn-lt"/>
              <a:ea typeface="+mn-ea"/>
              <a:cs typeface="+mn-cs"/>
            </a:rPr>
            <a:t>給与水準の適正化に努める。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24130</xdr:rowOff>
    </xdr:to>
    <xdr:cxnSp macro="">
      <xdr:nvCxnSpPr>
        <xdr:cNvPr id="252" name="直線コネクタ 251"/>
        <xdr:cNvCxnSpPr/>
      </xdr:nvCxnSpPr>
      <xdr:spPr>
        <a:xfrm flipV="1">
          <a:off x="17018000" y="13977620"/>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167657</xdr:rowOff>
    </xdr:from>
    <xdr:ext cx="762000" cy="259045"/>
    <xdr:sp macro="" textlink="">
      <xdr:nvSpPr>
        <xdr:cNvPr id="253" name="給与水準   （国との比較）最小値テキスト"/>
        <xdr:cNvSpPr txBox="1"/>
      </xdr:nvSpPr>
      <xdr:spPr>
        <a:xfrm>
          <a:off x="17106900" y="1508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88</xdr:row>
      <xdr:rowOff>24130</xdr:rowOff>
    </xdr:from>
    <xdr:to>
      <xdr:col>24</xdr:col>
      <xdr:colOff>647700</xdr:colOff>
      <xdr:row>88</xdr:row>
      <xdr:rowOff>24130</xdr:rowOff>
    </xdr:to>
    <xdr:cxnSp macro="">
      <xdr:nvCxnSpPr>
        <xdr:cNvPr id="254" name="直線コネクタ 253"/>
        <xdr:cNvCxnSpPr/>
      </xdr:nvCxnSpPr>
      <xdr:spPr>
        <a:xfrm>
          <a:off x="16929100" y="1511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5"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6" name="直線コネクタ 255"/>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90170</xdr:rowOff>
    </xdr:from>
    <xdr:to>
      <xdr:col>24</xdr:col>
      <xdr:colOff>558800</xdr:colOff>
      <xdr:row>81</xdr:row>
      <xdr:rowOff>98213</xdr:rowOff>
    </xdr:to>
    <xdr:cxnSp macro="">
      <xdr:nvCxnSpPr>
        <xdr:cNvPr id="257" name="直線コネクタ 256"/>
        <xdr:cNvCxnSpPr/>
      </xdr:nvCxnSpPr>
      <xdr:spPr>
        <a:xfrm flipV="1">
          <a:off x="16179800" y="1397762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116434</xdr:rowOff>
    </xdr:from>
    <xdr:ext cx="762000" cy="259045"/>
    <xdr:sp macro="" textlink="">
      <xdr:nvSpPr>
        <xdr:cNvPr id="258" name="給与水準   （国との比較）平均値テキスト"/>
        <xdr:cNvSpPr txBox="1"/>
      </xdr:nvSpPr>
      <xdr:spPr>
        <a:xfrm>
          <a:off x="17106900" y="14518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59" name="フローチャート : 判断 258"/>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100754</xdr:rowOff>
    </xdr:from>
    <xdr:to>
      <xdr:col>23</xdr:col>
      <xdr:colOff>406400</xdr:colOff>
      <xdr:row>81</xdr:row>
      <xdr:rowOff>98213</xdr:rowOff>
    </xdr:to>
    <xdr:cxnSp macro="">
      <xdr:nvCxnSpPr>
        <xdr:cNvPr id="260" name="直線コネクタ 259"/>
        <xdr:cNvCxnSpPr/>
      </xdr:nvCxnSpPr>
      <xdr:spPr>
        <a:xfrm>
          <a:off x="15290800" y="13816754"/>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61" name="フローチャート :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62" name="テキスト ボックス 261"/>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100754</xdr:rowOff>
    </xdr:from>
    <xdr:to>
      <xdr:col>22</xdr:col>
      <xdr:colOff>203200</xdr:colOff>
      <xdr:row>82</xdr:row>
      <xdr:rowOff>39370</xdr:rowOff>
    </xdr:to>
    <xdr:cxnSp macro="">
      <xdr:nvCxnSpPr>
        <xdr:cNvPr id="263" name="直線コネクタ 262"/>
        <xdr:cNvCxnSpPr/>
      </xdr:nvCxnSpPr>
      <xdr:spPr>
        <a:xfrm flipV="1">
          <a:off x="14401800" y="13816754"/>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4" name="フローチャート : 判断 263"/>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65" name="テキスト ボックス 264"/>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39370</xdr:rowOff>
    </xdr:from>
    <xdr:to>
      <xdr:col>21</xdr:col>
      <xdr:colOff>0</xdr:colOff>
      <xdr:row>85</xdr:row>
      <xdr:rowOff>71966</xdr:rowOff>
    </xdr:to>
    <xdr:cxnSp macro="">
      <xdr:nvCxnSpPr>
        <xdr:cNvPr id="266" name="直線コネクタ 265"/>
        <xdr:cNvCxnSpPr/>
      </xdr:nvCxnSpPr>
      <xdr:spPr>
        <a:xfrm flipV="1">
          <a:off x="13512800" y="14098270"/>
          <a:ext cx="889000" cy="54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144357</xdr:rowOff>
    </xdr:from>
    <xdr:to>
      <xdr:col>21</xdr:col>
      <xdr:colOff>50800</xdr:colOff>
      <xdr:row>85</xdr:row>
      <xdr:rowOff>74507</xdr:rowOff>
    </xdr:to>
    <xdr:sp macro="" textlink="">
      <xdr:nvSpPr>
        <xdr:cNvPr id="267" name="フローチャート : 判断 266"/>
        <xdr:cNvSpPr/>
      </xdr:nvSpPr>
      <xdr:spPr>
        <a:xfrm>
          <a:off x="14351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59284</xdr:rowOff>
    </xdr:from>
    <xdr:ext cx="762000" cy="259045"/>
    <xdr:sp macro="" textlink="">
      <xdr:nvSpPr>
        <xdr:cNvPr id="268" name="テキスト ボックス 267"/>
        <xdr:cNvSpPr txBox="1"/>
      </xdr:nvSpPr>
      <xdr:spPr>
        <a:xfrm>
          <a:off x="14020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69" name="フローチャート : 判断 268"/>
        <xdr:cNvSpPr/>
      </xdr:nvSpPr>
      <xdr:spPr>
        <a:xfrm>
          <a:off x="13462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148184</xdr:rowOff>
    </xdr:from>
    <xdr:ext cx="762000" cy="259045"/>
    <xdr:sp macro="" textlink="">
      <xdr:nvSpPr>
        <xdr:cNvPr id="270" name="テキスト ボックス 269"/>
        <xdr:cNvSpPr txBox="1"/>
      </xdr:nvSpPr>
      <xdr:spPr>
        <a:xfrm>
          <a:off x="13131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39370</xdr:rowOff>
    </xdr:from>
    <xdr:to>
      <xdr:col>24</xdr:col>
      <xdr:colOff>609600</xdr:colOff>
      <xdr:row>81</xdr:row>
      <xdr:rowOff>140970</xdr:rowOff>
    </xdr:to>
    <xdr:sp macro="" textlink="">
      <xdr:nvSpPr>
        <xdr:cNvPr id="276" name="円/楕円 275"/>
        <xdr:cNvSpPr/>
      </xdr:nvSpPr>
      <xdr:spPr>
        <a:xfrm>
          <a:off x="16967200" y="1392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132097</xdr:rowOff>
    </xdr:from>
    <xdr:ext cx="762000" cy="259045"/>
    <xdr:sp macro="" textlink="">
      <xdr:nvSpPr>
        <xdr:cNvPr id="277" name="給与水準   （国との比較）該当値テキスト"/>
        <xdr:cNvSpPr txBox="1"/>
      </xdr:nvSpPr>
      <xdr:spPr>
        <a:xfrm>
          <a:off x="17106900" y="1384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47413</xdr:rowOff>
    </xdr:from>
    <xdr:to>
      <xdr:col>23</xdr:col>
      <xdr:colOff>457200</xdr:colOff>
      <xdr:row>81</xdr:row>
      <xdr:rowOff>149013</xdr:rowOff>
    </xdr:to>
    <xdr:sp macro="" textlink="">
      <xdr:nvSpPr>
        <xdr:cNvPr id="278" name="円/楕円 277"/>
        <xdr:cNvSpPr/>
      </xdr:nvSpPr>
      <xdr:spPr>
        <a:xfrm>
          <a:off x="16129000" y="1393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159190</xdr:rowOff>
    </xdr:from>
    <xdr:ext cx="736600" cy="259045"/>
    <xdr:sp macro="" textlink="">
      <xdr:nvSpPr>
        <xdr:cNvPr id="279" name="テキスト ボックス 278"/>
        <xdr:cNvSpPr txBox="1"/>
      </xdr:nvSpPr>
      <xdr:spPr>
        <a:xfrm>
          <a:off x="15798800" y="1370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49954</xdr:rowOff>
    </xdr:from>
    <xdr:to>
      <xdr:col>22</xdr:col>
      <xdr:colOff>254000</xdr:colOff>
      <xdr:row>80</xdr:row>
      <xdr:rowOff>151554</xdr:rowOff>
    </xdr:to>
    <xdr:sp macro="" textlink="">
      <xdr:nvSpPr>
        <xdr:cNvPr id="280" name="円/楕円 279"/>
        <xdr:cNvSpPr/>
      </xdr:nvSpPr>
      <xdr:spPr>
        <a:xfrm>
          <a:off x="15240000" y="1376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78</xdr:row>
      <xdr:rowOff>161731</xdr:rowOff>
    </xdr:from>
    <xdr:ext cx="762000" cy="259045"/>
    <xdr:sp macro="" textlink="">
      <xdr:nvSpPr>
        <xdr:cNvPr id="281" name="テキスト ボックス 280"/>
        <xdr:cNvSpPr txBox="1"/>
      </xdr:nvSpPr>
      <xdr:spPr>
        <a:xfrm>
          <a:off x="14909800" y="1353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160020</xdr:rowOff>
    </xdr:from>
    <xdr:to>
      <xdr:col>21</xdr:col>
      <xdr:colOff>50800</xdr:colOff>
      <xdr:row>82</xdr:row>
      <xdr:rowOff>90170</xdr:rowOff>
    </xdr:to>
    <xdr:sp macro="" textlink="">
      <xdr:nvSpPr>
        <xdr:cNvPr id="282" name="円/楕円 281"/>
        <xdr:cNvSpPr/>
      </xdr:nvSpPr>
      <xdr:spPr>
        <a:xfrm>
          <a:off x="14351000" y="1404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100347</xdr:rowOff>
    </xdr:from>
    <xdr:ext cx="762000" cy="259045"/>
    <xdr:sp macro="" textlink="">
      <xdr:nvSpPr>
        <xdr:cNvPr id="283" name="テキスト ボックス 282"/>
        <xdr:cNvSpPr txBox="1"/>
      </xdr:nvSpPr>
      <xdr:spPr>
        <a:xfrm>
          <a:off x="14020800" y="1381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21166</xdr:rowOff>
    </xdr:from>
    <xdr:to>
      <xdr:col>19</xdr:col>
      <xdr:colOff>533400</xdr:colOff>
      <xdr:row>85</xdr:row>
      <xdr:rowOff>122766</xdr:rowOff>
    </xdr:to>
    <xdr:sp macro="" textlink="">
      <xdr:nvSpPr>
        <xdr:cNvPr id="284" name="円/楕円 283"/>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132943</xdr:rowOff>
    </xdr:from>
    <xdr:ext cx="762000" cy="259045"/>
    <xdr:sp macro="" textlink="">
      <xdr:nvSpPr>
        <xdr:cNvPr id="285" name="テキスト ボックス 284"/>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人口千人あたり職員数は９．１６人と、</a:t>
          </a:r>
          <a:r>
            <a:rPr kumimoji="1" lang="ja-JP" altLang="ja-JP" sz="1100" b="0" i="0" baseline="0">
              <a:solidFill>
                <a:schemeClr val="dk1"/>
              </a:solidFill>
              <a:effectLst/>
              <a:latin typeface="+mn-lt"/>
              <a:ea typeface="+mn-ea"/>
              <a:cs typeface="+mn-cs"/>
            </a:rPr>
            <a:t>類似団体中</a:t>
          </a:r>
          <a:r>
            <a:rPr kumimoji="1" lang="ja-JP" altLang="en-US" sz="1100" b="0" i="0" baseline="0">
              <a:solidFill>
                <a:schemeClr val="dk1"/>
              </a:solidFill>
              <a:effectLst/>
              <a:latin typeface="+mn-lt"/>
              <a:ea typeface="+mn-ea"/>
              <a:cs typeface="+mn-cs"/>
            </a:rPr>
            <a:t>７</a:t>
          </a:r>
          <a:r>
            <a:rPr kumimoji="1" lang="ja-JP" altLang="ja-JP" sz="1100" b="0" i="0" baseline="0">
              <a:solidFill>
                <a:schemeClr val="dk1"/>
              </a:solidFill>
              <a:effectLst/>
              <a:latin typeface="+mn-lt"/>
              <a:ea typeface="+mn-ea"/>
              <a:cs typeface="+mn-cs"/>
            </a:rPr>
            <a:t>番目に低い人数となっている。これは八郎潟町自立計画に基づき職員数の削減を図ってきたことによるもので、平成</a:t>
          </a:r>
          <a:r>
            <a:rPr kumimoji="1" lang="ja-JP" altLang="en-US" sz="1100" b="0" i="0" baseline="0">
              <a:solidFill>
                <a:schemeClr val="dk1"/>
              </a:solidFill>
              <a:effectLst/>
              <a:latin typeface="+mn-lt"/>
              <a:ea typeface="+mn-ea"/>
              <a:cs typeface="+mn-cs"/>
            </a:rPr>
            <a:t>２８</a:t>
          </a:r>
          <a:r>
            <a:rPr kumimoji="1" lang="ja-JP" altLang="ja-JP" sz="1100" b="0" i="0" baseline="0">
              <a:solidFill>
                <a:schemeClr val="dk1"/>
              </a:solidFill>
              <a:effectLst/>
              <a:latin typeface="+mn-lt"/>
              <a:ea typeface="+mn-ea"/>
              <a:cs typeface="+mn-cs"/>
            </a:rPr>
            <a:t>年度の一般会計対象職員数は</a:t>
          </a:r>
          <a:r>
            <a:rPr kumimoji="1" lang="ja-JP" altLang="en-US" sz="1100" b="0" i="0" baseline="0">
              <a:solidFill>
                <a:schemeClr val="dk1"/>
              </a:solidFill>
              <a:effectLst/>
              <a:latin typeface="+mn-lt"/>
              <a:ea typeface="+mn-ea"/>
              <a:cs typeface="+mn-cs"/>
            </a:rPr>
            <a:t>５６</a:t>
          </a:r>
          <a:r>
            <a:rPr kumimoji="1" lang="ja-JP" altLang="ja-JP" sz="1100" b="0" i="0" baseline="0">
              <a:solidFill>
                <a:schemeClr val="dk1"/>
              </a:solidFill>
              <a:effectLst/>
              <a:latin typeface="+mn-lt"/>
              <a:ea typeface="+mn-ea"/>
              <a:cs typeface="+mn-cs"/>
            </a:rPr>
            <a:t>人となっている。今後</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職員の定員管理に努め</a:t>
          </a:r>
          <a:r>
            <a:rPr kumimoji="1" lang="ja-JP" altLang="en-US" sz="1100" b="0" i="0" baseline="0">
              <a:solidFill>
                <a:schemeClr val="dk1"/>
              </a:solidFill>
              <a:effectLst/>
              <a:latin typeface="+mn-lt"/>
              <a:ea typeface="+mn-ea"/>
              <a:cs typeface="+mn-cs"/>
            </a:rPr>
            <a:t>ながら</a:t>
          </a:r>
          <a:r>
            <a:rPr kumimoji="1" lang="ja-JP" altLang="ja-JP" sz="1100" b="0" i="0" baseline="0">
              <a:solidFill>
                <a:schemeClr val="dk1"/>
              </a:solidFill>
              <a:effectLst/>
              <a:latin typeface="+mn-lt"/>
              <a:ea typeface="+mn-ea"/>
              <a:cs typeface="+mn-cs"/>
            </a:rPr>
            <a:t>住民サービスの</a:t>
          </a:r>
          <a:r>
            <a:rPr kumimoji="1" lang="ja-JP" altLang="en-US" sz="1100" b="0" i="0" baseline="0">
              <a:solidFill>
                <a:schemeClr val="dk1"/>
              </a:solidFill>
              <a:effectLst/>
              <a:latin typeface="+mn-lt"/>
              <a:ea typeface="+mn-ea"/>
              <a:cs typeface="+mn-cs"/>
            </a:rPr>
            <a:t>向上</a:t>
          </a:r>
          <a:r>
            <a:rPr kumimoji="1" lang="ja-JP" altLang="ja-JP" sz="1100" b="0" i="0" baseline="0">
              <a:solidFill>
                <a:schemeClr val="dk1"/>
              </a:solidFill>
              <a:effectLst/>
              <a:latin typeface="+mn-lt"/>
              <a:ea typeface="+mn-ea"/>
              <a:cs typeface="+mn-cs"/>
            </a:rPr>
            <a:t>を</a:t>
          </a:r>
          <a:r>
            <a:rPr kumimoji="1" lang="ja-JP" altLang="en-US" sz="1100" b="0" i="0" baseline="0">
              <a:solidFill>
                <a:schemeClr val="dk1"/>
              </a:solidFill>
              <a:effectLst/>
              <a:latin typeface="+mn-lt"/>
              <a:ea typeface="+mn-ea"/>
              <a:cs typeface="+mn-cs"/>
            </a:rPr>
            <a:t>図っていく</a:t>
          </a:r>
          <a:r>
            <a:rPr kumimoji="1" lang="ja-JP" altLang="ja-JP" sz="11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101939</xdr:rowOff>
    </xdr:from>
    <xdr:to>
      <xdr:col>24</xdr:col>
      <xdr:colOff>558800</xdr:colOff>
      <xdr:row>66</xdr:row>
      <xdr:rowOff>123571</xdr:rowOff>
    </xdr:to>
    <xdr:cxnSp macro="">
      <xdr:nvCxnSpPr>
        <xdr:cNvPr id="315" name="直線コネクタ 314"/>
        <xdr:cNvCxnSpPr/>
      </xdr:nvCxnSpPr>
      <xdr:spPr>
        <a:xfrm flipV="1">
          <a:off x="17018000" y="10217489"/>
          <a:ext cx="0" cy="1221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95648</xdr:rowOff>
    </xdr:from>
    <xdr:ext cx="762000" cy="259045"/>
    <xdr:sp macro="" textlink="">
      <xdr:nvSpPr>
        <xdr:cNvPr id="316" name="定員管理の状況最小値テキスト"/>
        <xdr:cNvSpPr txBox="1"/>
      </xdr:nvSpPr>
      <xdr:spPr>
        <a:xfrm>
          <a:off x="17106900" y="114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23.01</a:t>
          </a:r>
          <a:endParaRPr kumimoji="1" lang="ja-JP" altLang="en-US" sz="1000" b="1">
            <a:latin typeface="ＭＳ Ｐゴシック"/>
          </a:endParaRPr>
        </a:p>
      </xdr:txBody>
    </xdr:sp>
    <xdr:clientData/>
  </xdr:oneCellAnchor>
  <xdr:twoCellAnchor>
    <xdr:from>
      <xdr:col>24</xdr:col>
      <xdr:colOff>469900</xdr:colOff>
      <xdr:row>66</xdr:row>
      <xdr:rowOff>123571</xdr:rowOff>
    </xdr:from>
    <xdr:to>
      <xdr:col>24</xdr:col>
      <xdr:colOff>647700</xdr:colOff>
      <xdr:row>66</xdr:row>
      <xdr:rowOff>123571</xdr:rowOff>
    </xdr:to>
    <xdr:cxnSp macro="">
      <xdr:nvCxnSpPr>
        <xdr:cNvPr id="317" name="直線コネクタ 316"/>
        <xdr:cNvCxnSpPr/>
      </xdr:nvCxnSpPr>
      <xdr:spPr>
        <a:xfrm>
          <a:off x="16929100" y="1143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16866</xdr:rowOff>
    </xdr:from>
    <xdr:ext cx="762000" cy="259045"/>
    <xdr:sp macro="" textlink="">
      <xdr:nvSpPr>
        <xdr:cNvPr id="318"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24</xdr:col>
      <xdr:colOff>469900</xdr:colOff>
      <xdr:row>59</xdr:row>
      <xdr:rowOff>101939</xdr:rowOff>
    </xdr:from>
    <xdr:to>
      <xdr:col>24</xdr:col>
      <xdr:colOff>647700</xdr:colOff>
      <xdr:row>59</xdr:row>
      <xdr:rowOff>101939</xdr:rowOff>
    </xdr:to>
    <xdr:cxnSp macro="">
      <xdr:nvCxnSpPr>
        <xdr:cNvPr id="319" name="直線コネクタ 318"/>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2074</xdr:rowOff>
    </xdr:from>
    <xdr:to>
      <xdr:col>24</xdr:col>
      <xdr:colOff>558800</xdr:colOff>
      <xdr:row>60</xdr:row>
      <xdr:rowOff>38269</xdr:rowOff>
    </xdr:to>
    <xdr:cxnSp macro="">
      <xdr:nvCxnSpPr>
        <xdr:cNvPr id="320" name="直線コネクタ 319"/>
        <xdr:cNvCxnSpPr/>
      </xdr:nvCxnSpPr>
      <xdr:spPr>
        <a:xfrm>
          <a:off x="16179800" y="10289074"/>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132351</xdr:rowOff>
    </xdr:from>
    <xdr:ext cx="762000" cy="259045"/>
    <xdr:sp macro="" textlink="">
      <xdr:nvSpPr>
        <xdr:cNvPr id="321" name="定員管理の状況平均値テキスト"/>
        <xdr:cNvSpPr txBox="1"/>
      </xdr:nvSpPr>
      <xdr:spPr>
        <a:xfrm>
          <a:off x="17106900" y="1059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160274</xdr:rowOff>
    </xdr:from>
    <xdr:to>
      <xdr:col>24</xdr:col>
      <xdr:colOff>609600</xdr:colOff>
      <xdr:row>62</xdr:row>
      <xdr:rowOff>90424</xdr:rowOff>
    </xdr:to>
    <xdr:sp macro="" textlink="">
      <xdr:nvSpPr>
        <xdr:cNvPr id="322" name="フローチャート : 判断 321"/>
        <xdr:cNvSpPr/>
      </xdr:nvSpPr>
      <xdr:spPr>
        <a:xfrm>
          <a:off x="16967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146177</xdr:rowOff>
    </xdr:from>
    <xdr:to>
      <xdr:col>23</xdr:col>
      <xdr:colOff>406400</xdr:colOff>
      <xdr:row>60</xdr:row>
      <xdr:rowOff>2074</xdr:rowOff>
    </xdr:to>
    <xdr:cxnSp macro="">
      <xdr:nvCxnSpPr>
        <xdr:cNvPr id="323" name="直線コネクタ 322"/>
        <xdr:cNvCxnSpPr/>
      </xdr:nvCxnSpPr>
      <xdr:spPr>
        <a:xfrm>
          <a:off x="15290800" y="10261727"/>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130514</xdr:rowOff>
    </xdr:from>
    <xdr:to>
      <xdr:col>23</xdr:col>
      <xdr:colOff>457200</xdr:colOff>
      <xdr:row>62</xdr:row>
      <xdr:rowOff>60664</xdr:rowOff>
    </xdr:to>
    <xdr:sp macro="" textlink="">
      <xdr:nvSpPr>
        <xdr:cNvPr id="324" name="フローチャート : 判断 323"/>
        <xdr:cNvSpPr/>
      </xdr:nvSpPr>
      <xdr:spPr>
        <a:xfrm>
          <a:off x="16129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45441</xdr:rowOff>
    </xdr:from>
    <xdr:ext cx="736600" cy="259045"/>
    <xdr:sp macro="" textlink="">
      <xdr:nvSpPr>
        <xdr:cNvPr id="325" name="テキスト ボックス 324"/>
        <xdr:cNvSpPr txBox="1"/>
      </xdr:nvSpPr>
      <xdr:spPr>
        <a:xfrm>
          <a:off x="15798800" y="106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85048</xdr:rowOff>
    </xdr:from>
    <xdr:to>
      <xdr:col>22</xdr:col>
      <xdr:colOff>203200</xdr:colOff>
      <xdr:row>59</xdr:row>
      <xdr:rowOff>146177</xdr:rowOff>
    </xdr:to>
    <xdr:cxnSp macro="">
      <xdr:nvCxnSpPr>
        <xdr:cNvPr id="326" name="直線コネクタ 325"/>
        <xdr:cNvCxnSpPr/>
      </xdr:nvCxnSpPr>
      <xdr:spPr>
        <a:xfrm>
          <a:off x="14401800" y="10200598"/>
          <a:ext cx="889000" cy="6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79841</xdr:rowOff>
    </xdr:from>
    <xdr:to>
      <xdr:col>22</xdr:col>
      <xdr:colOff>254000</xdr:colOff>
      <xdr:row>62</xdr:row>
      <xdr:rowOff>9991</xdr:rowOff>
    </xdr:to>
    <xdr:sp macro="" textlink="">
      <xdr:nvSpPr>
        <xdr:cNvPr id="327" name="フローチャート : 判断 326"/>
        <xdr:cNvSpPr/>
      </xdr:nvSpPr>
      <xdr:spPr>
        <a:xfrm>
          <a:off x="15240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166218</xdr:rowOff>
    </xdr:from>
    <xdr:ext cx="762000" cy="259045"/>
    <xdr:sp macro="" textlink="">
      <xdr:nvSpPr>
        <xdr:cNvPr id="328" name="テキスト ボックス 327"/>
        <xdr:cNvSpPr txBox="1"/>
      </xdr:nvSpPr>
      <xdr:spPr>
        <a:xfrm>
          <a:off x="14909800" y="1062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85048</xdr:rowOff>
    </xdr:from>
    <xdr:to>
      <xdr:col>21</xdr:col>
      <xdr:colOff>0</xdr:colOff>
      <xdr:row>59</xdr:row>
      <xdr:rowOff>92287</xdr:rowOff>
    </xdr:to>
    <xdr:cxnSp macro="">
      <xdr:nvCxnSpPr>
        <xdr:cNvPr id="329" name="直線コネクタ 328"/>
        <xdr:cNvCxnSpPr/>
      </xdr:nvCxnSpPr>
      <xdr:spPr>
        <a:xfrm flipV="1">
          <a:off x="13512800" y="10200598"/>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65363</xdr:rowOff>
    </xdr:from>
    <xdr:to>
      <xdr:col>21</xdr:col>
      <xdr:colOff>50800</xdr:colOff>
      <xdr:row>61</xdr:row>
      <xdr:rowOff>166963</xdr:rowOff>
    </xdr:to>
    <xdr:sp macro="" textlink="">
      <xdr:nvSpPr>
        <xdr:cNvPr id="330" name="フローチャート : 判断 329"/>
        <xdr:cNvSpPr/>
      </xdr:nvSpPr>
      <xdr:spPr>
        <a:xfrm>
          <a:off x="14351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151740</xdr:rowOff>
    </xdr:from>
    <xdr:ext cx="762000" cy="259045"/>
    <xdr:sp macro="" textlink="">
      <xdr:nvSpPr>
        <xdr:cNvPr id="331" name="テキスト ボックス 330"/>
        <xdr:cNvSpPr txBox="1"/>
      </xdr:nvSpPr>
      <xdr:spPr>
        <a:xfrm>
          <a:off x="14020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32" name="フローチャート : 判断 331"/>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147718</xdr:rowOff>
    </xdr:from>
    <xdr:ext cx="762000" cy="259045"/>
    <xdr:sp macro="" textlink="">
      <xdr:nvSpPr>
        <xdr:cNvPr id="333" name="テキスト ボックス 332"/>
        <xdr:cNvSpPr txBox="1"/>
      </xdr:nvSpPr>
      <xdr:spPr>
        <a:xfrm>
          <a:off x="13131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158919</xdr:rowOff>
    </xdr:from>
    <xdr:to>
      <xdr:col>24</xdr:col>
      <xdr:colOff>609600</xdr:colOff>
      <xdr:row>60</xdr:row>
      <xdr:rowOff>89069</xdr:rowOff>
    </xdr:to>
    <xdr:sp macro="" textlink="">
      <xdr:nvSpPr>
        <xdr:cNvPr id="339" name="円/楕円 338"/>
        <xdr:cNvSpPr/>
      </xdr:nvSpPr>
      <xdr:spPr>
        <a:xfrm>
          <a:off x="16967200" y="1027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80196</xdr:rowOff>
    </xdr:from>
    <xdr:ext cx="762000" cy="259045"/>
    <xdr:sp macro="" textlink="">
      <xdr:nvSpPr>
        <xdr:cNvPr id="340" name="定員管理の状況該当値テキスト"/>
        <xdr:cNvSpPr txBox="1"/>
      </xdr:nvSpPr>
      <xdr:spPr>
        <a:xfrm>
          <a:off x="17106900" y="10195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122724</xdr:rowOff>
    </xdr:from>
    <xdr:to>
      <xdr:col>23</xdr:col>
      <xdr:colOff>457200</xdr:colOff>
      <xdr:row>60</xdr:row>
      <xdr:rowOff>52874</xdr:rowOff>
    </xdr:to>
    <xdr:sp macro="" textlink="">
      <xdr:nvSpPr>
        <xdr:cNvPr id="341" name="円/楕円 340"/>
        <xdr:cNvSpPr/>
      </xdr:nvSpPr>
      <xdr:spPr>
        <a:xfrm>
          <a:off x="16129000" y="102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63051</xdr:rowOff>
    </xdr:from>
    <xdr:ext cx="736600" cy="259045"/>
    <xdr:sp macro="" textlink="">
      <xdr:nvSpPr>
        <xdr:cNvPr id="342" name="テキスト ボックス 341"/>
        <xdr:cNvSpPr txBox="1"/>
      </xdr:nvSpPr>
      <xdr:spPr>
        <a:xfrm>
          <a:off x="15798800" y="10007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95377</xdr:rowOff>
    </xdr:from>
    <xdr:to>
      <xdr:col>22</xdr:col>
      <xdr:colOff>254000</xdr:colOff>
      <xdr:row>60</xdr:row>
      <xdr:rowOff>25527</xdr:rowOff>
    </xdr:to>
    <xdr:sp macro="" textlink="">
      <xdr:nvSpPr>
        <xdr:cNvPr id="343" name="円/楕円 342"/>
        <xdr:cNvSpPr/>
      </xdr:nvSpPr>
      <xdr:spPr>
        <a:xfrm>
          <a:off x="15240000" y="1021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35704</xdr:rowOff>
    </xdr:from>
    <xdr:ext cx="762000" cy="259045"/>
    <xdr:sp macro="" textlink="">
      <xdr:nvSpPr>
        <xdr:cNvPr id="344" name="テキスト ボックス 343"/>
        <xdr:cNvSpPr txBox="1"/>
      </xdr:nvSpPr>
      <xdr:spPr>
        <a:xfrm>
          <a:off x="14909800" y="9979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34248</xdr:rowOff>
    </xdr:from>
    <xdr:to>
      <xdr:col>21</xdr:col>
      <xdr:colOff>50800</xdr:colOff>
      <xdr:row>59</xdr:row>
      <xdr:rowOff>135848</xdr:rowOff>
    </xdr:to>
    <xdr:sp macro="" textlink="">
      <xdr:nvSpPr>
        <xdr:cNvPr id="345" name="円/楕円 344"/>
        <xdr:cNvSpPr/>
      </xdr:nvSpPr>
      <xdr:spPr>
        <a:xfrm>
          <a:off x="14351000" y="1014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146025</xdr:rowOff>
    </xdr:from>
    <xdr:ext cx="762000" cy="259045"/>
    <xdr:sp macro="" textlink="">
      <xdr:nvSpPr>
        <xdr:cNvPr id="346" name="テキスト ボックス 345"/>
        <xdr:cNvSpPr txBox="1"/>
      </xdr:nvSpPr>
      <xdr:spPr>
        <a:xfrm>
          <a:off x="14020800" y="991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41487</xdr:rowOff>
    </xdr:from>
    <xdr:to>
      <xdr:col>19</xdr:col>
      <xdr:colOff>533400</xdr:colOff>
      <xdr:row>59</xdr:row>
      <xdr:rowOff>143087</xdr:rowOff>
    </xdr:to>
    <xdr:sp macro="" textlink="">
      <xdr:nvSpPr>
        <xdr:cNvPr id="347" name="円/楕円 346"/>
        <xdr:cNvSpPr/>
      </xdr:nvSpPr>
      <xdr:spPr>
        <a:xfrm>
          <a:off x="134620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153264</xdr:rowOff>
    </xdr:from>
    <xdr:ext cx="762000" cy="259045"/>
    <xdr:sp macro="" textlink="">
      <xdr:nvSpPr>
        <xdr:cNvPr id="348" name="テキスト ボックス 347"/>
        <xdr:cNvSpPr txBox="1"/>
      </xdr:nvSpPr>
      <xdr:spPr>
        <a:xfrm>
          <a:off x="13131800" y="992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平成２８年度に</a:t>
          </a:r>
          <a:r>
            <a:rPr kumimoji="1" lang="ja-JP" altLang="en-US" sz="1100" b="0" i="0" baseline="0">
              <a:solidFill>
                <a:schemeClr val="dk1"/>
              </a:solidFill>
              <a:effectLst/>
              <a:latin typeface="+mn-lt"/>
              <a:ea typeface="+mn-ea"/>
              <a:cs typeface="+mn-cs"/>
            </a:rPr>
            <a:t>は０．３ポイントの減</a:t>
          </a:r>
          <a:r>
            <a:rPr kumimoji="1" lang="ja-JP" altLang="ja-JP" sz="1100" b="0" i="0" baseline="0">
              <a:solidFill>
                <a:schemeClr val="dk1"/>
              </a:solidFill>
              <a:effectLst/>
              <a:latin typeface="+mn-lt"/>
              <a:ea typeface="+mn-ea"/>
              <a:cs typeface="+mn-cs"/>
            </a:rPr>
            <a:t>と</a:t>
          </a:r>
          <a:r>
            <a:rPr kumimoji="1" lang="ja-JP" altLang="en-US" sz="1100" b="0" i="0" baseline="0">
              <a:solidFill>
                <a:schemeClr val="dk1"/>
              </a:solidFill>
              <a:effectLst/>
              <a:latin typeface="+mn-lt"/>
              <a:ea typeface="+mn-ea"/>
              <a:cs typeface="+mn-cs"/>
            </a:rPr>
            <a:t>なっており、</a:t>
          </a:r>
          <a:r>
            <a:rPr kumimoji="1" lang="ja-JP" altLang="ja-JP" sz="1100" b="0" i="0" baseline="0">
              <a:solidFill>
                <a:schemeClr val="dk1"/>
              </a:solidFill>
              <a:effectLst/>
              <a:latin typeface="+mn-lt"/>
              <a:ea typeface="+mn-ea"/>
              <a:cs typeface="+mn-cs"/>
            </a:rPr>
            <a:t>年々緩やかに減少しているが、類似団体平均を０．</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％上回っている。</a:t>
          </a:r>
          <a:r>
            <a:rPr kumimoji="1" lang="ja-JP" altLang="en-US" sz="1100" b="0" i="0" baseline="0">
              <a:solidFill>
                <a:schemeClr val="dk1"/>
              </a:solidFill>
              <a:effectLst/>
              <a:latin typeface="+mn-lt"/>
              <a:ea typeface="+mn-ea"/>
              <a:cs typeface="+mn-cs"/>
            </a:rPr>
            <a:t>比率の減少</a:t>
          </a:r>
          <a:r>
            <a:rPr kumimoji="1" lang="ja-JP" altLang="ja-JP" sz="1100" b="0" i="0" baseline="0">
              <a:solidFill>
                <a:schemeClr val="dk1"/>
              </a:solidFill>
              <a:effectLst/>
              <a:latin typeface="+mn-lt"/>
              <a:ea typeface="+mn-ea"/>
              <a:cs typeface="+mn-cs"/>
            </a:rPr>
            <a:t>は、</a:t>
          </a:r>
          <a:r>
            <a:rPr kumimoji="1" lang="ja-JP" altLang="en-US" sz="1100" b="0" i="0" baseline="0">
              <a:solidFill>
                <a:schemeClr val="dk1"/>
              </a:solidFill>
              <a:effectLst/>
              <a:latin typeface="+mn-lt"/>
              <a:ea typeface="+mn-ea"/>
              <a:cs typeface="+mn-cs"/>
            </a:rPr>
            <a:t>中央線道路改良事業等の</a:t>
          </a:r>
          <a:r>
            <a:rPr kumimoji="1" lang="ja-JP" altLang="ja-JP" sz="1100" b="0" i="0" baseline="0">
              <a:solidFill>
                <a:schemeClr val="dk1"/>
              </a:solidFill>
              <a:effectLst/>
              <a:latin typeface="+mn-lt"/>
              <a:ea typeface="+mn-ea"/>
              <a:cs typeface="+mn-cs"/>
            </a:rPr>
            <a:t>大規模建設事業の償還が徐々に終了しつつあることによるものである。将来負担比率と同様、新規事業の実施をできる限り控え、地方債の発行の抑制により財政の健全化に努める。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65" name="直線コネクタ 364"/>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66" name="テキスト ボックス 365"/>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69" name="直線コネクタ 368"/>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70" name="テキスト ボックス 369"/>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73" name="直線コネクタ 372"/>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74" name="テキスト ボックス 373"/>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5" name="直線コネクタ 37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6" name="テキスト ボックス 37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77" name="直線コネクタ 376"/>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78" name="テキスト ボックス 377"/>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18521</xdr:rowOff>
    </xdr:from>
    <xdr:to>
      <xdr:col>24</xdr:col>
      <xdr:colOff>558800</xdr:colOff>
      <xdr:row>44</xdr:row>
      <xdr:rowOff>124883</xdr:rowOff>
    </xdr:to>
    <xdr:cxnSp macro="">
      <xdr:nvCxnSpPr>
        <xdr:cNvPr id="381" name="直線コネクタ 380"/>
        <xdr:cNvCxnSpPr/>
      </xdr:nvCxnSpPr>
      <xdr:spPr>
        <a:xfrm flipV="1">
          <a:off x="17018000" y="6190721"/>
          <a:ext cx="0" cy="1477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96960</xdr:rowOff>
    </xdr:from>
    <xdr:ext cx="762000" cy="259045"/>
    <xdr:sp macro="" textlink="">
      <xdr:nvSpPr>
        <xdr:cNvPr id="382"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124883</xdr:rowOff>
    </xdr:from>
    <xdr:to>
      <xdr:col>24</xdr:col>
      <xdr:colOff>647700</xdr:colOff>
      <xdr:row>44</xdr:row>
      <xdr:rowOff>124883</xdr:rowOff>
    </xdr:to>
    <xdr:cxnSp macro="">
      <xdr:nvCxnSpPr>
        <xdr:cNvPr id="383" name="直線コネクタ 382"/>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104898</xdr:rowOff>
    </xdr:from>
    <xdr:ext cx="762000" cy="259045"/>
    <xdr:sp macro="" textlink="">
      <xdr:nvSpPr>
        <xdr:cNvPr id="384" name="公債費負担の状況最大値テキスト"/>
        <xdr:cNvSpPr txBox="1"/>
      </xdr:nvSpPr>
      <xdr:spPr>
        <a:xfrm>
          <a:off x="17106900" y="593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18521</xdr:rowOff>
    </xdr:from>
    <xdr:to>
      <xdr:col>24</xdr:col>
      <xdr:colOff>647700</xdr:colOff>
      <xdr:row>36</xdr:row>
      <xdr:rowOff>18521</xdr:rowOff>
    </xdr:to>
    <xdr:cxnSp macro="">
      <xdr:nvCxnSpPr>
        <xdr:cNvPr id="385" name="直線コネクタ 384"/>
        <xdr:cNvCxnSpPr/>
      </xdr:nvCxnSpPr>
      <xdr:spPr>
        <a:xfrm>
          <a:off x="16929100" y="619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137054</xdr:rowOff>
    </xdr:from>
    <xdr:to>
      <xdr:col>24</xdr:col>
      <xdr:colOff>558800</xdr:colOff>
      <xdr:row>40</xdr:row>
      <xdr:rowOff>167217</xdr:rowOff>
    </xdr:to>
    <xdr:cxnSp macro="">
      <xdr:nvCxnSpPr>
        <xdr:cNvPr id="386" name="直線コネクタ 385"/>
        <xdr:cNvCxnSpPr/>
      </xdr:nvCxnSpPr>
      <xdr:spPr>
        <a:xfrm flipV="1">
          <a:off x="16179800" y="6995054"/>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52510</xdr:rowOff>
    </xdr:from>
    <xdr:ext cx="762000" cy="259045"/>
    <xdr:sp macro="" textlink="">
      <xdr:nvSpPr>
        <xdr:cNvPr id="387"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8" name="フローチャート : 判断 387"/>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167217</xdr:rowOff>
    </xdr:from>
    <xdr:to>
      <xdr:col>23</xdr:col>
      <xdr:colOff>406400</xdr:colOff>
      <xdr:row>41</xdr:row>
      <xdr:rowOff>66146</xdr:rowOff>
    </xdr:to>
    <xdr:cxnSp macro="">
      <xdr:nvCxnSpPr>
        <xdr:cNvPr id="389" name="直線コネクタ 388"/>
        <xdr:cNvCxnSpPr/>
      </xdr:nvCxnSpPr>
      <xdr:spPr>
        <a:xfrm flipV="1">
          <a:off x="15290800" y="7025217"/>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46038</xdr:rowOff>
    </xdr:from>
    <xdr:to>
      <xdr:col>23</xdr:col>
      <xdr:colOff>457200</xdr:colOff>
      <xdr:row>40</xdr:row>
      <xdr:rowOff>147638</xdr:rowOff>
    </xdr:to>
    <xdr:sp macro="" textlink="">
      <xdr:nvSpPr>
        <xdr:cNvPr id="390" name="フローチャート : 判断 389"/>
        <xdr:cNvSpPr/>
      </xdr:nvSpPr>
      <xdr:spPr>
        <a:xfrm>
          <a:off x="16129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157815</xdr:rowOff>
    </xdr:from>
    <xdr:ext cx="736600" cy="259045"/>
    <xdr:sp macro="" textlink="">
      <xdr:nvSpPr>
        <xdr:cNvPr id="391" name="テキスト ボックス 390"/>
        <xdr:cNvSpPr txBox="1"/>
      </xdr:nvSpPr>
      <xdr:spPr>
        <a:xfrm>
          <a:off x="15798800" y="6672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66146</xdr:rowOff>
    </xdr:from>
    <xdr:to>
      <xdr:col>22</xdr:col>
      <xdr:colOff>203200</xdr:colOff>
      <xdr:row>41</xdr:row>
      <xdr:rowOff>166688</xdr:rowOff>
    </xdr:to>
    <xdr:cxnSp macro="">
      <xdr:nvCxnSpPr>
        <xdr:cNvPr id="392" name="直線コネクタ 391"/>
        <xdr:cNvCxnSpPr/>
      </xdr:nvCxnSpPr>
      <xdr:spPr>
        <a:xfrm flipV="1">
          <a:off x="14401800" y="7095596"/>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126471</xdr:rowOff>
    </xdr:from>
    <xdr:to>
      <xdr:col>22</xdr:col>
      <xdr:colOff>254000</xdr:colOff>
      <xdr:row>41</xdr:row>
      <xdr:rowOff>56621</xdr:rowOff>
    </xdr:to>
    <xdr:sp macro="" textlink="">
      <xdr:nvSpPr>
        <xdr:cNvPr id="393" name="フローチャート : 判断 392"/>
        <xdr:cNvSpPr/>
      </xdr:nvSpPr>
      <xdr:spPr>
        <a:xfrm>
          <a:off x="15240000" y="698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66798</xdr:rowOff>
    </xdr:from>
    <xdr:ext cx="762000" cy="259045"/>
    <xdr:sp macro="" textlink="">
      <xdr:nvSpPr>
        <xdr:cNvPr id="394" name="テキスト ボックス 393"/>
        <xdr:cNvSpPr txBox="1"/>
      </xdr:nvSpPr>
      <xdr:spPr>
        <a:xfrm>
          <a:off x="14909800" y="675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166688</xdr:rowOff>
    </xdr:from>
    <xdr:to>
      <xdr:col>21</xdr:col>
      <xdr:colOff>0</xdr:colOff>
      <xdr:row>42</xdr:row>
      <xdr:rowOff>95779</xdr:rowOff>
    </xdr:to>
    <xdr:cxnSp macro="">
      <xdr:nvCxnSpPr>
        <xdr:cNvPr id="395" name="直線コネクタ 394"/>
        <xdr:cNvCxnSpPr/>
      </xdr:nvCxnSpPr>
      <xdr:spPr>
        <a:xfrm flipV="1">
          <a:off x="13512800" y="7196138"/>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55563</xdr:rowOff>
    </xdr:from>
    <xdr:to>
      <xdr:col>21</xdr:col>
      <xdr:colOff>50800</xdr:colOff>
      <xdr:row>41</xdr:row>
      <xdr:rowOff>157163</xdr:rowOff>
    </xdr:to>
    <xdr:sp macro="" textlink="">
      <xdr:nvSpPr>
        <xdr:cNvPr id="396" name="フローチャート : 判断 395"/>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167340</xdr:rowOff>
    </xdr:from>
    <xdr:ext cx="762000" cy="259045"/>
    <xdr:sp macro="" textlink="">
      <xdr:nvSpPr>
        <xdr:cNvPr id="397" name="テキスト ボックス 396"/>
        <xdr:cNvSpPr txBox="1"/>
      </xdr:nvSpPr>
      <xdr:spPr>
        <a:xfrm>
          <a:off x="14020800" y="685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398" name="フローチャート : 判断 397"/>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86377</xdr:rowOff>
    </xdr:from>
    <xdr:ext cx="762000" cy="259045"/>
    <xdr:sp macro="" textlink="">
      <xdr:nvSpPr>
        <xdr:cNvPr id="399" name="テキスト ボックス 398"/>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86254</xdr:rowOff>
    </xdr:from>
    <xdr:to>
      <xdr:col>24</xdr:col>
      <xdr:colOff>609600</xdr:colOff>
      <xdr:row>41</xdr:row>
      <xdr:rowOff>16404</xdr:rowOff>
    </xdr:to>
    <xdr:sp macro="" textlink="">
      <xdr:nvSpPr>
        <xdr:cNvPr id="405" name="円/楕円 404"/>
        <xdr:cNvSpPr/>
      </xdr:nvSpPr>
      <xdr:spPr>
        <a:xfrm>
          <a:off x="16967200" y="694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58331</xdr:rowOff>
    </xdr:from>
    <xdr:ext cx="762000" cy="259045"/>
    <xdr:sp macro="" textlink="">
      <xdr:nvSpPr>
        <xdr:cNvPr id="406" name="公債費負担の状況該当値テキスト"/>
        <xdr:cNvSpPr txBox="1"/>
      </xdr:nvSpPr>
      <xdr:spPr>
        <a:xfrm>
          <a:off x="17106900" y="6916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116417</xdr:rowOff>
    </xdr:from>
    <xdr:to>
      <xdr:col>23</xdr:col>
      <xdr:colOff>457200</xdr:colOff>
      <xdr:row>41</xdr:row>
      <xdr:rowOff>46567</xdr:rowOff>
    </xdr:to>
    <xdr:sp macro="" textlink="">
      <xdr:nvSpPr>
        <xdr:cNvPr id="407" name="円/楕円 406"/>
        <xdr:cNvSpPr/>
      </xdr:nvSpPr>
      <xdr:spPr>
        <a:xfrm>
          <a:off x="16129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31344</xdr:rowOff>
    </xdr:from>
    <xdr:ext cx="736600" cy="259045"/>
    <xdr:sp macro="" textlink="">
      <xdr:nvSpPr>
        <xdr:cNvPr id="408" name="テキスト ボックス 407"/>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15346</xdr:rowOff>
    </xdr:from>
    <xdr:to>
      <xdr:col>22</xdr:col>
      <xdr:colOff>254000</xdr:colOff>
      <xdr:row>41</xdr:row>
      <xdr:rowOff>116946</xdr:rowOff>
    </xdr:to>
    <xdr:sp macro="" textlink="">
      <xdr:nvSpPr>
        <xdr:cNvPr id="409" name="円/楕円 408"/>
        <xdr:cNvSpPr/>
      </xdr:nvSpPr>
      <xdr:spPr>
        <a:xfrm>
          <a:off x="15240000" y="704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101723</xdr:rowOff>
    </xdr:from>
    <xdr:ext cx="762000" cy="259045"/>
    <xdr:sp macro="" textlink="">
      <xdr:nvSpPr>
        <xdr:cNvPr id="410" name="テキスト ボックス 409"/>
        <xdr:cNvSpPr txBox="1"/>
      </xdr:nvSpPr>
      <xdr:spPr>
        <a:xfrm>
          <a:off x="14909800" y="713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115888</xdr:rowOff>
    </xdr:from>
    <xdr:to>
      <xdr:col>21</xdr:col>
      <xdr:colOff>50800</xdr:colOff>
      <xdr:row>42</xdr:row>
      <xdr:rowOff>46038</xdr:rowOff>
    </xdr:to>
    <xdr:sp macro="" textlink="">
      <xdr:nvSpPr>
        <xdr:cNvPr id="411" name="円/楕円 410"/>
        <xdr:cNvSpPr/>
      </xdr:nvSpPr>
      <xdr:spPr>
        <a:xfrm>
          <a:off x="14351000" y="71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30815</xdr:rowOff>
    </xdr:from>
    <xdr:ext cx="762000" cy="259045"/>
    <xdr:sp macro="" textlink="">
      <xdr:nvSpPr>
        <xdr:cNvPr id="412" name="テキスト ボックス 411"/>
        <xdr:cNvSpPr txBox="1"/>
      </xdr:nvSpPr>
      <xdr:spPr>
        <a:xfrm>
          <a:off x="14020800" y="723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44979</xdr:rowOff>
    </xdr:from>
    <xdr:to>
      <xdr:col>19</xdr:col>
      <xdr:colOff>533400</xdr:colOff>
      <xdr:row>42</xdr:row>
      <xdr:rowOff>146579</xdr:rowOff>
    </xdr:to>
    <xdr:sp macro="" textlink="">
      <xdr:nvSpPr>
        <xdr:cNvPr id="413" name="円/楕円 412"/>
        <xdr:cNvSpPr/>
      </xdr:nvSpPr>
      <xdr:spPr>
        <a:xfrm>
          <a:off x="13462000" y="72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131356</xdr:rowOff>
    </xdr:from>
    <xdr:ext cx="762000" cy="259045"/>
    <xdr:sp macro="" textlink="">
      <xdr:nvSpPr>
        <xdr:cNvPr id="414" name="テキスト ボックス 413"/>
        <xdr:cNvSpPr txBox="1"/>
      </xdr:nvSpPr>
      <xdr:spPr>
        <a:xfrm>
          <a:off x="13131800" y="733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財政調整基金への積立による充当可能基金の増加等により、将来負担比率が</a:t>
          </a:r>
          <a:r>
            <a:rPr kumimoji="1" lang="ja-JP" altLang="en-US" sz="1100" b="0" i="0" baseline="0">
              <a:solidFill>
                <a:schemeClr val="dk1"/>
              </a:solidFill>
              <a:effectLst/>
              <a:latin typeface="+mn-lt"/>
              <a:ea typeface="+mn-ea"/>
              <a:cs typeface="+mn-cs"/>
            </a:rPr>
            <a:t>平成２６</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から</a:t>
          </a:r>
          <a:r>
            <a:rPr kumimoji="1" lang="ja-JP" altLang="ja-JP" sz="1100" b="0" i="0" baseline="0">
              <a:solidFill>
                <a:schemeClr val="dk1"/>
              </a:solidFill>
              <a:effectLst/>
              <a:latin typeface="+mn-lt"/>
              <a:ea typeface="+mn-ea"/>
              <a:cs typeface="+mn-cs"/>
            </a:rPr>
            <a:t>引き続き比率なしとなっている。今後とも次世代への負担を少しでも軽減するよう、新規事業の実施をできる限り控え、地方債の発行の抑制により財政の健全化に努める。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52070</xdr:rowOff>
    </xdr:to>
    <xdr:cxnSp macro="">
      <xdr:nvCxnSpPr>
        <xdr:cNvPr id="441" name="直線コネクタ 440"/>
        <xdr:cNvCxnSpPr/>
      </xdr:nvCxnSpPr>
      <xdr:spPr>
        <a:xfrm flipV="1">
          <a:off x="17018000" y="245110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24147</xdr:rowOff>
    </xdr:from>
    <xdr:ext cx="762000" cy="259045"/>
    <xdr:sp macro="" textlink="">
      <xdr:nvSpPr>
        <xdr:cNvPr id="442" name="将来負担の状況最小値テキスト"/>
        <xdr:cNvSpPr txBox="1"/>
      </xdr:nvSpPr>
      <xdr:spPr>
        <a:xfrm>
          <a:off x="17106900" y="396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160.0</a:t>
          </a:r>
          <a:endParaRPr kumimoji="1" lang="ja-JP" altLang="en-US" sz="1000" b="1">
            <a:latin typeface="ＭＳ Ｐゴシック"/>
          </a:endParaRPr>
        </a:p>
      </xdr:txBody>
    </xdr:sp>
    <xdr:clientData/>
  </xdr:oneCellAnchor>
  <xdr:twoCellAnchor>
    <xdr:from>
      <xdr:col>24</xdr:col>
      <xdr:colOff>469900</xdr:colOff>
      <xdr:row>23</xdr:row>
      <xdr:rowOff>52070</xdr:rowOff>
    </xdr:from>
    <xdr:to>
      <xdr:col>24</xdr:col>
      <xdr:colOff>647700</xdr:colOff>
      <xdr:row>23</xdr:row>
      <xdr:rowOff>52070</xdr:rowOff>
    </xdr:to>
    <xdr:cxnSp macro="">
      <xdr:nvCxnSpPr>
        <xdr:cNvPr id="443" name="直線コネクタ 442"/>
        <xdr:cNvCxnSpPr/>
      </xdr:nvCxnSpPr>
      <xdr:spPr>
        <a:xfrm>
          <a:off x="16929100" y="39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15</xdr:row>
      <xdr:rowOff>49225</xdr:rowOff>
    </xdr:from>
    <xdr:to>
      <xdr:col>21</xdr:col>
      <xdr:colOff>0</xdr:colOff>
      <xdr:row>15</xdr:row>
      <xdr:rowOff>60808</xdr:rowOff>
    </xdr:to>
    <xdr:cxnSp macro="">
      <xdr:nvCxnSpPr>
        <xdr:cNvPr id="446" name="直線コネクタ 445"/>
        <xdr:cNvCxnSpPr/>
      </xdr:nvCxnSpPr>
      <xdr:spPr>
        <a:xfrm flipV="1">
          <a:off x="13512800" y="2620975"/>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45788</xdr:rowOff>
    </xdr:from>
    <xdr:ext cx="762000" cy="259045"/>
    <xdr:sp macro="" textlink="">
      <xdr:nvSpPr>
        <xdr:cNvPr id="447" name="将来負担の状況平均値テキスト"/>
        <xdr:cNvSpPr txBox="1"/>
      </xdr:nvSpPr>
      <xdr:spPr>
        <a:xfrm>
          <a:off x="17106900" y="261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73711</xdr:rowOff>
    </xdr:from>
    <xdr:to>
      <xdr:col>24</xdr:col>
      <xdr:colOff>609600</xdr:colOff>
      <xdr:row>16</xdr:row>
      <xdr:rowOff>3861</xdr:rowOff>
    </xdr:to>
    <xdr:sp macro="" textlink="">
      <xdr:nvSpPr>
        <xdr:cNvPr id="448" name="フローチャート : 判断 447"/>
        <xdr:cNvSpPr/>
      </xdr:nvSpPr>
      <xdr:spPr>
        <a:xfrm>
          <a:off x="169672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89154</xdr:rowOff>
    </xdr:from>
    <xdr:to>
      <xdr:col>23</xdr:col>
      <xdr:colOff>457200</xdr:colOff>
      <xdr:row>16</xdr:row>
      <xdr:rowOff>19304</xdr:rowOff>
    </xdr:to>
    <xdr:sp macro="" textlink="">
      <xdr:nvSpPr>
        <xdr:cNvPr id="449" name="フローチャート : 判断 448"/>
        <xdr:cNvSpPr/>
      </xdr:nvSpPr>
      <xdr:spPr>
        <a:xfrm>
          <a:off x="16129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29481</xdr:rowOff>
    </xdr:from>
    <xdr:ext cx="736600" cy="259045"/>
    <xdr:sp macro="" textlink="">
      <xdr:nvSpPr>
        <xdr:cNvPr id="450" name="テキスト ボックス 449"/>
        <xdr:cNvSpPr txBox="1"/>
      </xdr:nvSpPr>
      <xdr:spPr>
        <a:xfrm>
          <a:off x="15798800" y="242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1321</xdr:rowOff>
    </xdr:from>
    <xdr:to>
      <xdr:col>22</xdr:col>
      <xdr:colOff>254000</xdr:colOff>
      <xdr:row>15</xdr:row>
      <xdr:rowOff>102921</xdr:rowOff>
    </xdr:to>
    <xdr:sp macro="" textlink="">
      <xdr:nvSpPr>
        <xdr:cNvPr id="451" name="フローチャート : 判断 450"/>
        <xdr:cNvSpPr/>
      </xdr:nvSpPr>
      <xdr:spPr>
        <a:xfrm>
          <a:off x="15240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113098</xdr:rowOff>
    </xdr:from>
    <xdr:ext cx="762000" cy="259045"/>
    <xdr:sp macro="" textlink="">
      <xdr:nvSpPr>
        <xdr:cNvPr id="452" name="テキスト ボックス 451"/>
        <xdr:cNvSpPr txBox="1"/>
      </xdr:nvSpPr>
      <xdr:spPr>
        <a:xfrm>
          <a:off x="14909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26416</xdr:rowOff>
    </xdr:from>
    <xdr:to>
      <xdr:col>21</xdr:col>
      <xdr:colOff>50800</xdr:colOff>
      <xdr:row>15</xdr:row>
      <xdr:rowOff>128016</xdr:rowOff>
    </xdr:to>
    <xdr:sp macro="" textlink="">
      <xdr:nvSpPr>
        <xdr:cNvPr id="453" name="フローチャート : 判断 452"/>
        <xdr:cNvSpPr/>
      </xdr:nvSpPr>
      <xdr:spPr>
        <a:xfrm>
          <a:off x="14351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112793</xdr:rowOff>
    </xdr:from>
    <xdr:ext cx="762000" cy="259045"/>
    <xdr:sp macro="" textlink="">
      <xdr:nvSpPr>
        <xdr:cNvPr id="454" name="テキスト ボックス 453"/>
        <xdr:cNvSpPr txBox="1"/>
      </xdr:nvSpPr>
      <xdr:spPr>
        <a:xfrm>
          <a:off x="14020800" y="268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102667</xdr:rowOff>
    </xdr:from>
    <xdr:to>
      <xdr:col>19</xdr:col>
      <xdr:colOff>533400</xdr:colOff>
      <xdr:row>16</xdr:row>
      <xdr:rowOff>32817</xdr:rowOff>
    </xdr:to>
    <xdr:sp macro="" textlink="">
      <xdr:nvSpPr>
        <xdr:cNvPr id="455" name="フローチャート : 判断 454"/>
        <xdr:cNvSpPr/>
      </xdr:nvSpPr>
      <xdr:spPr>
        <a:xfrm>
          <a:off x="13462000" y="26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17594</xdr:rowOff>
    </xdr:from>
    <xdr:ext cx="762000" cy="259045"/>
    <xdr:sp macro="" textlink="">
      <xdr:nvSpPr>
        <xdr:cNvPr id="456" name="テキスト ボックス 455"/>
        <xdr:cNvSpPr txBox="1"/>
      </xdr:nvSpPr>
      <xdr:spPr>
        <a:xfrm>
          <a:off x="13131800" y="27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20</xdr:col>
      <xdr:colOff>635000</xdr:colOff>
      <xdr:row>14</xdr:row>
      <xdr:rowOff>169875</xdr:rowOff>
    </xdr:from>
    <xdr:to>
      <xdr:col>21</xdr:col>
      <xdr:colOff>50800</xdr:colOff>
      <xdr:row>15</xdr:row>
      <xdr:rowOff>100025</xdr:rowOff>
    </xdr:to>
    <xdr:sp macro="" textlink="">
      <xdr:nvSpPr>
        <xdr:cNvPr id="462" name="円/楕円 461"/>
        <xdr:cNvSpPr/>
      </xdr:nvSpPr>
      <xdr:spPr>
        <a:xfrm>
          <a:off x="14351000" y="257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110202</xdr:rowOff>
    </xdr:from>
    <xdr:ext cx="762000" cy="259045"/>
    <xdr:sp macro="" textlink="">
      <xdr:nvSpPr>
        <xdr:cNvPr id="463" name="テキスト ボックス 462"/>
        <xdr:cNvSpPr txBox="1"/>
      </xdr:nvSpPr>
      <xdr:spPr>
        <a:xfrm>
          <a:off x="14020800" y="233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10008</xdr:rowOff>
    </xdr:from>
    <xdr:to>
      <xdr:col>19</xdr:col>
      <xdr:colOff>533400</xdr:colOff>
      <xdr:row>15</xdr:row>
      <xdr:rowOff>111608</xdr:rowOff>
    </xdr:to>
    <xdr:sp macro="" textlink="">
      <xdr:nvSpPr>
        <xdr:cNvPr id="464" name="円/楕円 463"/>
        <xdr:cNvSpPr/>
      </xdr:nvSpPr>
      <xdr:spPr>
        <a:xfrm>
          <a:off x="13462000" y="258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121785</xdr:rowOff>
    </xdr:from>
    <xdr:ext cx="762000" cy="259045"/>
    <xdr:sp macro="" textlink="">
      <xdr:nvSpPr>
        <xdr:cNvPr id="465" name="テキスト ボックス 464"/>
        <xdr:cNvSpPr txBox="1"/>
      </xdr:nvSpPr>
      <xdr:spPr>
        <a:xfrm>
          <a:off x="13131800" y="235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秋田県八郎潟町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6,114
6,089
17.00
3,345,516
3,107,608
207,731
2,079,731
2,932,273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類似団体平均との比較で低く推移し、前年度から０．</a:t>
          </a:r>
          <a:r>
            <a:rPr kumimoji="1" lang="ja-JP" altLang="en-US" sz="1100" b="0" i="0" baseline="0">
              <a:solidFill>
                <a:schemeClr val="dk1"/>
              </a:solidFill>
              <a:effectLst/>
              <a:latin typeface="+mn-lt"/>
              <a:ea typeface="+mn-ea"/>
              <a:cs typeface="+mn-cs"/>
            </a:rPr>
            <a:t>６</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１９．８</a:t>
          </a:r>
          <a:r>
            <a:rPr kumimoji="1" lang="ja-JP" altLang="ja-JP" sz="1100" b="0" i="0" baseline="0">
              <a:solidFill>
                <a:schemeClr val="dk1"/>
              </a:solidFill>
              <a:effectLst/>
              <a:latin typeface="+mn-lt"/>
              <a:ea typeface="+mn-ea"/>
              <a:cs typeface="+mn-cs"/>
            </a:rPr>
            <a:t>％となっている。これは</a:t>
          </a:r>
          <a:r>
            <a:rPr kumimoji="1" lang="ja-JP" altLang="en-US" sz="1100" b="0" i="0" baseline="0">
              <a:solidFill>
                <a:schemeClr val="dk1"/>
              </a:solidFill>
              <a:effectLst/>
              <a:latin typeface="+mn-lt"/>
              <a:ea typeface="+mn-ea"/>
              <a:cs typeface="+mn-cs"/>
            </a:rPr>
            <a:t>地方公務員共済組合に対する負担金が平成２８年度に退職者がいないことにより減額となった</a:t>
          </a:r>
          <a:r>
            <a:rPr kumimoji="1" lang="ja-JP" altLang="ja-JP" sz="1100" b="0" i="0" baseline="0">
              <a:solidFill>
                <a:schemeClr val="dk1"/>
              </a:solidFill>
              <a:effectLst/>
              <a:latin typeface="+mn-lt"/>
              <a:ea typeface="+mn-ea"/>
              <a:cs typeface="+mn-cs"/>
            </a:rPr>
            <a:t>ものである。今後も職員の定員管理及び給与水準の適正化</a:t>
          </a:r>
          <a:r>
            <a:rPr kumimoji="1" lang="ja-JP" altLang="en-US" sz="1100" b="0" i="0" baseline="0">
              <a:solidFill>
                <a:schemeClr val="dk1"/>
              </a:solidFill>
              <a:effectLst/>
              <a:latin typeface="+mn-lt"/>
              <a:ea typeface="+mn-ea"/>
              <a:cs typeface="+mn-cs"/>
            </a:rPr>
            <a:t>により人件費の抑制</a:t>
          </a:r>
          <a:r>
            <a:rPr kumimoji="1" lang="ja-JP" altLang="ja-JP" sz="1100" b="0" i="0" baseline="0">
              <a:solidFill>
                <a:schemeClr val="dk1"/>
              </a:solidFill>
              <a:effectLst/>
              <a:latin typeface="+mn-lt"/>
              <a:ea typeface="+mn-ea"/>
              <a:cs typeface="+mn-cs"/>
            </a:rPr>
            <a:t>に努め</a:t>
          </a:r>
          <a:r>
            <a:rPr kumimoji="1" lang="ja-JP" altLang="en-US" sz="1100" b="0" i="0" baseline="0">
              <a:solidFill>
                <a:schemeClr val="dk1"/>
              </a:solidFill>
              <a:effectLst/>
              <a:latin typeface="+mn-lt"/>
              <a:ea typeface="+mn-ea"/>
              <a:cs typeface="+mn-cs"/>
            </a:rPr>
            <a:t>ながら、</a:t>
          </a:r>
          <a:r>
            <a:rPr kumimoji="1" lang="ja-JP" altLang="ja-JP" sz="1100" b="0" i="0" baseline="0">
              <a:solidFill>
                <a:schemeClr val="dk1"/>
              </a:solidFill>
              <a:effectLst/>
              <a:latin typeface="+mn-lt"/>
              <a:ea typeface="+mn-ea"/>
              <a:cs typeface="+mn-cs"/>
            </a:rPr>
            <a:t>住民サービスの</a:t>
          </a:r>
          <a:r>
            <a:rPr kumimoji="1" lang="ja-JP" altLang="en-US" sz="1100" b="0" i="0" baseline="0">
              <a:solidFill>
                <a:schemeClr val="dk1"/>
              </a:solidFill>
              <a:effectLst/>
              <a:latin typeface="+mn-lt"/>
              <a:ea typeface="+mn-ea"/>
              <a:cs typeface="+mn-cs"/>
            </a:rPr>
            <a:t>向上</a:t>
          </a:r>
          <a:r>
            <a:rPr kumimoji="1" lang="ja-JP" altLang="ja-JP" sz="1100" b="0" i="0" baseline="0">
              <a:solidFill>
                <a:schemeClr val="dk1"/>
              </a:solidFill>
              <a:effectLst/>
              <a:latin typeface="+mn-lt"/>
              <a:ea typeface="+mn-ea"/>
              <a:cs typeface="+mn-cs"/>
            </a:rPr>
            <a:t>を</a:t>
          </a:r>
          <a:r>
            <a:rPr kumimoji="1" lang="ja-JP" altLang="en-US" sz="1100" b="0" i="0" baseline="0">
              <a:solidFill>
                <a:schemeClr val="dk1"/>
              </a:solidFill>
              <a:effectLst/>
              <a:latin typeface="+mn-lt"/>
              <a:ea typeface="+mn-ea"/>
              <a:cs typeface="+mn-cs"/>
            </a:rPr>
            <a:t>図っていく</a:t>
          </a:r>
          <a:r>
            <a:rPr kumimoji="1" lang="ja-JP" altLang="ja-JP" sz="11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42</xdr:row>
      <xdr:rowOff>20320</xdr:rowOff>
    </xdr:to>
    <xdr:cxnSp macro="">
      <xdr:nvCxnSpPr>
        <xdr:cNvPr id="61" name="直線コネクタ 60"/>
        <xdr:cNvCxnSpPr/>
      </xdr:nvCxnSpPr>
      <xdr:spPr>
        <a:xfrm flipV="1">
          <a:off x="4826000" y="57734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163847</xdr:rowOff>
    </xdr:from>
    <xdr:ext cx="762000" cy="259045"/>
    <xdr:sp macro="" textlink="">
      <xdr:nvSpPr>
        <xdr:cNvPr id="62" name="人件費最小値テキスト"/>
        <xdr:cNvSpPr txBox="1"/>
      </xdr:nvSpPr>
      <xdr:spPr>
        <a:xfrm>
          <a:off x="4914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42</xdr:row>
      <xdr:rowOff>20320</xdr:rowOff>
    </xdr:from>
    <xdr:to>
      <xdr:col>7</xdr:col>
      <xdr:colOff>104775</xdr:colOff>
      <xdr:row>42</xdr:row>
      <xdr:rowOff>20320</xdr:rowOff>
    </xdr:to>
    <xdr:cxnSp macro="">
      <xdr:nvCxnSpPr>
        <xdr:cNvPr id="63" name="直線コネクタ 62"/>
        <xdr:cNvCxnSpPr/>
      </xdr:nvCxnSpPr>
      <xdr:spPr>
        <a:xfrm>
          <a:off x="4737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16510</xdr:rowOff>
    </xdr:from>
    <xdr:to>
      <xdr:col>7</xdr:col>
      <xdr:colOff>15875</xdr:colOff>
      <xdr:row>35</xdr:row>
      <xdr:rowOff>62230</xdr:rowOff>
    </xdr:to>
    <xdr:cxnSp macro="">
      <xdr:nvCxnSpPr>
        <xdr:cNvPr id="66" name="直線コネクタ 65"/>
        <xdr:cNvCxnSpPr/>
      </xdr:nvCxnSpPr>
      <xdr:spPr>
        <a:xfrm flipV="1">
          <a:off x="3987800" y="60172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29227</xdr:rowOff>
    </xdr:from>
    <xdr:ext cx="762000" cy="259045"/>
    <xdr:sp macro="" textlink="">
      <xdr:nvSpPr>
        <xdr:cNvPr id="67" name="人件費平均値テキスト"/>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68" name="フローチャート :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54610</xdr:rowOff>
    </xdr:from>
    <xdr:to>
      <xdr:col>5</xdr:col>
      <xdr:colOff>549275</xdr:colOff>
      <xdr:row>35</xdr:row>
      <xdr:rowOff>62230</xdr:rowOff>
    </xdr:to>
    <xdr:cxnSp macro="">
      <xdr:nvCxnSpPr>
        <xdr:cNvPr id="69" name="直線コネクタ 68"/>
        <xdr:cNvCxnSpPr/>
      </xdr:nvCxnSpPr>
      <xdr:spPr>
        <a:xfrm>
          <a:off x="3098800" y="6055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34290</xdr:rowOff>
    </xdr:from>
    <xdr:to>
      <xdr:col>5</xdr:col>
      <xdr:colOff>600075</xdr:colOff>
      <xdr:row>37</xdr:row>
      <xdr:rowOff>135890</xdr:rowOff>
    </xdr:to>
    <xdr:sp macro="" textlink="">
      <xdr:nvSpPr>
        <xdr:cNvPr id="70" name="フローチャート :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120667</xdr:rowOff>
    </xdr:from>
    <xdr:ext cx="736600" cy="259045"/>
    <xdr:sp macro="" textlink="">
      <xdr:nvSpPr>
        <xdr:cNvPr id="71" name="テキスト ボックス 70"/>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54610</xdr:rowOff>
    </xdr:from>
    <xdr:to>
      <xdr:col>4</xdr:col>
      <xdr:colOff>346075</xdr:colOff>
      <xdr:row>35</xdr:row>
      <xdr:rowOff>85090</xdr:rowOff>
    </xdr:to>
    <xdr:cxnSp macro="">
      <xdr:nvCxnSpPr>
        <xdr:cNvPr id="72" name="直線コネクタ 71"/>
        <xdr:cNvCxnSpPr/>
      </xdr:nvCxnSpPr>
      <xdr:spPr>
        <a:xfrm flipV="1">
          <a:off x="2209800" y="6055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4" name="テキスト ボックス 73"/>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54610</xdr:rowOff>
    </xdr:from>
    <xdr:to>
      <xdr:col>3</xdr:col>
      <xdr:colOff>142875</xdr:colOff>
      <xdr:row>35</xdr:row>
      <xdr:rowOff>85090</xdr:rowOff>
    </xdr:to>
    <xdr:cxnSp macro="">
      <xdr:nvCxnSpPr>
        <xdr:cNvPr id="75" name="直線コネクタ 74"/>
        <xdr:cNvCxnSpPr/>
      </xdr:nvCxnSpPr>
      <xdr:spPr>
        <a:xfrm>
          <a:off x="1320800" y="6055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6" name="フローチャート :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77" name="テキスト ボックス 76"/>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90187</xdr:rowOff>
    </xdr:from>
    <xdr:ext cx="762000" cy="259045"/>
    <xdr:sp macro="" textlink="">
      <xdr:nvSpPr>
        <xdr:cNvPr id="79" name="テキスト ボックス 78"/>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137160</xdr:rowOff>
    </xdr:from>
    <xdr:to>
      <xdr:col>7</xdr:col>
      <xdr:colOff>66675</xdr:colOff>
      <xdr:row>35</xdr:row>
      <xdr:rowOff>67310</xdr:rowOff>
    </xdr:to>
    <xdr:sp macro="" textlink="">
      <xdr:nvSpPr>
        <xdr:cNvPr id="85" name="円/楕円 84"/>
        <xdr:cNvSpPr/>
      </xdr:nvSpPr>
      <xdr:spPr>
        <a:xfrm>
          <a:off x="47752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153687</xdr:rowOff>
    </xdr:from>
    <xdr:ext cx="762000" cy="259045"/>
    <xdr:sp macro="" textlink="">
      <xdr:nvSpPr>
        <xdr:cNvPr id="86" name="人件費該当値テキスト"/>
        <xdr:cNvSpPr txBox="1"/>
      </xdr:nvSpPr>
      <xdr:spPr>
        <a:xfrm>
          <a:off x="49149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11430</xdr:rowOff>
    </xdr:from>
    <xdr:to>
      <xdr:col>5</xdr:col>
      <xdr:colOff>600075</xdr:colOff>
      <xdr:row>35</xdr:row>
      <xdr:rowOff>113030</xdr:rowOff>
    </xdr:to>
    <xdr:sp macro="" textlink="">
      <xdr:nvSpPr>
        <xdr:cNvPr id="87" name="円/楕円 86"/>
        <xdr:cNvSpPr/>
      </xdr:nvSpPr>
      <xdr:spPr>
        <a:xfrm>
          <a:off x="3937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123207</xdr:rowOff>
    </xdr:from>
    <xdr:ext cx="736600" cy="259045"/>
    <xdr:sp macro="" textlink="">
      <xdr:nvSpPr>
        <xdr:cNvPr id="88" name="テキスト ボックス 87"/>
        <xdr:cNvSpPr txBox="1"/>
      </xdr:nvSpPr>
      <xdr:spPr>
        <a:xfrm>
          <a:off x="3606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3810</xdr:rowOff>
    </xdr:from>
    <xdr:to>
      <xdr:col>4</xdr:col>
      <xdr:colOff>396875</xdr:colOff>
      <xdr:row>35</xdr:row>
      <xdr:rowOff>105410</xdr:rowOff>
    </xdr:to>
    <xdr:sp macro="" textlink="">
      <xdr:nvSpPr>
        <xdr:cNvPr id="89" name="円/楕円 88"/>
        <xdr:cNvSpPr/>
      </xdr:nvSpPr>
      <xdr:spPr>
        <a:xfrm>
          <a:off x="3048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115587</xdr:rowOff>
    </xdr:from>
    <xdr:ext cx="762000" cy="259045"/>
    <xdr:sp macro="" textlink="">
      <xdr:nvSpPr>
        <xdr:cNvPr id="90" name="テキスト ボックス 89"/>
        <xdr:cNvSpPr txBox="1"/>
      </xdr:nvSpPr>
      <xdr:spPr>
        <a:xfrm>
          <a:off x="2717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34290</xdr:rowOff>
    </xdr:from>
    <xdr:to>
      <xdr:col>3</xdr:col>
      <xdr:colOff>193675</xdr:colOff>
      <xdr:row>35</xdr:row>
      <xdr:rowOff>135890</xdr:rowOff>
    </xdr:to>
    <xdr:sp macro="" textlink="">
      <xdr:nvSpPr>
        <xdr:cNvPr id="91" name="円/楕円 90"/>
        <xdr:cNvSpPr/>
      </xdr:nvSpPr>
      <xdr:spPr>
        <a:xfrm>
          <a:off x="2159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146067</xdr:rowOff>
    </xdr:from>
    <xdr:ext cx="762000" cy="259045"/>
    <xdr:sp macro="" textlink="">
      <xdr:nvSpPr>
        <xdr:cNvPr id="92" name="テキスト ボックス 91"/>
        <xdr:cNvSpPr txBox="1"/>
      </xdr:nvSpPr>
      <xdr:spPr>
        <a:xfrm>
          <a:off x="1828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3810</xdr:rowOff>
    </xdr:from>
    <xdr:to>
      <xdr:col>1</xdr:col>
      <xdr:colOff>676275</xdr:colOff>
      <xdr:row>35</xdr:row>
      <xdr:rowOff>105410</xdr:rowOff>
    </xdr:to>
    <xdr:sp macro="" textlink="">
      <xdr:nvSpPr>
        <xdr:cNvPr id="93" name="円/楕円 92"/>
        <xdr:cNvSpPr/>
      </xdr:nvSpPr>
      <xdr:spPr>
        <a:xfrm>
          <a:off x="1270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115587</xdr:rowOff>
    </xdr:from>
    <xdr:ext cx="762000" cy="259045"/>
    <xdr:sp macro="" textlink="">
      <xdr:nvSpPr>
        <xdr:cNvPr id="94" name="テキスト ボックス 93"/>
        <xdr:cNvSpPr txBox="1"/>
      </xdr:nvSpPr>
      <xdr:spPr>
        <a:xfrm>
          <a:off x="939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類似団体平均との比較で低くなって</a:t>
          </a:r>
          <a:r>
            <a:rPr kumimoji="1" lang="ja-JP" altLang="en-US" sz="1100" b="0" i="0" baseline="0">
              <a:solidFill>
                <a:schemeClr val="dk1"/>
              </a:solidFill>
              <a:effectLst/>
              <a:latin typeface="+mn-lt"/>
              <a:ea typeface="+mn-ea"/>
              <a:cs typeface="+mn-cs"/>
            </a:rPr>
            <a:t>いるが</a:t>
          </a:r>
          <a:r>
            <a:rPr kumimoji="1" lang="ja-JP" altLang="ja-JP" sz="1100" b="0" i="0" baseline="0">
              <a:solidFill>
                <a:schemeClr val="dk1"/>
              </a:solidFill>
              <a:effectLst/>
              <a:latin typeface="+mn-lt"/>
              <a:ea typeface="+mn-ea"/>
              <a:cs typeface="+mn-cs"/>
            </a:rPr>
            <a:t>、前年度から０．</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の１２．</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％となっている。これは</a:t>
          </a:r>
          <a:r>
            <a:rPr kumimoji="1" lang="ja-JP" altLang="en-US" sz="1100" b="0" i="0" baseline="0">
              <a:solidFill>
                <a:schemeClr val="dk1"/>
              </a:solidFill>
              <a:effectLst/>
              <a:latin typeface="+mn-lt"/>
              <a:ea typeface="+mn-ea"/>
              <a:cs typeface="+mn-cs"/>
            </a:rPr>
            <a:t>物件費における賃金及び備品購入費の増額が影響した</a:t>
          </a:r>
          <a:r>
            <a:rPr kumimoji="1" lang="ja-JP" altLang="ja-JP" sz="1100" b="0" i="0" baseline="0">
              <a:solidFill>
                <a:schemeClr val="dk1"/>
              </a:solidFill>
              <a:effectLst/>
              <a:latin typeface="+mn-lt"/>
              <a:ea typeface="+mn-ea"/>
              <a:cs typeface="+mn-cs"/>
            </a:rPr>
            <a:t>ものである。</a:t>
          </a:r>
          <a:r>
            <a:rPr kumimoji="1" lang="ja-JP" altLang="en-US" sz="1100" b="0" i="0" baseline="0">
              <a:solidFill>
                <a:schemeClr val="dk1"/>
              </a:solidFill>
              <a:effectLst/>
              <a:latin typeface="+mn-lt"/>
              <a:ea typeface="+mn-ea"/>
              <a:cs typeface="+mn-cs"/>
            </a:rPr>
            <a:t>主な原因は、平成２７年度については、えきまえ交流館はちパルに係る図書館臨時職員の賃金及び図書等の備品購入費を国の交付金を充当しているため臨時経費としていたが、平成２８年度からは経常経費として計上したためである。</a:t>
          </a:r>
          <a:r>
            <a:rPr kumimoji="1" lang="ja-JP" altLang="ja-JP" sz="1100" b="0" i="0" baseline="0">
              <a:solidFill>
                <a:schemeClr val="dk1"/>
              </a:solidFill>
              <a:effectLst/>
              <a:latin typeface="+mn-lt"/>
              <a:ea typeface="+mn-ea"/>
              <a:cs typeface="+mn-cs"/>
            </a:rPr>
            <a:t>今後は平成２</a:t>
          </a:r>
          <a:r>
            <a:rPr kumimoji="1" lang="ja-JP" altLang="en-US" sz="1100" b="0" i="0" baseline="0">
              <a:solidFill>
                <a:schemeClr val="dk1"/>
              </a:solidFill>
              <a:effectLst/>
              <a:latin typeface="+mn-lt"/>
              <a:ea typeface="+mn-ea"/>
              <a:cs typeface="+mn-cs"/>
            </a:rPr>
            <a:t>８</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に</a:t>
          </a:r>
          <a:r>
            <a:rPr kumimoji="1" lang="ja-JP" altLang="ja-JP" sz="1100" b="0" i="0" baseline="0">
              <a:solidFill>
                <a:schemeClr val="dk1"/>
              </a:solidFill>
              <a:effectLst/>
              <a:latin typeface="+mn-lt"/>
              <a:ea typeface="+mn-ea"/>
              <a:cs typeface="+mn-cs"/>
            </a:rPr>
            <a:t>策定</a:t>
          </a:r>
          <a:r>
            <a:rPr kumimoji="1" lang="ja-JP" altLang="en-US" sz="1100" b="0" i="0" baseline="0">
              <a:solidFill>
                <a:schemeClr val="dk1"/>
              </a:solidFill>
              <a:effectLst/>
              <a:latin typeface="+mn-lt"/>
              <a:ea typeface="+mn-ea"/>
              <a:cs typeface="+mn-cs"/>
            </a:rPr>
            <a:t>した八郎潟町</a:t>
          </a:r>
          <a:r>
            <a:rPr kumimoji="1" lang="ja-JP" altLang="ja-JP" sz="1100" b="0" i="0" baseline="0">
              <a:solidFill>
                <a:schemeClr val="dk1"/>
              </a:solidFill>
              <a:effectLst/>
              <a:latin typeface="+mn-lt"/>
              <a:ea typeface="+mn-ea"/>
              <a:cs typeface="+mn-cs"/>
            </a:rPr>
            <a:t>公共施設等総合管理計画に基づき費用の</a:t>
          </a:r>
          <a:r>
            <a:rPr kumimoji="1" lang="ja-JP" altLang="en-US" sz="1100" b="0" i="0" baseline="0">
              <a:solidFill>
                <a:schemeClr val="dk1"/>
              </a:solidFill>
              <a:effectLst/>
              <a:latin typeface="+mn-lt"/>
              <a:ea typeface="+mn-ea"/>
              <a:cs typeface="+mn-cs"/>
            </a:rPr>
            <a:t>抑制</a:t>
          </a:r>
          <a:r>
            <a:rPr kumimoji="1" lang="ja-JP" altLang="ja-JP" sz="1100" b="0" i="0" baseline="0">
              <a:solidFill>
                <a:schemeClr val="dk1"/>
              </a:solidFill>
              <a:effectLst/>
              <a:latin typeface="+mn-lt"/>
              <a:ea typeface="+mn-ea"/>
              <a:cs typeface="+mn-cs"/>
            </a:rPr>
            <a:t>を図り財政の健全化に努める。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24130</xdr:rowOff>
    </xdr:to>
    <xdr:cxnSp macro="">
      <xdr:nvCxnSpPr>
        <xdr:cNvPr id="119" name="直線コネクタ 118"/>
        <xdr:cNvCxnSpPr/>
      </xdr:nvCxnSpPr>
      <xdr:spPr>
        <a:xfrm flipV="1">
          <a:off x="16510000" y="261416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20"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1" name="直線コネクタ 120"/>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22"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23" name="直線コネクタ 122"/>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104140</xdr:rowOff>
    </xdr:from>
    <xdr:to>
      <xdr:col>24</xdr:col>
      <xdr:colOff>31750</xdr:colOff>
      <xdr:row>16</xdr:row>
      <xdr:rowOff>122428</xdr:rowOff>
    </xdr:to>
    <xdr:cxnSp macro="">
      <xdr:nvCxnSpPr>
        <xdr:cNvPr id="124" name="直線コネクタ 123"/>
        <xdr:cNvCxnSpPr/>
      </xdr:nvCxnSpPr>
      <xdr:spPr>
        <a:xfrm>
          <a:off x="15671800" y="28473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89425</xdr:rowOff>
    </xdr:from>
    <xdr:ext cx="762000" cy="259045"/>
    <xdr:sp macro="" textlink="">
      <xdr:nvSpPr>
        <xdr:cNvPr id="125" name="物件費平均値テキスト"/>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6" name="フローチャート : 判断 125"/>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104140</xdr:rowOff>
    </xdr:from>
    <xdr:to>
      <xdr:col>22</xdr:col>
      <xdr:colOff>565150</xdr:colOff>
      <xdr:row>16</xdr:row>
      <xdr:rowOff>108712</xdr:rowOff>
    </xdr:to>
    <xdr:cxnSp macro="">
      <xdr:nvCxnSpPr>
        <xdr:cNvPr id="127" name="直線コネクタ 126"/>
        <xdr:cNvCxnSpPr/>
      </xdr:nvCxnSpPr>
      <xdr:spPr>
        <a:xfrm flipV="1">
          <a:off x="14782800" y="28473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121920</xdr:rowOff>
    </xdr:from>
    <xdr:to>
      <xdr:col>22</xdr:col>
      <xdr:colOff>615950</xdr:colOff>
      <xdr:row>17</xdr:row>
      <xdr:rowOff>52070</xdr:rowOff>
    </xdr:to>
    <xdr:sp macro="" textlink="">
      <xdr:nvSpPr>
        <xdr:cNvPr id="128" name="フローチャート : 判断 127"/>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36847</xdr:rowOff>
    </xdr:from>
    <xdr:ext cx="736600" cy="259045"/>
    <xdr:sp macro="" textlink="">
      <xdr:nvSpPr>
        <xdr:cNvPr id="129" name="テキスト ボックス 128"/>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94996</xdr:rowOff>
    </xdr:from>
    <xdr:to>
      <xdr:col>21</xdr:col>
      <xdr:colOff>361950</xdr:colOff>
      <xdr:row>16</xdr:row>
      <xdr:rowOff>108712</xdr:rowOff>
    </xdr:to>
    <xdr:cxnSp macro="">
      <xdr:nvCxnSpPr>
        <xdr:cNvPr id="130" name="直線コネクタ 129"/>
        <xdr:cNvCxnSpPr/>
      </xdr:nvCxnSpPr>
      <xdr:spPr>
        <a:xfrm>
          <a:off x="13893800" y="28381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117348</xdr:rowOff>
    </xdr:from>
    <xdr:to>
      <xdr:col>21</xdr:col>
      <xdr:colOff>412750</xdr:colOff>
      <xdr:row>17</xdr:row>
      <xdr:rowOff>47498</xdr:rowOff>
    </xdr:to>
    <xdr:sp macro="" textlink="">
      <xdr:nvSpPr>
        <xdr:cNvPr id="131" name="フローチャート : 判断 130"/>
        <xdr:cNvSpPr/>
      </xdr:nvSpPr>
      <xdr:spPr>
        <a:xfrm>
          <a:off x="14732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32275</xdr:rowOff>
    </xdr:from>
    <xdr:ext cx="762000" cy="259045"/>
    <xdr:sp macro="" textlink="">
      <xdr:nvSpPr>
        <xdr:cNvPr id="132" name="テキスト ボックス 131"/>
        <xdr:cNvSpPr txBox="1"/>
      </xdr:nvSpPr>
      <xdr:spPr>
        <a:xfrm>
          <a:off x="14401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94996</xdr:rowOff>
    </xdr:from>
    <xdr:to>
      <xdr:col>20</xdr:col>
      <xdr:colOff>158750</xdr:colOff>
      <xdr:row>16</xdr:row>
      <xdr:rowOff>122428</xdr:rowOff>
    </xdr:to>
    <xdr:cxnSp macro="">
      <xdr:nvCxnSpPr>
        <xdr:cNvPr id="133" name="直線コネクタ 132"/>
        <xdr:cNvCxnSpPr/>
      </xdr:nvCxnSpPr>
      <xdr:spPr>
        <a:xfrm flipV="1">
          <a:off x="13004800" y="28381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89916</xdr:rowOff>
    </xdr:from>
    <xdr:to>
      <xdr:col>20</xdr:col>
      <xdr:colOff>209550</xdr:colOff>
      <xdr:row>17</xdr:row>
      <xdr:rowOff>20066</xdr:rowOff>
    </xdr:to>
    <xdr:sp macro="" textlink="">
      <xdr:nvSpPr>
        <xdr:cNvPr id="134" name="フローチャート : 判断 133"/>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4843</xdr:rowOff>
    </xdr:from>
    <xdr:ext cx="762000" cy="259045"/>
    <xdr:sp macro="" textlink="">
      <xdr:nvSpPr>
        <xdr:cNvPr id="135" name="テキスト ボックス 134"/>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6" name="フローチャート : 判断 135"/>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169689</xdr:rowOff>
    </xdr:from>
    <xdr:ext cx="762000" cy="259045"/>
    <xdr:sp macro="" textlink="">
      <xdr:nvSpPr>
        <xdr:cNvPr id="137" name="テキスト ボックス 136"/>
        <xdr:cNvSpPr txBox="1"/>
      </xdr:nvSpPr>
      <xdr:spPr>
        <a:xfrm>
          <a:off x="12623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71628</xdr:rowOff>
    </xdr:from>
    <xdr:to>
      <xdr:col>24</xdr:col>
      <xdr:colOff>82550</xdr:colOff>
      <xdr:row>17</xdr:row>
      <xdr:rowOff>1778</xdr:rowOff>
    </xdr:to>
    <xdr:sp macro="" textlink="">
      <xdr:nvSpPr>
        <xdr:cNvPr id="143" name="円/楕円 142"/>
        <xdr:cNvSpPr/>
      </xdr:nvSpPr>
      <xdr:spPr>
        <a:xfrm>
          <a:off x="164592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88155</xdr:rowOff>
    </xdr:from>
    <xdr:ext cx="762000" cy="259045"/>
    <xdr:sp macro="" textlink="">
      <xdr:nvSpPr>
        <xdr:cNvPr id="144" name="物件費該当値テキスト"/>
        <xdr:cNvSpPr txBox="1"/>
      </xdr:nvSpPr>
      <xdr:spPr>
        <a:xfrm>
          <a:off x="16598900" y="265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53340</xdr:rowOff>
    </xdr:from>
    <xdr:to>
      <xdr:col>22</xdr:col>
      <xdr:colOff>615950</xdr:colOff>
      <xdr:row>16</xdr:row>
      <xdr:rowOff>154940</xdr:rowOff>
    </xdr:to>
    <xdr:sp macro="" textlink="">
      <xdr:nvSpPr>
        <xdr:cNvPr id="145" name="円/楕円 144"/>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165117</xdr:rowOff>
    </xdr:from>
    <xdr:ext cx="736600" cy="259045"/>
    <xdr:sp macro="" textlink="">
      <xdr:nvSpPr>
        <xdr:cNvPr id="146" name="テキスト ボックス 145"/>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57912</xdr:rowOff>
    </xdr:from>
    <xdr:to>
      <xdr:col>21</xdr:col>
      <xdr:colOff>412750</xdr:colOff>
      <xdr:row>16</xdr:row>
      <xdr:rowOff>159512</xdr:rowOff>
    </xdr:to>
    <xdr:sp macro="" textlink="">
      <xdr:nvSpPr>
        <xdr:cNvPr id="147" name="円/楕円 146"/>
        <xdr:cNvSpPr/>
      </xdr:nvSpPr>
      <xdr:spPr>
        <a:xfrm>
          <a:off x="147320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169689</xdr:rowOff>
    </xdr:from>
    <xdr:ext cx="762000" cy="259045"/>
    <xdr:sp macro="" textlink="">
      <xdr:nvSpPr>
        <xdr:cNvPr id="148" name="テキスト ボックス 147"/>
        <xdr:cNvSpPr txBox="1"/>
      </xdr:nvSpPr>
      <xdr:spPr>
        <a:xfrm>
          <a:off x="14401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44196</xdr:rowOff>
    </xdr:from>
    <xdr:to>
      <xdr:col>20</xdr:col>
      <xdr:colOff>209550</xdr:colOff>
      <xdr:row>16</xdr:row>
      <xdr:rowOff>145796</xdr:rowOff>
    </xdr:to>
    <xdr:sp macro="" textlink="">
      <xdr:nvSpPr>
        <xdr:cNvPr id="149" name="円/楕円 148"/>
        <xdr:cNvSpPr/>
      </xdr:nvSpPr>
      <xdr:spPr>
        <a:xfrm>
          <a:off x="13843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155973</xdr:rowOff>
    </xdr:from>
    <xdr:ext cx="762000" cy="259045"/>
    <xdr:sp macro="" textlink="">
      <xdr:nvSpPr>
        <xdr:cNvPr id="150" name="テキスト ボックス 149"/>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71628</xdr:rowOff>
    </xdr:from>
    <xdr:to>
      <xdr:col>19</xdr:col>
      <xdr:colOff>6350</xdr:colOff>
      <xdr:row>17</xdr:row>
      <xdr:rowOff>1778</xdr:rowOff>
    </xdr:to>
    <xdr:sp macro="" textlink="">
      <xdr:nvSpPr>
        <xdr:cNvPr id="151" name="円/楕円 150"/>
        <xdr:cNvSpPr/>
      </xdr:nvSpPr>
      <xdr:spPr>
        <a:xfrm>
          <a:off x="12954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158005</xdr:rowOff>
    </xdr:from>
    <xdr:ext cx="762000" cy="259045"/>
    <xdr:sp macro="" textlink="">
      <xdr:nvSpPr>
        <xdr:cNvPr id="152" name="テキスト ボックス 151"/>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類似団体平均との比較で高く推移し、前年度から０．</a:t>
          </a:r>
          <a:r>
            <a:rPr kumimoji="1" lang="ja-JP" altLang="en-US" sz="1100" b="0" i="0" baseline="0">
              <a:solidFill>
                <a:schemeClr val="dk1"/>
              </a:solidFill>
              <a:effectLst/>
              <a:latin typeface="+mn-lt"/>
              <a:ea typeface="+mn-ea"/>
              <a:cs typeface="+mn-cs"/>
            </a:rPr>
            <a:t>６</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の５．</a:t>
          </a:r>
          <a:r>
            <a:rPr kumimoji="1" lang="ja-JP" altLang="en-US" sz="1100" b="0" i="0" baseline="0">
              <a:solidFill>
                <a:schemeClr val="dk1"/>
              </a:solidFill>
              <a:effectLst/>
              <a:latin typeface="+mn-lt"/>
              <a:ea typeface="+mn-ea"/>
              <a:cs typeface="+mn-cs"/>
            </a:rPr>
            <a:t>６</a:t>
          </a:r>
          <a:r>
            <a:rPr kumimoji="1" lang="ja-JP" altLang="ja-JP" sz="1100" b="0" i="0" baseline="0">
              <a:solidFill>
                <a:schemeClr val="dk1"/>
              </a:solidFill>
              <a:effectLst/>
              <a:latin typeface="+mn-lt"/>
              <a:ea typeface="+mn-ea"/>
              <a:cs typeface="+mn-cs"/>
            </a:rPr>
            <a:t>％となっている。これは</a:t>
          </a:r>
          <a:r>
            <a:rPr kumimoji="1" lang="ja-JP" altLang="en-US" sz="1100" b="0" i="0" baseline="0">
              <a:solidFill>
                <a:schemeClr val="dk1"/>
              </a:solidFill>
              <a:effectLst/>
              <a:latin typeface="+mn-lt"/>
              <a:ea typeface="+mn-ea"/>
              <a:cs typeface="+mn-cs"/>
            </a:rPr>
            <a:t>保育所措置事業及び障害者自立支援給付等の増額が影響した</a:t>
          </a:r>
          <a:r>
            <a:rPr kumimoji="1" lang="ja-JP" altLang="ja-JP" sz="1100" b="0" i="0" baseline="0">
              <a:solidFill>
                <a:schemeClr val="dk1"/>
              </a:solidFill>
              <a:effectLst/>
              <a:latin typeface="+mn-lt"/>
              <a:ea typeface="+mn-ea"/>
              <a:cs typeface="+mn-cs"/>
            </a:rPr>
            <a:t>ものである。扶助費については、今後も</a:t>
          </a:r>
          <a:r>
            <a:rPr kumimoji="1" lang="ja-JP" altLang="en-US" sz="1100" b="0" i="0" baseline="0">
              <a:solidFill>
                <a:schemeClr val="dk1"/>
              </a:solidFill>
              <a:effectLst/>
              <a:latin typeface="+mn-lt"/>
              <a:ea typeface="+mn-ea"/>
              <a:cs typeface="+mn-cs"/>
            </a:rPr>
            <a:t>給付対象者の増加等により</a:t>
          </a:r>
          <a:r>
            <a:rPr kumimoji="1" lang="ja-JP" altLang="ja-JP" sz="1100" b="0" i="0" baseline="0">
              <a:solidFill>
                <a:schemeClr val="dk1"/>
              </a:solidFill>
              <a:effectLst/>
              <a:latin typeface="+mn-lt"/>
              <a:ea typeface="+mn-ea"/>
              <a:cs typeface="+mn-cs"/>
            </a:rPr>
            <a:t>微増で推移していくことが予想されるため、各制度の適切な運用と自主財源の確保に努める。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80" name="直線コネクタ 179"/>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1"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2" name="直線コネクタ 181"/>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3"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4" name="直線コネクタ 183"/>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50800</xdr:rowOff>
    </xdr:from>
    <xdr:to>
      <xdr:col>7</xdr:col>
      <xdr:colOff>15875</xdr:colOff>
      <xdr:row>56</xdr:row>
      <xdr:rowOff>165100</xdr:rowOff>
    </xdr:to>
    <xdr:cxnSp macro="">
      <xdr:nvCxnSpPr>
        <xdr:cNvPr id="185" name="直線コネクタ 184"/>
        <xdr:cNvCxnSpPr/>
      </xdr:nvCxnSpPr>
      <xdr:spPr>
        <a:xfrm>
          <a:off x="3987800" y="96520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6"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7" name="フローチャート : 判断 186"/>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50800</xdr:rowOff>
    </xdr:from>
    <xdr:to>
      <xdr:col>5</xdr:col>
      <xdr:colOff>549275</xdr:colOff>
      <xdr:row>56</xdr:row>
      <xdr:rowOff>69850</xdr:rowOff>
    </xdr:to>
    <xdr:cxnSp macro="">
      <xdr:nvCxnSpPr>
        <xdr:cNvPr id="188" name="直線コネクタ 187"/>
        <xdr:cNvCxnSpPr/>
      </xdr:nvCxnSpPr>
      <xdr:spPr>
        <a:xfrm flipV="1">
          <a:off x="3098800" y="9652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9" name="フローチャート : 判断 188"/>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35577</xdr:rowOff>
    </xdr:from>
    <xdr:ext cx="736600" cy="259045"/>
    <xdr:sp macro="" textlink="">
      <xdr:nvSpPr>
        <xdr:cNvPr id="190" name="テキスト ボックス 189"/>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50800</xdr:rowOff>
    </xdr:from>
    <xdr:to>
      <xdr:col>4</xdr:col>
      <xdr:colOff>346075</xdr:colOff>
      <xdr:row>56</xdr:row>
      <xdr:rowOff>69850</xdr:rowOff>
    </xdr:to>
    <xdr:cxnSp macro="">
      <xdr:nvCxnSpPr>
        <xdr:cNvPr id="191" name="直線コネクタ 190"/>
        <xdr:cNvCxnSpPr/>
      </xdr:nvCxnSpPr>
      <xdr:spPr>
        <a:xfrm>
          <a:off x="2209800" y="9652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57150</xdr:rowOff>
    </xdr:from>
    <xdr:to>
      <xdr:col>4</xdr:col>
      <xdr:colOff>396875</xdr:colOff>
      <xdr:row>55</xdr:row>
      <xdr:rowOff>158750</xdr:rowOff>
    </xdr:to>
    <xdr:sp macro="" textlink="">
      <xdr:nvSpPr>
        <xdr:cNvPr id="192" name="フローチャート : 判断 191"/>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168927</xdr:rowOff>
    </xdr:from>
    <xdr:ext cx="762000" cy="259045"/>
    <xdr:sp macro="" textlink="">
      <xdr:nvSpPr>
        <xdr:cNvPr id="193" name="テキスト ボックス 192"/>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56</xdr:row>
      <xdr:rowOff>50800</xdr:rowOff>
    </xdr:to>
    <xdr:cxnSp macro="">
      <xdr:nvCxnSpPr>
        <xdr:cNvPr id="194" name="直線コネクタ 193"/>
        <xdr:cNvCxnSpPr/>
      </xdr:nvCxnSpPr>
      <xdr:spPr>
        <a:xfrm>
          <a:off x="1320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5" name="フローチャート : 判断 194"/>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196" name="テキスト ボックス 195"/>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197" name="フローチャート : 判断 196"/>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111777</xdr:rowOff>
    </xdr:from>
    <xdr:ext cx="762000" cy="259045"/>
    <xdr:sp macro="" textlink="">
      <xdr:nvSpPr>
        <xdr:cNvPr id="198" name="テキスト ボックス 197"/>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204" name="円/楕円 203"/>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86377</xdr:rowOff>
    </xdr:from>
    <xdr:ext cx="762000" cy="259045"/>
    <xdr:sp macro="" textlink="">
      <xdr:nvSpPr>
        <xdr:cNvPr id="205" name="扶助費該当値テキスト"/>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0</xdr:rowOff>
    </xdr:from>
    <xdr:to>
      <xdr:col>5</xdr:col>
      <xdr:colOff>600075</xdr:colOff>
      <xdr:row>56</xdr:row>
      <xdr:rowOff>101600</xdr:rowOff>
    </xdr:to>
    <xdr:sp macro="" textlink="">
      <xdr:nvSpPr>
        <xdr:cNvPr id="206" name="円/楕円 205"/>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86377</xdr:rowOff>
    </xdr:from>
    <xdr:ext cx="736600" cy="259045"/>
    <xdr:sp macro="" textlink="">
      <xdr:nvSpPr>
        <xdr:cNvPr id="207" name="テキスト ボックス 206"/>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19050</xdr:rowOff>
    </xdr:from>
    <xdr:to>
      <xdr:col>4</xdr:col>
      <xdr:colOff>396875</xdr:colOff>
      <xdr:row>56</xdr:row>
      <xdr:rowOff>120650</xdr:rowOff>
    </xdr:to>
    <xdr:sp macro="" textlink="">
      <xdr:nvSpPr>
        <xdr:cNvPr id="208" name="円/楕円 207"/>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209" name="テキスト ボックス 208"/>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0</xdr:rowOff>
    </xdr:from>
    <xdr:to>
      <xdr:col>3</xdr:col>
      <xdr:colOff>193675</xdr:colOff>
      <xdr:row>56</xdr:row>
      <xdr:rowOff>101600</xdr:rowOff>
    </xdr:to>
    <xdr:sp macro="" textlink="">
      <xdr:nvSpPr>
        <xdr:cNvPr id="210" name="円/楕円 209"/>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86377</xdr:rowOff>
    </xdr:from>
    <xdr:ext cx="762000" cy="259045"/>
    <xdr:sp macro="" textlink="">
      <xdr:nvSpPr>
        <xdr:cNvPr id="211" name="テキスト ボックス 210"/>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2" name="円/楕円 211"/>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13" name="テキスト ボックス 212"/>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類似団体平均との比較で高く推移し、前年度から</a:t>
          </a:r>
          <a:r>
            <a:rPr kumimoji="1" lang="ja-JP" altLang="en-US" sz="1100" b="0" i="0" baseline="0">
              <a:solidFill>
                <a:schemeClr val="dk1"/>
              </a:solidFill>
              <a:effectLst/>
              <a:latin typeface="+mn-lt"/>
              <a:ea typeface="+mn-ea"/>
              <a:cs typeface="+mn-cs"/>
            </a:rPr>
            <a:t>１．５</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の１</a:t>
          </a:r>
          <a:r>
            <a:rPr kumimoji="1" lang="ja-JP" altLang="en-US" sz="1100" b="0" i="0" baseline="0">
              <a:solidFill>
                <a:schemeClr val="dk1"/>
              </a:solidFill>
              <a:effectLst/>
              <a:latin typeface="+mn-lt"/>
              <a:ea typeface="+mn-ea"/>
              <a:cs typeface="+mn-cs"/>
            </a:rPr>
            <a:t>８．３</a:t>
          </a:r>
          <a:r>
            <a:rPr kumimoji="1" lang="ja-JP" altLang="ja-JP" sz="1100" b="0" i="0" baseline="0">
              <a:solidFill>
                <a:schemeClr val="dk1"/>
              </a:solidFill>
              <a:effectLst/>
              <a:latin typeface="+mn-lt"/>
              <a:ea typeface="+mn-ea"/>
              <a:cs typeface="+mn-cs"/>
            </a:rPr>
            <a:t>％となっている。これは</a:t>
          </a:r>
          <a:r>
            <a:rPr kumimoji="1" lang="ja-JP" altLang="en-US" sz="1100" b="0" i="0" baseline="0">
              <a:solidFill>
                <a:schemeClr val="dk1"/>
              </a:solidFill>
              <a:effectLst/>
              <a:latin typeface="+mn-lt"/>
              <a:ea typeface="+mn-ea"/>
              <a:cs typeface="+mn-cs"/>
            </a:rPr>
            <a:t>老朽化している小学校校舎の修繕等の維持補修費及び</a:t>
          </a:r>
          <a:r>
            <a:rPr kumimoji="1" lang="ja-JP" altLang="ja-JP" sz="1100" b="0" i="0" baseline="0">
              <a:solidFill>
                <a:schemeClr val="dk1"/>
              </a:solidFill>
              <a:effectLst/>
              <a:latin typeface="+mn-lt"/>
              <a:ea typeface="+mn-ea"/>
              <a:cs typeface="+mn-cs"/>
            </a:rPr>
            <a:t>各特別会計への繰出金</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増加</a:t>
          </a:r>
          <a:r>
            <a:rPr kumimoji="1" lang="ja-JP" altLang="en-US" sz="1100" b="0" i="0" baseline="0">
              <a:solidFill>
                <a:schemeClr val="dk1"/>
              </a:solidFill>
              <a:effectLst/>
              <a:latin typeface="+mn-lt"/>
              <a:ea typeface="+mn-ea"/>
              <a:cs typeface="+mn-cs"/>
            </a:rPr>
            <a:t>したことに</a:t>
          </a:r>
          <a:r>
            <a:rPr kumimoji="1" lang="ja-JP" altLang="ja-JP" sz="1100" b="0" i="0" baseline="0">
              <a:solidFill>
                <a:schemeClr val="dk1"/>
              </a:solidFill>
              <a:effectLst/>
              <a:latin typeface="+mn-lt"/>
              <a:ea typeface="+mn-ea"/>
              <a:cs typeface="+mn-cs"/>
            </a:rPr>
            <a:t>よるものである。今後</a:t>
          </a:r>
          <a:r>
            <a:rPr kumimoji="1" lang="ja-JP" altLang="en-US" sz="1100" b="0" i="0" baseline="0">
              <a:solidFill>
                <a:schemeClr val="dk1"/>
              </a:solidFill>
              <a:effectLst/>
              <a:latin typeface="+mn-lt"/>
              <a:ea typeface="+mn-ea"/>
              <a:cs typeface="+mn-cs"/>
            </a:rPr>
            <a:t>、維持補修費については八郎潟町公共施設等総合管理計画に基づき、施設の将来性等も考慮しながら計画的な支出を行う。また、繰出金についても</a:t>
          </a:r>
          <a:r>
            <a:rPr kumimoji="1" lang="ja-JP" altLang="ja-JP" sz="1100" b="0" i="0" baseline="0">
              <a:solidFill>
                <a:schemeClr val="dk1"/>
              </a:solidFill>
              <a:effectLst/>
              <a:latin typeface="+mn-lt"/>
              <a:ea typeface="+mn-ea"/>
              <a:cs typeface="+mn-cs"/>
            </a:rPr>
            <a:t>各特別会計の健全運営を図り、町税を主な財源とする普通会計の負担軽減に努める。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127000</xdr:rowOff>
    </xdr:from>
    <xdr:to>
      <xdr:col>24</xdr:col>
      <xdr:colOff>31750</xdr:colOff>
      <xdr:row>60</xdr:row>
      <xdr:rowOff>40132</xdr:rowOff>
    </xdr:to>
    <xdr:cxnSp macro="">
      <xdr:nvCxnSpPr>
        <xdr:cNvPr id="238" name="直線コネクタ 237"/>
        <xdr:cNvCxnSpPr/>
      </xdr:nvCxnSpPr>
      <xdr:spPr>
        <a:xfrm flipV="1">
          <a:off x="16510000" y="9385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9"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40" name="直線コネクタ 239"/>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41927</xdr:rowOff>
    </xdr:from>
    <xdr:ext cx="762000" cy="259045"/>
    <xdr:sp macro="" textlink="">
      <xdr:nvSpPr>
        <xdr:cNvPr id="241" name="その他最大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54</xdr:row>
      <xdr:rowOff>127000</xdr:rowOff>
    </xdr:from>
    <xdr:to>
      <xdr:col>24</xdr:col>
      <xdr:colOff>120650</xdr:colOff>
      <xdr:row>54</xdr:row>
      <xdr:rowOff>127000</xdr:rowOff>
    </xdr:to>
    <xdr:cxnSp macro="">
      <xdr:nvCxnSpPr>
        <xdr:cNvPr id="242" name="直線コネクタ 241"/>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152146</xdr:rowOff>
    </xdr:from>
    <xdr:to>
      <xdr:col>24</xdr:col>
      <xdr:colOff>31750</xdr:colOff>
      <xdr:row>58</xdr:row>
      <xdr:rowOff>49276</xdr:rowOff>
    </xdr:to>
    <xdr:cxnSp macro="">
      <xdr:nvCxnSpPr>
        <xdr:cNvPr id="243" name="直線コネクタ 242"/>
        <xdr:cNvCxnSpPr/>
      </xdr:nvCxnSpPr>
      <xdr:spPr>
        <a:xfrm>
          <a:off x="15671800" y="992479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161307</xdr:rowOff>
    </xdr:from>
    <xdr:ext cx="762000" cy="259045"/>
    <xdr:sp macro="" textlink="">
      <xdr:nvSpPr>
        <xdr:cNvPr id="244"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45" name="フローチャート : 判断 24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152146</xdr:rowOff>
    </xdr:from>
    <xdr:to>
      <xdr:col>22</xdr:col>
      <xdr:colOff>565150</xdr:colOff>
      <xdr:row>58</xdr:row>
      <xdr:rowOff>17272</xdr:rowOff>
    </xdr:to>
    <xdr:cxnSp macro="">
      <xdr:nvCxnSpPr>
        <xdr:cNvPr id="246" name="直線コネクタ 245"/>
        <xdr:cNvCxnSpPr/>
      </xdr:nvCxnSpPr>
      <xdr:spPr>
        <a:xfrm flipV="1">
          <a:off x="14782800" y="99247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117348</xdr:rowOff>
    </xdr:from>
    <xdr:to>
      <xdr:col>22</xdr:col>
      <xdr:colOff>615950</xdr:colOff>
      <xdr:row>57</xdr:row>
      <xdr:rowOff>47498</xdr:rowOff>
    </xdr:to>
    <xdr:sp macro="" textlink="">
      <xdr:nvSpPr>
        <xdr:cNvPr id="247" name="フローチャート : 判断 246"/>
        <xdr:cNvSpPr/>
      </xdr:nvSpPr>
      <xdr:spPr>
        <a:xfrm>
          <a:off x="15621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57675</xdr:rowOff>
    </xdr:from>
    <xdr:ext cx="736600" cy="259045"/>
    <xdr:sp macro="" textlink="">
      <xdr:nvSpPr>
        <xdr:cNvPr id="248" name="テキスト ボックス 247"/>
        <xdr:cNvSpPr txBox="1"/>
      </xdr:nvSpPr>
      <xdr:spPr>
        <a:xfrm>
          <a:off x="15290800" y="948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17272</xdr:rowOff>
    </xdr:from>
    <xdr:to>
      <xdr:col>21</xdr:col>
      <xdr:colOff>361950</xdr:colOff>
      <xdr:row>58</xdr:row>
      <xdr:rowOff>21844</xdr:rowOff>
    </xdr:to>
    <xdr:cxnSp macro="">
      <xdr:nvCxnSpPr>
        <xdr:cNvPr id="249" name="直線コネクタ 248"/>
        <xdr:cNvCxnSpPr/>
      </xdr:nvCxnSpPr>
      <xdr:spPr>
        <a:xfrm flipV="1">
          <a:off x="13893800" y="99613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121920</xdr:rowOff>
    </xdr:from>
    <xdr:to>
      <xdr:col>21</xdr:col>
      <xdr:colOff>412750</xdr:colOff>
      <xdr:row>57</xdr:row>
      <xdr:rowOff>52070</xdr:rowOff>
    </xdr:to>
    <xdr:sp macro="" textlink="">
      <xdr:nvSpPr>
        <xdr:cNvPr id="250" name="フローチャート : 判断 24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62247</xdr:rowOff>
    </xdr:from>
    <xdr:ext cx="762000" cy="259045"/>
    <xdr:sp macro="" textlink="">
      <xdr:nvSpPr>
        <xdr:cNvPr id="251" name="テキスト ボックス 250"/>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161290</xdr:rowOff>
    </xdr:from>
    <xdr:to>
      <xdr:col>20</xdr:col>
      <xdr:colOff>158750</xdr:colOff>
      <xdr:row>58</xdr:row>
      <xdr:rowOff>21844</xdr:rowOff>
    </xdr:to>
    <xdr:cxnSp macro="">
      <xdr:nvCxnSpPr>
        <xdr:cNvPr id="252" name="直線コネクタ 251"/>
        <xdr:cNvCxnSpPr/>
      </xdr:nvCxnSpPr>
      <xdr:spPr>
        <a:xfrm>
          <a:off x="13004800" y="99339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89916</xdr:rowOff>
    </xdr:from>
    <xdr:to>
      <xdr:col>20</xdr:col>
      <xdr:colOff>209550</xdr:colOff>
      <xdr:row>57</xdr:row>
      <xdr:rowOff>20066</xdr:rowOff>
    </xdr:to>
    <xdr:sp macro="" textlink="">
      <xdr:nvSpPr>
        <xdr:cNvPr id="253" name="フローチャート : 判断 252"/>
        <xdr:cNvSpPr/>
      </xdr:nvSpPr>
      <xdr:spPr>
        <a:xfrm>
          <a:off x="13843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30243</xdr:rowOff>
    </xdr:from>
    <xdr:ext cx="762000" cy="259045"/>
    <xdr:sp macro="" textlink="">
      <xdr:nvSpPr>
        <xdr:cNvPr id="254" name="テキスト ボックス 253"/>
        <xdr:cNvSpPr txBox="1"/>
      </xdr:nvSpPr>
      <xdr:spPr>
        <a:xfrm>
          <a:off x="13512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89916</xdr:rowOff>
    </xdr:from>
    <xdr:to>
      <xdr:col>19</xdr:col>
      <xdr:colOff>6350</xdr:colOff>
      <xdr:row>57</xdr:row>
      <xdr:rowOff>20066</xdr:rowOff>
    </xdr:to>
    <xdr:sp macro="" textlink="">
      <xdr:nvSpPr>
        <xdr:cNvPr id="255" name="フローチャート : 判断 254"/>
        <xdr:cNvSpPr/>
      </xdr:nvSpPr>
      <xdr:spPr>
        <a:xfrm>
          <a:off x="12954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30243</xdr:rowOff>
    </xdr:from>
    <xdr:ext cx="762000" cy="259045"/>
    <xdr:sp macro="" textlink="">
      <xdr:nvSpPr>
        <xdr:cNvPr id="256" name="テキスト ボックス 255"/>
        <xdr:cNvSpPr txBox="1"/>
      </xdr:nvSpPr>
      <xdr:spPr>
        <a:xfrm>
          <a:off x="12623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169926</xdr:rowOff>
    </xdr:from>
    <xdr:to>
      <xdr:col>24</xdr:col>
      <xdr:colOff>82550</xdr:colOff>
      <xdr:row>58</xdr:row>
      <xdr:rowOff>100076</xdr:rowOff>
    </xdr:to>
    <xdr:sp macro="" textlink="">
      <xdr:nvSpPr>
        <xdr:cNvPr id="262" name="円/楕円 261"/>
        <xdr:cNvSpPr/>
      </xdr:nvSpPr>
      <xdr:spPr>
        <a:xfrm>
          <a:off x="16459200" y="994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142003</xdr:rowOff>
    </xdr:from>
    <xdr:ext cx="762000" cy="259045"/>
    <xdr:sp macro="" textlink="">
      <xdr:nvSpPr>
        <xdr:cNvPr id="263" name="その他該当値テキスト"/>
        <xdr:cNvSpPr txBox="1"/>
      </xdr:nvSpPr>
      <xdr:spPr>
        <a:xfrm>
          <a:off x="165989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101346</xdr:rowOff>
    </xdr:from>
    <xdr:to>
      <xdr:col>22</xdr:col>
      <xdr:colOff>615950</xdr:colOff>
      <xdr:row>58</xdr:row>
      <xdr:rowOff>31496</xdr:rowOff>
    </xdr:to>
    <xdr:sp macro="" textlink="">
      <xdr:nvSpPr>
        <xdr:cNvPr id="264" name="円/楕円 263"/>
        <xdr:cNvSpPr/>
      </xdr:nvSpPr>
      <xdr:spPr>
        <a:xfrm>
          <a:off x="15621000" y="98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16273</xdr:rowOff>
    </xdr:from>
    <xdr:ext cx="736600" cy="259045"/>
    <xdr:sp macro="" textlink="">
      <xdr:nvSpPr>
        <xdr:cNvPr id="265" name="テキスト ボックス 264"/>
        <xdr:cNvSpPr txBox="1"/>
      </xdr:nvSpPr>
      <xdr:spPr>
        <a:xfrm>
          <a:off x="15290800" y="9960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137922</xdr:rowOff>
    </xdr:from>
    <xdr:to>
      <xdr:col>21</xdr:col>
      <xdr:colOff>412750</xdr:colOff>
      <xdr:row>58</xdr:row>
      <xdr:rowOff>68072</xdr:rowOff>
    </xdr:to>
    <xdr:sp macro="" textlink="">
      <xdr:nvSpPr>
        <xdr:cNvPr id="266" name="円/楕円 265"/>
        <xdr:cNvSpPr/>
      </xdr:nvSpPr>
      <xdr:spPr>
        <a:xfrm>
          <a:off x="14732000" y="99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52849</xdr:rowOff>
    </xdr:from>
    <xdr:ext cx="762000" cy="259045"/>
    <xdr:sp macro="" textlink="">
      <xdr:nvSpPr>
        <xdr:cNvPr id="267" name="テキスト ボックス 266"/>
        <xdr:cNvSpPr txBox="1"/>
      </xdr:nvSpPr>
      <xdr:spPr>
        <a:xfrm>
          <a:off x="14401800" y="999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142494</xdr:rowOff>
    </xdr:from>
    <xdr:to>
      <xdr:col>20</xdr:col>
      <xdr:colOff>209550</xdr:colOff>
      <xdr:row>58</xdr:row>
      <xdr:rowOff>72644</xdr:rowOff>
    </xdr:to>
    <xdr:sp macro="" textlink="">
      <xdr:nvSpPr>
        <xdr:cNvPr id="268" name="円/楕円 267"/>
        <xdr:cNvSpPr/>
      </xdr:nvSpPr>
      <xdr:spPr>
        <a:xfrm>
          <a:off x="13843000" y="991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57421</xdr:rowOff>
    </xdr:from>
    <xdr:ext cx="762000" cy="259045"/>
    <xdr:sp macro="" textlink="">
      <xdr:nvSpPr>
        <xdr:cNvPr id="269" name="テキスト ボックス 268"/>
        <xdr:cNvSpPr txBox="1"/>
      </xdr:nvSpPr>
      <xdr:spPr>
        <a:xfrm>
          <a:off x="13512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70" name="円/楕円 269"/>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25417</xdr:rowOff>
    </xdr:from>
    <xdr:ext cx="762000" cy="259045"/>
    <xdr:sp macro="" textlink="">
      <xdr:nvSpPr>
        <xdr:cNvPr id="271" name="テキスト ボックス 270"/>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前年度から</a:t>
          </a:r>
          <a:r>
            <a:rPr kumimoji="1" lang="ja-JP" altLang="en-US" sz="1100" b="0" i="0" baseline="0">
              <a:solidFill>
                <a:schemeClr val="dk1"/>
              </a:solidFill>
              <a:effectLst/>
              <a:latin typeface="+mn-lt"/>
              <a:ea typeface="+mn-ea"/>
              <a:cs typeface="+mn-cs"/>
            </a:rPr>
            <a:t>０</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ポイント増の１</a:t>
          </a:r>
          <a:r>
            <a:rPr kumimoji="1" lang="ja-JP" altLang="en-US" sz="1100" b="0" i="0" baseline="0">
              <a:solidFill>
                <a:schemeClr val="dk1"/>
              </a:solidFill>
              <a:effectLst/>
              <a:latin typeface="+mn-lt"/>
              <a:ea typeface="+mn-ea"/>
              <a:cs typeface="+mn-cs"/>
            </a:rPr>
            <a:t>６．２</a:t>
          </a:r>
          <a:r>
            <a:rPr kumimoji="1" lang="ja-JP" altLang="ja-JP" sz="1100" b="0" i="0" baseline="0">
              <a:solidFill>
                <a:schemeClr val="dk1"/>
              </a:solidFill>
              <a:effectLst/>
              <a:latin typeface="+mn-lt"/>
              <a:ea typeface="+mn-ea"/>
              <a:cs typeface="+mn-cs"/>
            </a:rPr>
            <a:t>％となり、類似団体平均を上回っている。これは</a:t>
          </a:r>
          <a:r>
            <a:rPr kumimoji="1" lang="ja-JP" altLang="en-US" sz="1100" b="0" i="0" baseline="0">
              <a:solidFill>
                <a:schemeClr val="dk1"/>
              </a:solidFill>
              <a:effectLst/>
              <a:latin typeface="+mn-lt"/>
              <a:ea typeface="+mn-ea"/>
              <a:cs typeface="+mn-cs"/>
            </a:rPr>
            <a:t>地域子育て支援センター運営に係る補助等</a:t>
          </a:r>
          <a:r>
            <a:rPr kumimoji="1" lang="ja-JP" altLang="ja-JP" sz="1100" b="0" i="0" baseline="0">
              <a:solidFill>
                <a:schemeClr val="dk1"/>
              </a:solidFill>
              <a:effectLst/>
              <a:latin typeface="+mn-lt"/>
              <a:ea typeface="+mn-ea"/>
              <a:cs typeface="+mn-cs"/>
            </a:rPr>
            <a:t>が増加したことが原因である。町単独補助金については引き続き見直しを実施することとしており、増加傾向</a:t>
          </a:r>
          <a:r>
            <a:rPr kumimoji="1" lang="ja-JP" altLang="en-US" sz="1100" b="0" i="0" baseline="0">
              <a:solidFill>
                <a:schemeClr val="dk1"/>
              </a:solidFill>
              <a:effectLst/>
              <a:latin typeface="+mn-lt"/>
              <a:ea typeface="+mn-ea"/>
              <a:cs typeface="+mn-cs"/>
            </a:rPr>
            <a:t>にある</a:t>
          </a:r>
          <a:r>
            <a:rPr kumimoji="1" lang="ja-JP" altLang="ja-JP" sz="1100" b="0" i="0" baseline="0">
              <a:solidFill>
                <a:schemeClr val="dk1"/>
              </a:solidFill>
              <a:effectLst/>
              <a:latin typeface="+mn-lt"/>
              <a:ea typeface="+mn-ea"/>
              <a:cs typeface="+mn-cs"/>
            </a:rPr>
            <a:t>現状をより一層引き締め、財政の健全化に努める。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136144</xdr:rowOff>
    </xdr:from>
    <xdr:to>
      <xdr:col>24</xdr:col>
      <xdr:colOff>31750</xdr:colOff>
      <xdr:row>40</xdr:row>
      <xdr:rowOff>104140</xdr:rowOff>
    </xdr:to>
    <xdr:cxnSp macro="">
      <xdr:nvCxnSpPr>
        <xdr:cNvPr id="296" name="直線コネクタ 295"/>
        <xdr:cNvCxnSpPr/>
      </xdr:nvCxnSpPr>
      <xdr:spPr>
        <a:xfrm flipV="1">
          <a:off x="16510000" y="596544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7"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298" name="直線コネクタ 297"/>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51071</xdr:rowOff>
    </xdr:from>
    <xdr:ext cx="762000" cy="259045"/>
    <xdr:sp macro="" textlink="">
      <xdr:nvSpPr>
        <xdr:cNvPr id="299" name="補助費等最大値テキスト"/>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34</xdr:row>
      <xdr:rowOff>136144</xdr:rowOff>
    </xdr:from>
    <xdr:to>
      <xdr:col>24</xdr:col>
      <xdr:colOff>120650</xdr:colOff>
      <xdr:row>34</xdr:row>
      <xdr:rowOff>136144</xdr:rowOff>
    </xdr:to>
    <xdr:cxnSp macro="">
      <xdr:nvCxnSpPr>
        <xdr:cNvPr id="300" name="直線コネクタ 299"/>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110998</xdr:rowOff>
    </xdr:from>
    <xdr:to>
      <xdr:col>24</xdr:col>
      <xdr:colOff>31750</xdr:colOff>
      <xdr:row>37</xdr:row>
      <xdr:rowOff>124714</xdr:rowOff>
    </xdr:to>
    <xdr:cxnSp macro="">
      <xdr:nvCxnSpPr>
        <xdr:cNvPr id="301" name="直線コネクタ 300"/>
        <xdr:cNvCxnSpPr/>
      </xdr:nvCxnSpPr>
      <xdr:spPr>
        <a:xfrm>
          <a:off x="15671800" y="645464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302"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3" name="フローチャート : 判断 302"/>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19558</xdr:rowOff>
    </xdr:from>
    <xdr:to>
      <xdr:col>22</xdr:col>
      <xdr:colOff>565150</xdr:colOff>
      <xdr:row>37</xdr:row>
      <xdr:rowOff>110998</xdr:rowOff>
    </xdr:to>
    <xdr:cxnSp macro="">
      <xdr:nvCxnSpPr>
        <xdr:cNvPr id="304" name="直線コネクタ 303"/>
        <xdr:cNvCxnSpPr/>
      </xdr:nvCxnSpPr>
      <xdr:spPr>
        <a:xfrm>
          <a:off x="14782800" y="636320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762</xdr:rowOff>
    </xdr:from>
    <xdr:to>
      <xdr:col>22</xdr:col>
      <xdr:colOff>615950</xdr:colOff>
      <xdr:row>37</xdr:row>
      <xdr:rowOff>102362</xdr:rowOff>
    </xdr:to>
    <xdr:sp macro="" textlink="">
      <xdr:nvSpPr>
        <xdr:cNvPr id="305" name="フローチャート : 判断 304"/>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112539</xdr:rowOff>
    </xdr:from>
    <xdr:ext cx="736600" cy="259045"/>
    <xdr:sp macro="" textlink="">
      <xdr:nvSpPr>
        <xdr:cNvPr id="306" name="テキスト ボックス 305"/>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113284</xdr:rowOff>
    </xdr:from>
    <xdr:to>
      <xdr:col>21</xdr:col>
      <xdr:colOff>361950</xdr:colOff>
      <xdr:row>37</xdr:row>
      <xdr:rowOff>19558</xdr:rowOff>
    </xdr:to>
    <xdr:cxnSp macro="">
      <xdr:nvCxnSpPr>
        <xdr:cNvPr id="307" name="直線コネクタ 306"/>
        <xdr:cNvCxnSpPr/>
      </xdr:nvCxnSpPr>
      <xdr:spPr>
        <a:xfrm>
          <a:off x="13893800" y="628548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08" name="フローチャート : 判断 307"/>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77995</xdr:rowOff>
    </xdr:from>
    <xdr:ext cx="762000" cy="259045"/>
    <xdr:sp macro="" textlink="">
      <xdr:nvSpPr>
        <xdr:cNvPr id="309" name="テキスト ボックス 308"/>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113284</xdr:rowOff>
    </xdr:from>
    <xdr:to>
      <xdr:col>20</xdr:col>
      <xdr:colOff>158750</xdr:colOff>
      <xdr:row>36</xdr:row>
      <xdr:rowOff>136144</xdr:rowOff>
    </xdr:to>
    <xdr:cxnSp macro="">
      <xdr:nvCxnSpPr>
        <xdr:cNvPr id="310" name="直線コネクタ 309"/>
        <xdr:cNvCxnSpPr/>
      </xdr:nvCxnSpPr>
      <xdr:spPr>
        <a:xfrm flipV="1">
          <a:off x="13004800" y="62854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1" name="フローチャート : 判断 310"/>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2" name="テキスト ボックス 311"/>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3" name="フローチャート : 判断 312"/>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14" name="テキスト ボックス 313"/>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73914</xdr:rowOff>
    </xdr:from>
    <xdr:to>
      <xdr:col>24</xdr:col>
      <xdr:colOff>82550</xdr:colOff>
      <xdr:row>38</xdr:row>
      <xdr:rowOff>4064</xdr:rowOff>
    </xdr:to>
    <xdr:sp macro="" textlink="">
      <xdr:nvSpPr>
        <xdr:cNvPr id="320" name="円/楕円 319"/>
        <xdr:cNvSpPr/>
      </xdr:nvSpPr>
      <xdr:spPr>
        <a:xfrm>
          <a:off x="16459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45991</xdr:rowOff>
    </xdr:from>
    <xdr:ext cx="762000" cy="259045"/>
    <xdr:sp macro="" textlink="">
      <xdr:nvSpPr>
        <xdr:cNvPr id="321" name="補助費等該当値テキスト"/>
        <xdr:cNvSpPr txBox="1"/>
      </xdr:nvSpPr>
      <xdr:spPr>
        <a:xfrm>
          <a:off x="16598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60198</xdr:rowOff>
    </xdr:from>
    <xdr:to>
      <xdr:col>22</xdr:col>
      <xdr:colOff>615950</xdr:colOff>
      <xdr:row>37</xdr:row>
      <xdr:rowOff>161798</xdr:rowOff>
    </xdr:to>
    <xdr:sp macro="" textlink="">
      <xdr:nvSpPr>
        <xdr:cNvPr id="322" name="円/楕円 321"/>
        <xdr:cNvSpPr/>
      </xdr:nvSpPr>
      <xdr:spPr>
        <a:xfrm>
          <a:off x="15621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146575</xdr:rowOff>
    </xdr:from>
    <xdr:ext cx="736600" cy="259045"/>
    <xdr:sp macro="" textlink="">
      <xdr:nvSpPr>
        <xdr:cNvPr id="323" name="テキスト ボックス 322"/>
        <xdr:cNvSpPr txBox="1"/>
      </xdr:nvSpPr>
      <xdr:spPr>
        <a:xfrm>
          <a:off x="15290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140208</xdr:rowOff>
    </xdr:from>
    <xdr:to>
      <xdr:col>21</xdr:col>
      <xdr:colOff>412750</xdr:colOff>
      <xdr:row>37</xdr:row>
      <xdr:rowOff>70358</xdr:rowOff>
    </xdr:to>
    <xdr:sp macro="" textlink="">
      <xdr:nvSpPr>
        <xdr:cNvPr id="324" name="円/楕円 323"/>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80535</xdr:rowOff>
    </xdr:from>
    <xdr:ext cx="762000" cy="259045"/>
    <xdr:sp macro="" textlink="">
      <xdr:nvSpPr>
        <xdr:cNvPr id="325" name="テキスト ボックス 324"/>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62484</xdr:rowOff>
    </xdr:from>
    <xdr:to>
      <xdr:col>20</xdr:col>
      <xdr:colOff>209550</xdr:colOff>
      <xdr:row>36</xdr:row>
      <xdr:rowOff>164084</xdr:rowOff>
    </xdr:to>
    <xdr:sp macro="" textlink="">
      <xdr:nvSpPr>
        <xdr:cNvPr id="326" name="円/楕円 325"/>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2811</xdr:rowOff>
    </xdr:from>
    <xdr:ext cx="762000" cy="259045"/>
    <xdr:sp macro="" textlink="">
      <xdr:nvSpPr>
        <xdr:cNvPr id="327" name="テキスト ボックス 326"/>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85344</xdr:rowOff>
    </xdr:from>
    <xdr:to>
      <xdr:col>19</xdr:col>
      <xdr:colOff>6350</xdr:colOff>
      <xdr:row>37</xdr:row>
      <xdr:rowOff>15494</xdr:rowOff>
    </xdr:to>
    <xdr:sp macro="" textlink="">
      <xdr:nvSpPr>
        <xdr:cNvPr id="328" name="円/楕円 327"/>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25671</xdr:rowOff>
    </xdr:from>
    <xdr:ext cx="762000" cy="259045"/>
    <xdr:sp macro="" textlink="">
      <xdr:nvSpPr>
        <xdr:cNvPr id="329" name="テキスト ボックス 328"/>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前年度から</a:t>
          </a:r>
          <a:r>
            <a:rPr kumimoji="1" lang="ja-JP" altLang="en-US" sz="1100" b="0" i="0" baseline="0">
              <a:solidFill>
                <a:schemeClr val="dk1"/>
              </a:solidFill>
              <a:effectLst/>
              <a:latin typeface="+mn-lt"/>
              <a:ea typeface="+mn-ea"/>
              <a:cs typeface="+mn-cs"/>
            </a:rPr>
            <a:t>０</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の１</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７</a:t>
          </a:r>
          <a:r>
            <a:rPr kumimoji="1" lang="ja-JP" altLang="ja-JP" sz="1100" b="0" i="0" baseline="0">
              <a:solidFill>
                <a:schemeClr val="dk1"/>
              </a:solidFill>
              <a:effectLst/>
              <a:latin typeface="+mn-lt"/>
              <a:ea typeface="+mn-ea"/>
              <a:cs typeface="+mn-cs"/>
            </a:rPr>
            <a:t>％となっている。これは</a:t>
          </a:r>
          <a:r>
            <a:rPr kumimoji="1" lang="ja-JP" altLang="en-US" sz="1100" b="0" i="0" baseline="0">
              <a:solidFill>
                <a:schemeClr val="dk1"/>
              </a:solidFill>
              <a:effectLst/>
              <a:latin typeface="+mn-lt"/>
              <a:ea typeface="+mn-ea"/>
              <a:cs typeface="+mn-cs"/>
            </a:rPr>
            <a:t>道路改良工事について準元利償還金とされる債務負担行為を平成２８年度に新規設定したこと、地方債の償還に要する普通交付税等の額が減少したことによる</a:t>
          </a:r>
          <a:r>
            <a:rPr kumimoji="1" lang="ja-JP" altLang="ja-JP" sz="1100" b="0" i="0" baseline="0">
              <a:solidFill>
                <a:schemeClr val="dk1"/>
              </a:solidFill>
              <a:effectLst/>
              <a:latin typeface="+mn-lt"/>
              <a:ea typeface="+mn-ea"/>
              <a:cs typeface="+mn-cs"/>
            </a:rPr>
            <a:t>ものである。今後も新規事業の実施をできる限り控え、地方債の発行の抑制により財政の健全化に努める。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138430</xdr:rowOff>
    </xdr:from>
    <xdr:to>
      <xdr:col>7</xdr:col>
      <xdr:colOff>15875</xdr:colOff>
      <xdr:row>82</xdr:row>
      <xdr:rowOff>62230</xdr:rowOff>
    </xdr:to>
    <xdr:cxnSp macro="">
      <xdr:nvCxnSpPr>
        <xdr:cNvPr id="356" name="直線コネクタ 355"/>
        <xdr:cNvCxnSpPr/>
      </xdr:nvCxnSpPr>
      <xdr:spPr>
        <a:xfrm flipV="1">
          <a:off x="4826000" y="126542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34307</xdr:rowOff>
    </xdr:from>
    <xdr:ext cx="762000" cy="259045"/>
    <xdr:sp macro="" textlink="">
      <xdr:nvSpPr>
        <xdr:cNvPr id="357" name="公債費最小値テキスト"/>
        <xdr:cNvSpPr txBox="1"/>
      </xdr:nvSpPr>
      <xdr:spPr>
        <a:xfrm>
          <a:off x="4914900" y="1409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612775</xdr:colOff>
      <xdr:row>82</xdr:row>
      <xdr:rowOff>62230</xdr:rowOff>
    </xdr:from>
    <xdr:to>
      <xdr:col>7</xdr:col>
      <xdr:colOff>104775</xdr:colOff>
      <xdr:row>82</xdr:row>
      <xdr:rowOff>62230</xdr:rowOff>
    </xdr:to>
    <xdr:cxnSp macro="">
      <xdr:nvCxnSpPr>
        <xdr:cNvPr id="358" name="直線コネクタ 357"/>
        <xdr:cNvCxnSpPr/>
      </xdr:nvCxnSpPr>
      <xdr:spPr>
        <a:xfrm>
          <a:off x="4737100" y="14121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53357</xdr:rowOff>
    </xdr:from>
    <xdr:ext cx="762000" cy="259045"/>
    <xdr:sp macro="" textlink="">
      <xdr:nvSpPr>
        <xdr:cNvPr id="359"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73</xdr:row>
      <xdr:rowOff>138430</xdr:rowOff>
    </xdr:from>
    <xdr:to>
      <xdr:col>7</xdr:col>
      <xdr:colOff>104775</xdr:colOff>
      <xdr:row>73</xdr:row>
      <xdr:rowOff>138430</xdr:rowOff>
    </xdr:to>
    <xdr:cxnSp macro="">
      <xdr:nvCxnSpPr>
        <xdr:cNvPr id="360" name="直線コネクタ 359"/>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58420</xdr:rowOff>
    </xdr:from>
    <xdr:to>
      <xdr:col>7</xdr:col>
      <xdr:colOff>15875</xdr:colOff>
      <xdr:row>76</xdr:row>
      <xdr:rowOff>77470</xdr:rowOff>
    </xdr:to>
    <xdr:cxnSp macro="">
      <xdr:nvCxnSpPr>
        <xdr:cNvPr id="361" name="直線コネクタ 360"/>
        <xdr:cNvCxnSpPr/>
      </xdr:nvCxnSpPr>
      <xdr:spPr>
        <a:xfrm>
          <a:off x="3987800" y="130886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21607</xdr:rowOff>
    </xdr:from>
    <xdr:ext cx="762000" cy="259045"/>
    <xdr:sp macro="" textlink="">
      <xdr:nvSpPr>
        <xdr:cNvPr id="362" name="公債費平均値テキスト"/>
        <xdr:cNvSpPr txBox="1"/>
      </xdr:nvSpPr>
      <xdr:spPr>
        <a:xfrm>
          <a:off x="4914900" y="13051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49530</xdr:rowOff>
    </xdr:from>
    <xdr:to>
      <xdr:col>7</xdr:col>
      <xdr:colOff>66675</xdr:colOff>
      <xdr:row>76</xdr:row>
      <xdr:rowOff>151130</xdr:rowOff>
    </xdr:to>
    <xdr:sp macro="" textlink="">
      <xdr:nvSpPr>
        <xdr:cNvPr id="363" name="フローチャート : 判断 362"/>
        <xdr:cNvSpPr/>
      </xdr:nvSpPr>
      <xdr:spPr>
        <a:xfrm>
          <a:off x="47752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58420</xdr:rowOff>
    </xdr:from>
    <xdr:to>
      <xdr:col>5</xdr:col>
      <xdr:colOff>549275</xdr:colOff>
      <xdr:row>76</xdr:row>
      <xdr:rowOff>107950</xdr:rowOff>
    </xdr:to>
    <xdr:cxnSp macro="">
      <xdr:nvCxnSpPr>
        <xdr:cNvPr id="364" name="直線コネクタ 363"/>
        <xdr:cNvCxnSpPr/>
      </xdr:nvCxnSpPr>
      <xdr:spPr>
        <a:xfrm flipV="1">
          <a:off x="3098800" y="130886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11430</xdr:rowOff>
    </xdr:from>
    <xdr:to>
      <xdr:col>5</xdr:col>
      <xdr:colOff>600075</xdr:colOff>
      <xdr:row>76</xdr:row>
      <xdr:rowOff>113030</xdr:rowOff>
    </xdr:to>
    <xdr:sp macro="" textlink="">
      <xdr:nvSpPr>
        <xdr:cNvPr id="365" name="フローチャート : 判断 364"/>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97807</xdr:rowOff>
    </xdr:from>
    <xdr:ext cx="736600" cy="259045"/>
    <xdr:sp macro="" textlink="">
      <xdr:nvSpPr>
        <xdr:cNvPr id="366" name="テキスト ボックス 365"/>
        <xdr:cNvSpPr txBox="1"/>
      </xdr:nvSpPr>
      <xdr:spPr>
        <a:xfrm>
          <a:off x="3606800" y="13128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77470</xdr:rowOff>
    </xdr:from>
    <xdr:to>
      <xdr:col>4</xdr:col>
      <xdr:colOff>346075</xdr:colOff>
      <xdr:row>76</xdr:row>
      <xdr:rowOff>107950</xdr:rowOff>
    </xdr:to>
    <xdr:cxnSp macro="">
      <xdr:nvCxnSpPr>
        <xdr:cNvPr id="367" name="直線コネクタ 366"/>
        <xdr:cNvCxnSpPr/>
      </xdr:nvCxnSpPr>
      <xdr:spPr>
        <a:xfrm>
          <a:off x="2209800" y="131076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72389</xdr:rowOff>
    </xdr:from>
    <xdr:to>
      <xdr:col>4</xdr:col>
      <xdr:colOff>396875</xdr:colOff>
      <xdr:row>77</xdr:row>
      <xdr:rowOff>2539</xdr:rowOff>
    </xdr:to>
    <xdr:sp macro="" textlink="">
      <xdr:nvSpPr>
        <xdr:cNvPr id="368" name="フローチャート : 判断 367"/>
        <xdr:cNvSpPr/>
      </xdr:nvSpPr>
      <xdr:spPr>
        <a:xfrm>
          <a:off x="3048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158766</xdr:rowOff>
    </xdr:from>
    <xdr:ext cx="762000" cy="259045"/>
    <xdr:sp macro="" textlink="">
      <xdr:nvSpPr>
        <xdr:cNvPr id="369" name="テキスト ボックス 368"/>
        <xdr:cNvSpPr txBox="1"/>
      </xdr:nvSpPr>
      <xdr:spPr>
        <a:xfrm>
          <a:off x="2717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54611</xdr:rowOff>
    </xdr:from>
    <xdr:to>
      <xdr:col>3</xdr:col>
      <xdr:colOff>142875</xdr:colOff>
      <xdr:row>76</xdr:row>
      <xdr:rowOff>77470</xdr:rowOff>
    </xdr:to>
    <xdr:cxnSp macro="">
      <xdr:nvCxnSpPr>
        <xdr:cNvPr id="370" name="直線コネクタ 369"/>
        <xdr:cNvCxnSpPr/>
      </xdr:nvCxnSpPr>
      <xdr:spPr>
        <a:xfrm>
          <a:off x="1320800" y="130848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87630</xdr:rowOff>
    </xdr:from>
    <xdr:to>
      <xdr:col>3</xdr:col>
      <xdr:colOff>193675</xdr:colOff>
      <xdr:row>77</xdr:row>
      <xdr:rowOff>17780</xdr:rowOff>
    </xdr:to>
    <xdr:sp macro="" textlink="">
      <xdr:nvSpPr>
        <xdr:cNvPr id="371" name="フローチャート : 判断 370"/>
        <xdr:cNvSpPr/>
      </xdr:nvSpPr>
      <xdr:spPr>
        <a:xfrm>
          <a:off x="2159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2557</xdr:rowOff>
    </xdr:from>
    <xdr:ext cx="762000" cy="259045"/>
    <xdr:sp macro="" textlink="">
      <xdr:nvSpPr>
        <xdr:cNvPr id="372" name="テキスト ボックス 371"/>
        <xdr:cNvSpPr txBox="1"/>
      </xdr:nvSpPr>
      <xdr:spPr>
        <a:xfrm>
          <a:off x="1828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73" name="フローチャート : 判断 372"/>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13988</xdr:rowOff>
    </xdr:from>
    <xdr:ext cx="762000" cy="259045"/>
    <xdr:sp macro="" textlink="">
      <xdr:nvSpPr>
        <xdr:cNvPr id="374" name="テキスト ボックス 373"/>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26670</xdr:rowOff>
    </xdr:from>
    <xdr:to>
      <xdr:col>7</xdr:col>
      <xdr:colOff>66675</xdr:colOff>
      <xdr:row>76</xdr:row>
      <xdr:rowOff>128270</xdr:rowOff>
    </xdr:to>
    <xdr:sp macro="" textlink="">
      <xdr:nvSpPr>
        <xdr:cNvPr id="380" name="円/楕円 379"/>
        <xdr:cNvSpPr/>
      </xdr:nvSpPr>
      <xdr:spPr>
        <a:xfrm>
          <a:off x="47752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43197</xdr:rowOff>
    </xdr:from>
    <xdr:ext cx="762000" cy="259045"/>
    <xdr:sp macro="" textlink="">
      <xdr:nvSpPr>
        <xdr:cNvPr id="381" name="公債費該当値テキスト"/>
        <xdr:cNvSpPr txBox="1"/>
      </xdr:nvSpPr>
      <xdr:spPr>
        <a:xfrm>
          <a:off x="49149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7620</xdr:rowOff>
    </xdr:from>
    <xdr:to>
      <xdr:col>5</xdr:col>
      <xdr:colOff>600075</xdr:colOff>
      <xdr:row>76</xdr:row>
      <xdr:rowOff>109220</xdr:rowOff>
    </xdr:to>
    <xdr:sp macro="" textlink="">
      <xdr:nvSpPr>
        <xdr:cNvPr id="382" name="円/楕円 381"/>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119397</xdr:rowOff>
    </xdr:from>
    <xdr:ext cx="736600" cy="259045"/>
    <xdr:sp macro="" textlink="">
      <xdr:nvSpPr>
        <xdr:cNvPr id="383" name="テキスト ボックス 382"/>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57150</xdr:rowOff>
    </xdr:from>
    <xdr:to>
      <xdr:col>4</xdr:col>
      <xdr:colOff>396875</xdr:colOff>
      <xdr:row>76</xdr:row>
      <xdr:rowOff>158750</xdr:rowOff>
    </xdr:to>
    <xdr:sp macro="" textlink="">
      <xdr:nvSpPr>
        <xdr:cNvPr id="384" name="円/楕円 383"/>
        <xdr:cNvSpPr/>
      </xdr:nvSpPr>
      <xdr:spPr>
        <a:xfrm>
          <a:off x="3048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168927</xdr:rowOff>
    </xdr:from>
    <xdr:ext cx="762000" cy="259045"/>
    <xdr:sp macro="" textlink="">
      <xdr:nvSpPr>
        <xdr:cNvPr id="385" name="テキスト ボックス 384"/>
        <xdr:cNvSpPr txBox="1"/>
      </xdr:nvSpPr>
      <xdr:spPr>
        <a:xfrm>
          <a:off x="2717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26670</xdr:rowOff>
    </xdr:from>
    <xdr:to>
      <xdr:col>3</xdr:col>
      <xdr:colOff>193675</xdr:colOff>
      <xdr:row>76</xdr:row>
      <xdr:rowOff>128270</xdr:rowOff>
    </xdr:to>
    <xdr:sp macro="" textlink="">
      <xdr:nvSpPr>
        <xdr:cNvPr id="386" name="円/楕円 385"/>
        <xdr:cNvSpPr/>
      </xdr:nvSpPr>
      <xdr:spPr>
        <a:xfrm>
          <a:off x="2159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138447</xdr:rowOff>
    </xdr:from>
    <xdr:ext cx="762000" cy="259045"/>
    <xdr:sp macro="" textlink="">
      <xdr:nvSpPr>
        <xdr:cNvPr id="387" name="テキスト ボックス 386"/>
        <xdr:cNvSpPr txBox="1"/>
      </xdr:nvSpPr>
      <xdr:spPr>
        <a:xfrm>
          <a:off x="1828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3811</xdr:rowOff>
    </xdr:from>
    <xdr:to>
      <xdr:col>1</xdr:col>
      <xdr:colOff>676275</xdr:colOff>
      <xdr:row>76</xdr:row>
      <xdr:rowOff>105411</xdr:rowOff>
    </xdr:to>
    <xdr:sp macro="" textlink="">
      <xdr:nvSpPr>
        <xdr:cNvPr id="388" name="円/楕円 387"/>
        <xdr:cNvSpPr/>
      </xdr:nvSpPr>
      <xdr:spPr>
        <a:xfrm>
          <a:off x="1270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115587</xdr:rowOff>
    </xdr:from>
    <xdr:ext cx="762000" cy="259045"/>
    <xdr:sp macro="" textlink="">
      <xdr:nvSpPr>
        <xdr:cNvPr id="389" name="テキスト ボックス 388"/>
        <xdr:cNvSpPr txBox="1"/>
      </xdr:nvSpPr>
      <xdr:spPr>
        <a:xfrm>
          <a:off x="939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平成２７年度までは</a:t>
          </a:r>
          <a:r>
            <a:rPr kumimoji="1" lang="ja-JP" altLang="ja-JP" sz="1100" b="0" i="0" baseline="0">
              <a:solidFill>
                <a:schemeClr val="dk1"/>
              </a:solidFill>
              <a:effectLst/>
              <a:latin typeface="+mn-lt"/>
              <a:ea typeface="+mn-ea"/>
              <a:cs typeface="+mn-cs"/>
            </a:rPr>
            <a:t>類似団体平均を</a:t>
          </a:r>
          <a:r>
            <a:rPr kumimoji="1" lang="ja-JP" altLang="en-US" sz="1100" b="0" i="0" baseline="0">
              <a:solidFill>
                <a:schemeClr val="dk1"/>
              </a:solidFill>
              <a:effectLst/>
              <a:latin typeface="+mn-lt"/>
              <a:ea typeface="+mn-ea"/>
              <a:cs typeface="+mn-cs"/>
            </a:rPr>
            <a:t>下回って</a:t>
          </a:r>
          <a:r>
            <a:rPr kumimoji="1" lang="ja-JP" altLang="ja-JP" sz="1100" b="0" i="0" baseline="0">
              <a:solidFill>
                <a:schemeClr val="dk1"/>
              </a:solidFill>
              <a:effectLst/>
              <a:latin typeface="+mn-lt"/>
              <a:ea typeface="+mn-ea"/>
              <a:cs typeface="+mn-cs"/>
            </a:rPr>
            <a:t>い</a:t>
          </a:r>
          <a:r>
            <a:rPr kumimoji="1" lang="ja-JP" altLang="en-US" sz="1100" b="0" i="0" baseline="0">
              <a:solidFill>
                <a:schemeClr val="dk1"/>
              </a:solidFill>
              <a:effectLst/>
              <a:latin typeface="+mn-lt"/>
              <a:ea typeface="+mn-ea"/>
              <a:cs typeface="+mn-cs"/>
            </a:rPr>
            <a:t>た</a:t>
          </a:r>
          <a:r>
            <a:rPr kumimoji="1" lang="ja-JP" altLang="ja-JP" sz="1100" b="0" i="0" baseline="0">
              <a:solidFill>
                <a:schemeClr val="dk1"/>
              </a:solidFill>
              <a:effectLst/>
              <a:latin typeface="+mn-lt"/>
              <a:ea typeface="+mn-ea"/>
              <a:cs typeface="+mn-cs"/>
            </a:rPr>
            <a:t>が、</a:t>
          </a:r>
          <a:r>
            <a:rPr kumimoji="1" lang="ja-JP" altLang="en-US" sz="1100" b="0" i="0" baseline="0">
              <a:solidFill>
                <a:schemeClr val="dk1"/>
              </a:solidFill>
              <a:effectLst/>
              <a:latin typeface="+mn-lt"/>
              <a:ea typeface="+mn-ea"/>
              <a:cs typeface="+mn-cs"/>
            </a:rPr>
            <a:t>平成２８</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は、前年度から　２</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ポイント増の７</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％と</a:t>
          </a:r>
          <a:r>
            <a:rPr kumimoji="1" lang="ja-JP" altLang="en-US" sz="1100" b="0" i="0" baseline="0">
              <a:solidFill>
                <a:schemeClr val="dk1"/>
              </a:solidFill>
              <a:effectLst/>
              <a:latin typeface="+mn-lt"/>
              <a:ea typeface="+mn-ea"/>
              <a:cs typeface="+mn-cs"/>
            </a:rPr>
            <a:t>なり類似団体平均を上回っている</a:t>
          </a:r>
          <a:r>
            <a:rPr kumimoji="1" lang="ja-JP" altLang="ja-JP" sz="1100" b="0" i="0" baseline="0">
              <a:solidFill>
                <a:schemeClr val="dk1"/>
              </a:solidFill>
              <a:effectLst/>
              <a:latin typeface="+mn-lt"/>
              <a:ea typeface="+mn-ea"/>
              <a:cs typeface="+mn-cs"/>
            </a:rPr>
            <a:t>。これは</a:t>
          </a:r>
          <a:r>
            <a:rPr kumimoji="1" lang="ja-JP" altLang="en-US" sz="1100" b="0" i="0" baseline="0">
              <a:solidFill>
                <a:schemeClr val="dk1"/>
              </a:solidFill>
              <a:effectLst/>
              <a:latin typeface="+mn-lt"/>
              <a:ea typeface="+mn-ea"/>
              <a:cs typeface="+mn-cs"/>
            </a:rPr>
            <a:t>物件費、維持補修費及び扶助費</a:t>
          </a:r>
          <a:r>
            <a:rPr kumimoji="1" lang="ja-JP" altLang="ja-JP" sz="1100" b="0" i="0" baseline="0">
              <a:solidFill>
                <a:schemeClr val="dk1"/>
              </a:solidFill>
              <a:effectLst/>
              <a:latin typeface="+mn-lt"/>
              <a:ea typeface="+mn-ea"/>
              <a:cs typeface="+mn-cs"/>
            </a:rPr>
            <a:t>が増加したためである。今後も経常経費の削減を図るとともに財政の健全化に努める。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80</xdr:row>
      <xdr:rowOff>39370</xdr:rowOff>
    </xdr:to>
    <xdr:cxnSp macro="">
      <xdr:nvCxnSpPr>
        <xdr:cNvPr id="417" name="直線コネクタ 416"/>
        <xdr:cNvCxnSpPr/>
      </xdr:nvCxnSpPr>
      <xdr:spPr>
        <a:xfrm flipV="1">
          <a:off x="16510000" y="1264666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11447</xdr:rowOff>
    </xdr:from>
    <xdr:ext cx="762000" cy="259045"/>
    <xdr:sp macro="" textlink="">
      <xdr:nvSpPr>
        <xdr:cNvPr id="418"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39370</xdr:rowOff>
    </xdr:from>
    <xdr:to>
      <xdr:col>24</xdr:col>
      <xdr:colOff>120650</xdr:colOff>
      <xdr:row>80</xdr:row>
      <xdr:rowOff>39370</xdr:rowOff>
    </xdr:to>
    <xdr:cxnSp macro="">
      <xdr:nvCxnSpPr>
        <xdr:cNvPr id="419" name="直線コネクタ 418"/>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20"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21" name="直線コネクタ 420"/>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73661</xdr:rowOff>
    </xdr:from>
    <xdr:to>
      <xdr:col>24</xdr:col>
      <xdr:colOff>31750</xdr:colOff>
      <xdr:row>77</xdr:row>
      <xdr:rowOff>157480</xdr:rowOff>
    </xdr:to>
    <xdr:cxnSp macro="">
      <xdr:nvCxnSpPr>
        <xdr:cNvPr id="422" name="直線コネクタ 421"/>
        <xdr:cNvCxnSpPr/>
      </xdr:nvCxnSpPr>
      <xdr:spPr>
        <a:xfrm>
          <a:off x="15671800" y="13275311"/>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115588</xdr:rowOff>
    </xdr:from>
    <xdr:ext cx="762000" cy="259045"/>
    <xdr:sp macro="" textlink="">
      <xdr:nvSpPr>
        <xdr:cNvPr id="423" name="公債費以外平均値テキスト"/>
        <xdr:cNvSpPr txBox="1"/>
      </xdr:nvSpPr>
      <xdr:spPr>
        <a:xfrm>
          <a:off x="16598900" y="13145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99061</xdr:rowOff>
    </xdr:from>
    <xdr:to>
      <xdr:col>24</xdr:col>
      <xdr:colOff>82550</xdr:colOff>
      <xdr:row>78</xdr:row>
      <xdr:rowOff>29211</xdr:rowOff>
    </xdr:to>
    <xdr:sp macro="" textlink="">
      <xdr:nvSpPr>
        <xdr:cNvPr id="424" name="フローチャート : 判断 423"/>
        <xdr:cNvSpPr/>
      </xdr:nvSpPr>
      <xdr:spPr>
        <a:xfrm>
          <a:off x="164592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31750</xdr:rowOff>
    </xdr:from>
    <xdr:to>
      <xdr:col>22</xdr:col>
      <xdr:colOff>565150</xdr:colOff>
      <xdr:row>77</xdr:row>
      <xdr:rowOff>73661</xdr:rowOff>
    </xdr:to>
    <xdr:cxnSp macro="">
      <xdr:nvCxnSpPr>
        <xdr:cNvPr id="425" name="直線コネクタ 424"/>
        <xdr:cNvCxnSpPr/>
      </xdr:nvCxnSpPr>
      <xdr:spPr>
        <a:xfrm>
          <a:off x="14782800" y="132334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68580</xdr:rowOff>
    </xdr:from>
    <xdr:to>
      <xdr:col>22</xdr:col>
      <xdr:colOff>615950</xdr:colOff>
      <xdr:row>77</xdr:row>
      <xdr:rowOff>170180</xdr:rowOff>
    </xdr:to>
    <xdr:sp macro="" textlink="">
      <xdr:nvSpPr>
        <xdr:cNvPr id="426" name="フローチャート : 判断 425"/>
        <xdr:cNvSpPr/>
      </xdr:nvSpPr>
      <xdr:spPr>
        <a:xfrm>
          <a:off x="15621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154957</xdr:rowOff>
    </xdr:from>
    <xdr:ext cx="736600" cy="259045"/>
    <xdr:sp macro="" textlink="">
      <xdr:nvSpPr>
        <xdr:cNvPr id="427" name="テキスト ボックス 426"/>
        <xdr:cNvSpPr txBox="1"/>
      </xdr:nvSpPr>
      <xdr:spPr>
        <a:xfrm>
          <a:off x="15290800" y="13356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142239</xdr:rowOff>
    </xdr:from>
    <xdr:to>
      <xdr:col>21</xdr:col>
      <xdr:colOff>361950</xdr:colOff>
      <xdr:row>77</xdr:row>
      <xdr:rowOff>31750</xdr:rowOff>
    </xdr:to>
    <xdr:cxnSp macro="">
      <xdr:nvCxnSpPr>
        <xdr:cNvPr id="428" name="直線コネクタ 427"/>
        <xdr:cNvCxnSpPr/>
      </xdr:nvCxnSpPr>
      <xdr:spPr>
        <a:xfrm>
          <a:off x="13893800" y="131724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29" name="フローチャート : 判断 428"/>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132097</xdr:rowOff>
    </xdr:from>
    <xdr:ext cx="762000" cy="259045"/>
    <xdr:sp macro="" textlink="">
      <xdr:nvSpPr>
        <xdr:cNvPr id="430" name="テキスト ボックス 429"/>
        <xdr:cNvSpPr txBox="1"/>
      </xdr:nvSpPr>
      <xdr:spPr>
        <a:xfrm>
          <a:off x="14401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134620</xdr:rowOff>
    </xdr:from>
    <xdr:to>
      <xdr:col>20</xdr:col>
      <xdr:colOff>158750</xdr:colOff>
      <xdr:row>76</xdr:row>
      <xdr:rowOff>142239</xdr:rowOff>
    </xdr:to>
    <xdr:cxnSp macro="">
      <xdr:nvCxnSpPr>
        <xdr:cNvPr id="431" name="直線コネクタ 430"/>
        <xdr:cNvCxnSpPr/>
      </xdr:nvCxnSpPr>
      <xdr:spPr>
        <a:xfrm>
          <a:off x="13004800" y="131648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121920</xdr:rowOff>
    </xdr:from>
    <xdr:to>
      <xdr:col>20</xdr:col>
      <xdr:colOff>209550</xdr:colOff>
      <xdr:row>77</xdr:row>
      <xdr:rowOff>52070</xdr:rowOff>
    </xdr:to>
    <xdr:sp macro="" textlink="">
      <xdr:nvSpPr>
        <xdr:cNvPr id="432" name="フローチャート : 判断 431"/>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36847</xdr:rowOff>
    </xdr:from>
    <xdr:ext cx="762000" cy="259045"/>
    <xdr:sp macro="" textlink="">
      <xdr:nvSpPr>
        <xdr:cNvPr id="433" name="テキスト ボックス 432"/>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110489</xdr:rowOff>
    </xdr:from>
    <xdr:to>
      <xdr:col>19</xdr:col>
      <xdr:colOff>6350</xdr:colOff>
      <xdr:row>77</xdr:row>
      <xdr:rowOff>40639</xdr:rowOff>
    </xdr:to>
    <xdr:sp macro="" textlink="">
      <xdr:nvSpPr>
        <xdr:cNvPr id="434" name="フローチャート : 判断 433"/>
        <xdr:cNvSpPr/>
      </xdr:nvSpPr>
      <xdr:spPr>
        <a:xfrm>
          <a:off x="12954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25416</xdr:rowOff>
    </xdr:from>
    <xdr:ext cx="762000" cy="259045"/>
    <xdr:sp macro="" textlink="">
      <xdr:nvSpPr>
        <xdr:cNvPr id="435" name="テキスト ボックス 434"/>
        <xdr:cNvSpPr txBox="1"/>
      </xdr:nvSpPr>
      <xdr:spPr>
        <a:xfrm>
          <a:off x="12623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106680</xdr:rowOff>
    </xdr:from>
    <xdr:to>
      <xdr:col>24</xdr:col>
      <xdr:colOff>82550</xdr:colOff>
      <xdr:row>78</xdr:row>
      <xdr:rowOff>36830</xdr:rowOff>
    </xdr:to>
    <xdr:sp macro="" textlink="">
      <xdr:nvSpPr>
        <xdr:cNvPr id="441" name="円/楕円 440"/>
        <xdr:cNvSpPr/>
      </xdr:nvSpPr>
      <xdr:spPr>
        <a:xfrm>
          <a:off x="164592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78757</xdr:rowOff>
    </xdr:from>
    <xdr:ext cx="762000" cy="259045"/>
    <xdr:sp macro="" textlink="">
      <xdr:nvSpPr>
        <xdr:cNvPr id="442" name="公債費以外該当値テキスト"/>
        <xdr:cNvSpPr txBox="1"/>
      </xdr:nvSpPr>
      <xdr:spPr>
        <a:xfrm>
          <a:off x="165989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22861</xdr:rowOff>
    </xdr:from>
    <xdr:to>
      <xdr:col>22</xdr:col>
      <xdr:colOff>615950</xdr:colOff>
      <xdr:row>77</xdr:row>
      <xdr:rowOff>124461</xdr:rowOff>
    </xdr:to>
    <xdr:sp macro="" textlink="">
      <xdr:nvSpPr>
        <xdr:cNvPr id="443" name="円/楕円 442"/>
        <xdr:cNvSpPr/>
      </xdr:nvSpPr>
      <xdr:spPr>
        <a:xfrm>
          <a:off x="15621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134638</xdr:rowOff>
    </xdr:from>
    <xdr:ext cx="736600" cy="259045"/>
    <xdr:sp macro="" textlink="">
      <xdr:nvSpPr>
        <xdr:cNvPr id="444" name="テキスト ボックス 443"/>
        <xdr:cNvSpPr txBox="1"/>
      </xdr:nvSpPr>
      <xdr:spPr>
        <a:xfrm>
          <a:off x="15290800" y="12993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152400</xdr:rowOff>
    </xdr:from>
    <xdr:to>
      <xdr:col>21</xdr:col>
      <xdr:colOff>412750</xdr:colOff>
      <xdr:row>77</xdr:row>
      <xdr:rowOff>82550</xdr:rowOff>
    </xdr:to>
    <xdr:sp macro="" textlink="">
      <xdr:nvSpPr>
        <xdr:cNvPr id="445" name="円/楕円 444"/>
        <xdr:cNvSpPr/>
      </xdr:nvSpPr>
      <xdr:spPr>
        <a:xfrm>
          <a:off x="14732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92727</xdr:rowOff>
    </xdr:from>
    <xdr:ext cx="762000" cy="259045"/>
    <xdr:sp macro="" textlink="">
      <xdr:nvSpPr>
        <xdr:cNvPr id="446" name="テキスト ボックス 445"/>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91439</xdr:rowOff>
    </xdr:from>
    <xdr:to>
      <xdr:col>20</xdr:col>
      <xdr:colOff>209550</xdr:colOff>
      <xdr:row>77</xdr:row>
      <xdr:rowOff>21589</xdr:rowOff>
    </xdr:to>
    <xdr:sp macro="" textlink="">
      <xdr:nvSpPr>
        <xdr:cNvPr id="447" name="円/楕円 446"/>
        <xdr:cNvSpPr/>
      </xdr:nvSpPr>
      <xdr:spPr>
        <a:xfrm>
          <a:off x="13843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31767</xdr:rowOff>
    </xdr:from>
    <xdr:ext cx="762000" cy="259045"/>
    <xdr:sp macro="" textlink="">
      <xdr:nvSpPr>
        <xdr:cNvPr id="448" name="テキスト ボックス 447"/>
        <xdr:cNvSpPr txBox="1"/>
      </xdr:nvSpPr>
      <xdr:spPr>
        <a:xfrm>
          <a:off x="13512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83820</xdr:rowOff>
    </xdr:from>
    <xdr:to>
      <xdr:col>19</xdr:col>
      <xdr:colOff>6350</xdr:colOff>
      <xdr:row>77</xdr:row>
      <xdr:rowOff>13970</xdr:rowOff>
    </xdr:to>
    <xdr:sp macro="" textlink="">
      <xdr:nvSpPr>
        <xdr:cNvPr id="449" name="円/楕円 448"/>
        <xdr:cNvSpPr/>
      </xdr:nvSpPr>
      <xdr:spPr>
        <a:xfrm>
          <a:off x="12954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24147</xdr:rowOff>
    </xdr:from>
    <xdr:ext cx="762000" cy="259045"/>
    <xdr:sp macro="" textlink="">
      <xdr:nvSpPr>
        <xdr:cNvPr id="450" name="テキスト ボックス 449"/>
        <xdr:cNvSpPr txBox="1"/>
      </xdr:nvSpPr>
      <xdr:spPr>
        <a:xfrm>
          <a:off x="12623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秋田県八郎潟町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170990</xdr:rowOff>
    </xdr:from>
    <xdr:to>
      <xdr:col>4</xdr:col>
      <xdr:colOff>1117600</xdr:colOff>
      <xdr:row>18</xdr:row>
      <xdr:rowOff>163523</xdr:rowOff>
    </xdr:to>
    <xdr:cxnSp macro="">
      <xdr:nvCxnSpPr>
        <xdr:cNvPr id="45" name="直線コネクタ 44"/>
        <xdr:cNvCxnSpPr/>
      </xdr:nvCxnSpPr>
      <xdr:spPr bwMode="auto">
        <a:xfrm flipV="1">
          <a:off x="5651500" y="2104565"/>
          <a:ext cx="0" cy="11926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135600</xdr:rowOff>
    </xdr:from>
    <xdr:ext cx="762000" cy="259045"/>
    <xdr:sp macro="" textlink="">
      <xdr:nvSpPr>
        <xdr:cNvPr id="46" name="人口1人当たり決算額の推移最小値テキスト130"/>
        <xdr:cNvSpPr txBox="1"/>
      </xdr:nvSpPr>
      <xdr:spPr>
        <a:xfrm>
          <a:off x="5740400" y="326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83,957</a:t>
          </a:r>
          <a:endParaRPr kumimoji="1" lang="ja-JP" altLang="en-US" sz="1000" b="1">
            <a:latin typeface="ＭＳ Ｐゴシック"/>
          </a:endParaRPr>
        </a:p>
      </xdr:txBody>
    </xdr:sp>
    <xdr:clientData/>
  </xdr:oneCellAnchor>
  <xdr:twoCellAnchor>
    <xdr:from>
      <xdr:col>4</xdr:col>
      <xdr:colOff>1028700</xdr:colOff>
      <xdr:row>18</xdr:row>
      <xdr:rowOff>163523</xdr:rowOff>
    </xdr:from>
    <xdr:to>
      <xdr:col>5</xdr:col>
      <xdr:colOff>73025</xdr:colOff>
      <xdr:row>18</xdr:row>
      <xdr:rowOff>163523</xdr:rowOff>
    </xdr:to>
    <xdr:cxnSp macro="">
      <xdr:nvCxnSpPr>
        <xdr:cNvPr id="47" name="直線コネクタ 46"/>
        <xdr:cNvCxnSpPr/>
      </xdr:nvCxnSpPr>
      <xdr:spPr bwMode="auto">
        <a:xfrm>
          <a:off x="5562600" y="329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85917</xdr:rowOff>
    </xdr:from>
    <xdr:ext cx="762000" cy="259045"/>
    <xdr:sp macro="" textlink="">
      <xdr:nvSpPr>
        <xdr:cNvPr id="48" name="人口1人当たり決算額の推移最大値テキスト130"/>
        <xdr:cNvSpPr txBox="1"/>
      </xdr:nvSpPr>
      <xdr:spPr>
        <a:xfrm>
          <a:off x="5740400" y="184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240,477</a:t>
          </a:r>
          <a:endParaRPr kumimoji="1" lang="ja-JP" altLang="en-US" sz="1000" b="1">
            <a:latin typeface="ＭＳ Ｐゴシック"/>
          </a:endParaRPr>
        </a:p>
      </xdr:txBody>
    </xdr:sp>
    <xdr:clientData/>
  </xdr:oneCellAnchor>
  <xdr:twoCellAnchor>
    <xdr:from>
      <xdr:col>4</xdr:col>
      <xdr:colOff>1028700</xdr:colOff>
      <xdr:row>11</xdr:row>
      <xdr:rowOff>170990</xdr:rowOff>
    </xdr:from>
    <xdr:to>
      <xdr:col>5</xdr:col>
      <xdr:colOff>73025</xdr:colOff>
      <xdr:row>11</xdr:row>
      <xdr:rowOff>170990</xdr:rowOff>
    </xdr:to>
    <xdr:cxnSp macro="">
      <xdr:nvCxnSpPr>
        <xdr:cNvPr id="49" name="直線コネクタ 48"/>
        <xdr:cNvCxnSpPr/>
      </xdr:nvCxnSpPr>
      <xdr:spPr bwMode="auto">
        <a:xfrm>
          <a:off x="5562600" y="2104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168491</xdr:rowOff>
    </xdr:from>
    <xdr:to>
      <xdr:col>4</xdr:col>
      <xdr:colOff>1117600</xdr:colOff>
      <xdr:row>18</xdr:row>
      <xdr:rowOff>8768</xdr:rowOff>
    </xdr:to>
    <xdr:cxnSp macro="">
      <xdr:nvCxnSpPr>
        <xdr:cNvPr id="50" name="直線コネクタ 49"/>
        <xdr:cNvCxnSpPr/>
      </xdr:nvCxnSpPr>
      <xdr:spPr bwMode="auto">
        <a:xfrm flipV="1">
          <a:off x="5003800" y="3130766"/>
          <a:ext cx="647700" cy="11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33238</xdr:rowOff>
    </xdr:from>
    <xdr:ext cx="762000" cy="259045"/>
    <xdr:sp macro="" textlink="">
      <xdr:nvSpPr>
        <xdr:cNvPr id="51" name="人口1人当たり決算額の推移平均値テキスト130"/>
        <xdr:cNvSpPr txBox="1"/>
      </xdr:nvSpPr>
      <xdr:spPr>
        <a:xfrm>
          <a:off x="5740400" y="2652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141,557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16711</xdr:rowOff>
    </xdr:from>
    <xdr:to>
      <xdr:col>5</xdr:col>
      <xdr:colOff>34925</xdr:colOff>
      <xdr:row>16</xdr:row>
      <xdr:rowOff>118311</xdr:rowOff>
    </xdr:to>
    <xdr:sp macro="" textlink="">
      <xdr:nvSpPr>
        <xdr:cNvPr id="52" name="フローチャート : 判断 51"/>
        <xdr:cNvSpPr/>
      </xdr:nvSpPr>
      <xdr:spPr bwMode="auto">
        <a:xfrm>
          <a:off x="56007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8768</xdr:rowOff>
    </xdr:from>
    <xdr:to>
      <xdr:col>4</xdr:col>
      <xdr:colOff>469900</xdr:colOff>
      <xdr:row>18</xdr:row>
      <xdr:rowOff>46007</xdr:rowOff>
    </xdr:to>
    <xdr:cxnSp macro="">
      <xdr:nvCxnSpPr>
        <xdr:cNvPr id="53" name="直線コネクタ 52"/>
        <xdr:cNvCxnSpPr/>
      </xdr:nvCxnSpPr>
      <xdr:spPr bwMode="auto">
        <a:xfrm flipV="1">
          <a:off x="4305300" y="3142493"/>
          <a:ext cx="698500" cy="37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31509</xdr:rowOff>
    </xdr:from>
    <xdr:to>
      <xdr:col>4</xdr:col>
      <xdr:colOff>520700</xdr:colOff>
      <xdr:row>16</xdr:row>
      <xdr:rowOff>133109</xdr:rowOff>
    </xdr:to>
    <xdr:sp macro="" textlink="">
      <xdr:nvSpPr>
        <xdr:cNvPr id="54" name="フローチャート : 判断 53"/>
        <xdr:cNvSpPr/>
      </xdr:nvSpPr>
      <xdr:spPr bwMode="auto">
        <a:xfrm>
          <a:off x="49530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143286</xdr:rowOff>
    </xdr:from>
    <xdr:ext cx="736600" cy="259045"/>
    <xdr:sp macro="" textlink="">
      <xdr:nvSpPr>
        <xdr:cNvPr id="55" name="テキスト ボックス 54"/>
        <xdr:cNvSpPr txBox="1"/>
      </xdr:nvSpPr>
      <xdr:spPr>
        <a:xfrm>
          <a:off x="4622800" y="2591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46007</xdr:rowOff>
    </xdr:from>
    <xdr:to>
      <xdr:col>3</xdr:col>
      <xdr:colOff>904875</xdr:colOff>
      <xdr:row>18</xdr:row>
      <xdr:rowOff>54907</xdr:rowOff>
    </xdr:to>
    <xdr:cxnSp macro="">
      <xdr:nvCxnSpPr>
        <xdr:cNvPr id="56" name="直線コネクタ 55"/>
        <xdr:cNvCxnSpPr/>
      </xdr:nvCxnSpPr>
      <xdr:spPr bwMode="auto">
        <a:xfrm flipV="1">
          <a:off x="3606800" y="3179732"/>
          <a:ext cx="698500" cy="8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72946</xdr:rowOff>
    </xdr:from>
    <xdr:to>
      <xdr:col>3</xdr:col>
      <xdr:colOff>955675</xdr:colOff>
      <xdr:row>17</xdr:row>
      <xdr:rowOff>3096</xdr:rowOff>
    </xdr:to>
    <xdr:sp macro="" textlink="">
      <xdr:nvSpPr>
        <xdr:cNvPr id="57" name="フローチャート : 判断 56"/>
        <xdr:cNvSpPr/>
      </xdr:nvSpPr>
      <xdr:spPr bwMode="auto">
        <a:xfrm>
          <a:off x="42545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13273</xdr:rowOff>
    </xdr:from>
    <xdr:ext cx="762000" cy="259045"/>
    <xdr:sp macro="" textlink="">
      <xdr:nvSpPr>
        <xdr:cNvPr id="58" name="テキスト ボックス 57"/>
        <xdr:cNvSpPr txBox="1"/>
      </xdr:nvSpPr>
      <xdr:spPr>
        <a:xfrm>
          <a:off x="3924300" y="263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54907</xdr:rowOff>
    </xdr:from>
    <xdr:to>
      <xdr:col>3</xdr:col>
      <xdr:colOff>206375</xdr:colOff>
      <xdr:row>18</xdr:row>
      <xdr:rowOff>63899</xdr:rowOff>
    </xdr:to>
    <xdr:cxnSp macro="">
      <xdr:nvCxnSpPr>
        <xdr:cNvPr id="59" name="直線コネクタ 58"/>
        <xdr:cNvCxnSpPr/>
      </xdr:nvCxnSpPr>
      <xdr:spPr bwMode="auto">
        <a:xfrm flipV="1">
          <a:off x="2908300" y="3188632"/>
          <a:ext cx="698500" cy="8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102794</xdr:rowOff>
    </xdr:from>
    <xdr:to>
      <xdr:col>3</xdr:col>
      <xdr:colOff>257175</xdr:colOff>
      <xdr:row>17</xdr:row>
      <xdr:rowOff>32944</xdr:rowOff>
    </xdr:to>
    <xdr:sp macro="" textlink="">
      <xdr:nvSpPr>
        <xdr:cNvPr id="60" name="フローチャート : 判断 59"/>
        <xdr:cNvSpPr/>
      </xdr:nvSpPr>
      <xdr:spPr bwMode="auto">
        <a:xfrm>
          <a:off x="35560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43121</xdr:rowOff>
    </xdr:from>
    <xdr:ext cx="762000" cy="259045"/>
    <xdr:sp macro="" textlink="">
      <xdr:nvSpPr>
        <xdr:cNvPr id="61" name="テキスト ボックス 60"/>
        <xdr:cNvSpPr txBox="1"/>
      </xdr:nvSpPr>
      <xdr:spPr>
        <a:xfrm>
          <a:off x="32258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98176</xdr:rowOff>
    </xdr:from>
    <xdr:to>
      <xdr:col>2</xdr:col>
      <xdr:colOff>692150</xdr:colOff>
      <xdr:row>17</xdr:row>
      <xdr:rowOff>28326</xdr:rowOff>
    </xdr:to>
    <xdr:sp macro="" textlink="">
      <xdr:nvSpPr>
        <xdr:cNvPr id="62" name="フローチャート : 判断 61"/>
        <xdr:cNvSpPr/>
      </xdr:nvSpPr>
      <xdr:spPr bwMode="auto">
        <a:xfrm>
          <a:off x="28575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38503</xdr:rowOff>
    </xdr:from>
    <xdr:ext cx="762000" cy="259045"/>
    <xdr:sp macro="" textlink="">
      <xdr:nvSpPr>
        <xdr:cNvPr id="63" name="テキスト ボックス 62"/>
        <xdr:cNvSpPr txBox="1"/>
      </xdr:nvSpPr>
      <xdr:spPr>
        <a:xfrm>
          <a:off x="2527300" y="265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117691</xdr:rowOff>
    </xdr:from>
    <xdr:to>
      <xdr:col>5</xdr:col>
      <xdr:colOff>34925</xdr:colOff>
      <xdr:row>18</xdr:row>
      <xdr:rowOff>47841</xdr:rowOff>
    </xdr:to>
    <xdr:sp macro="" textlink="">
      <xdr:nvSpPr>
        <xdr:cNvPr id="69" name="円/楕円 68"/>
        <xdr:cNvSpPr/>
      </xdr:nvSpPr>
      <xdr:spPr bwMode="auto">
        <a:xfrm>
          <a:off x="5600700" y="3079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89768</xdr:rowOff>
    </xdr:from>
    <xdr:ext cx="762000" cy="259045"/>
    <xdr:sp macro="" textlink="">
      <xdr:nvSpPr>
        <xdr:cNvPr id="70" name="人口1人当たり決算額の推移該当値テキスト130"/>
        <xdr:cNvSpPr txBox="1"/>
      </xdr:nvSpPr>
      <xdr:spPr>
        <a:xfrm>
          <a:off x="5740400" y="3052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105,805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129418</xdr:rowOff>
    </xdr:from>
    <xdr:to>
      <xdr:col>4</xdr:col>
      <xdr:colOff>520700</xdr:colOff>
      <xdr:row>18</xdr:row>
      <xdr:rowOff>59568</xdr:rowOff>
    </xdr:to>
    <xdr:sp macro="" textlink="">
      <xdr:nvSpPr>
        <xdr:cNvPr id="71" name="円/楕円 70"/>
        <xdr:cNvSpPr/>
      </xdr:nvSpPr>
      <xdr:spPr bwMode="auto">
        <a:xfrm>
          <a:off x="4953000" y="3091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44345</xdr:rowOff>
    </xdr:from>
    <xdr:ext cx="736600" cy="259045"/>
    <xdr:sp macro="" textlink="">
      <xdr:nvSpPr>
        <xdr:cNvPr id="72" name="テキスト ボックス 71"/>
        <xdr:cNvSpPr txBox="1"/>
      </xdr:nvSpPr>
      <xdr:spPr>
        <a:xfrm>
          <a:off x="4622800" y="3178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104,266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166657</xdr:rowOff>
    </xdr:from>
    <xdr:to>
      <xdr:col>3</xdr:col>
      <xdr:colOff>955675</xdr:colOff>
      <xdr:row>18</xdr:row>
      <xdr:rowOff>96807</xdr:rowOff>
    </xdr:to>
    <xdr:sp macro="" textlink="">
      <xdr:nvSpPr>
        <xdr:cNvPr id="73" name="円/楕円 72"/>
        <xdr:cNvSpPr/>
      </xdr:nvSpPr>
      <xdr:spPr bwMode="auto">
        <a:xfrm>
          <a:off x="4254500" y="3128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81584</xdr:rowOff>
    </xdr:from>
    <xdr:ext cx="762000" cy="259045"/>
    <xdr:sp macro="" textlink="">
      <xdr:nvSpPr>
        <xdr:cNvPr id="74" name="テキスト ボックス 73"/>
        <xdr:cNvSpPr txBox="1"/>
      </xdr:nvSpPr>
      <xdr:spPr>
        <a:xfrm>
          <a:off x="3924300" y="321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99,379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4107</xdr:rowOff>
    </xdr:from>
    <xdr:to>
      <xdr:col>3</xdr:col>
      <xdr:colOff>257175</xdr:colOff>
      <xdr:row>18</xdr:row>
      <xdr:rowOff>105707</xdr:rowOff>
    </xdr:to>
    <xdr:sp macro="" textlink="">
      <xdr:nvSpPr>
        <xdr:cNvPr id="75" name="円/楕円 74"/>
        <xdr:cNvSpPr/>
      </xdr:nvSpPr>
      <xdr:spPr bwMode="auto">
        <a:xfrm>
          <a:off x="3556000" y="3137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90484</xdr:rowOff>
    </xdr:from>
    <xdr:ext cx="762000" cy="259045"/>
    <xdr:sp macro="" textlink="">
      <xdr:nvSpPr>
        <xdr:cNvPr id="76" name="テキスト ボックス 75"/>
        <xdr:cNvSpPr txBox="1"/>
      </xdr:nvSpPr>
      <xdr:spPr>
        <a:xfrm>
          <a:off x="3225800" y="322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98,211</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13099</xdr:rowOff>
    </xdr:from>
    <xdr:to>
      <xdr:col>2</xdr:col>
      <xdr:colOff>692150</xdr:colOff>
      <xdr:row>18</xdr:row>
      <xdr:rowOff>114699</xdr:rowOff>
    </xdr:to>
    <xdr:sp macro="" textlink="">
      <xdr:nvSpPr>
        <xdr:cNvPr id="77" name="円/楕円 76"/>
        <xdr:cNvSpPr/>
      </xdr:nvSpPr>
      <xdr:spPr bwMode="auto">
        <a:xfrm>
          <a:off x="2857500" y="3146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99476</xdr:rowOff>
    </xdr:from>
    <xdr:ext cx="762000" cy="259045"/>
    <xdr:sp macro="" textlink="">
      <xdr:nvSpPr>
        <xdr:cNvPr id="78" name="テキスト ボックス 77"/>
        <xdr:cNvSpPr txBox="1"/>
      </xdr:nvSpPr>
      <xdr:spPr>
        <a:xfrm>
          <a:off x="2527300" y="323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97,031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324929</xdr:rowOff>
    </xdr:from>
    <xdr:to>
      <xdr:col>4</xdr:col>
      <xdr:colOff>1117600</xdr:colOff>
      <xdr:row>38</xdr:row>
      <xdr:rowOff>4261</xdr:rowOff>
    </xdr:to>
    <xdr:cxnSp macro="">
      <xdr:nvCxnSpPr>
        <xdr:cNvPr id="107" name="直線コネクタ 106"/>
        <xdr:cNvCxnSpPr/>
      </xdr:nvCxnSpPr>
      <xdr:spPr bwMode="auto">
        <a:xfrm flipV="1">
          <a:off x="5651500" y="6249479"/>
          <a:ext cx="0" cy="12223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319238</xdr:rowOff>
    </xdr:from>
    <xdr:ext cx="762000" cy="259045"/>
    <xdr:sp macro="" textlink="">
      <xdr:nvSpPr>
        <xdr:cNvPr id="108" name="人口1人当たり決算額の推移最小値テキスト445"/>
        <xdr:cNvSpPr txBox="1"/>
      </xdr:nvSpPr>
      <xdr:spPr>
        <a:xfrm>
          <a:off x="5740400" y="744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4,443</a:t>
          </a:r>
          <a:endParaRPr kumimoji="1" lang="ja-JP" altLang="en-US" sz="1000" b="1">
            <a:latin typeface="ＭＳ Ｐゴシック"/>
          </a:endParaRPr>
        </a:p>
      </xdr:txBody>
    </xdr:sp>
    <xdr:clientData/>
  </xdr:oneCellAnchor>
  <xdr:twoCellAnchor>
    <xdr:from>
      <xdr:col>4</xdr:col>
      <xdr:colOff>1028700</xdr:colOff>
      <xdr:row>38</xdr:row>
      <xdr:rowOff>4261</xdr:rowOff>
    </xdr:from>
    <xdr:to>
      <xdr:col>5</xdr:col>
      <xdr:colOff>73025</xdr:colOff>
      <xdr:row>38</xdr:row>
      <xdr:rowOff>4261</xdr:rowOff>
    </xdr:to>
    <xdr:cxnSp macro="">
      <xdr:nvCxnSpPr>
        <xdr:cNvPr id="109" name="直線コネクタ 108"/>
        <xdr:cNvCxnSpPr/>
      </xdr:nvCxnSpPr>
      <xdr:spPr bwMode="auto">
        <a:xfrm>
          <a:off x="5562600" y="74718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68406</xdr:rowOff>
    </xdr:from>
    <xdr:ext cx="762000" cy="259045"/>
    <xdr:sp macro="" textlink="">
      <xdr:nvSpPr>
        <xdr:cNvPr id="110" name="人口1人当たり決算額の推移最大値テキスト445"/>
        <xdr:cNvSpPr txBox="1"/>
      </xdr:nvSpPr>
      <xdr:spPr>
        <a:xfrm>
          <a:off x="5740400" y="599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68,610</a:t>
          </a:r>
          <a:endParaRPr kumimoji="1" lang="ja-JP" altLang="en-US" sz="1000" b="1">
            <a:latin typeface="ＭＳ Ｐゴシック"/>
          </a:endParaRPr>
        </a:p>
      </xdr:txBody>
    </xdr:sp>
    <xdr:clientData/>
  </xdr:oneCellAnchor>
  <xdr:twoCellAnchor>
    <xdr:from>
      <xdr:col>4</xdr:col>
      <xdr:colOff>1028700</xdr:colOff>
      <xdr:row>33</xdr:row>
      <xdr:rowOff>324929</xdr:rowOff>
    </xdr:from>
    <xdr:to>
      <xdr:col>5</xdr:col>
      <xdr:colOff>73025</xdr:colOff>
      <xdr:row>33</xdr:row>
      <xdr:rowOff>324929</xdr:rowOff>
    </xdr:to>
    <xdr:cxnSp macro="">
      <xdr:nvCxnSpPr>
        <xdr:cNvPr id="111" name="直線コネクタ 110"/>
        <xdr:cNvCxnSpPr/>
      </xdr:nvCxnSpPr>
      <xdr:spPr bwMode="auto">
        <a:xfrm>
          <a:off x="5562600" y="6249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74726</xdr:rowOff>
    </xdr:from>
    <xdr:to>
      <xdr:col>4</xdr:col>
      <xdr:colOff>1117600</xdr:colOff>
      <xdr:row>36</xdr:row>
      <xdr:rowOff>105093</xdr:rowOff>
    </xdr:to>
    <xdr:cxnSp macro="">
      <xdr:nvCxnSpPr>
        <xdr:cNvPr id="112" name="直線コネクタ 111"/>
        <xdr:cNvCxnSpPr/>
      </xdr:nvCxnSpPr>
      <xdr:spPr bwMode="auto">
        <a:xfrm flipV="1">
          <a:off x="5003800" y="7027976"/>
          <a:ext cx="647700" cy="30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187444</xdr:rowOff>
    </xdr:from>
    <xdr:ext cx="762000" cy="259045"/>
    <xdr:sp macro="" textlink="">
      <xdr:nvSpPr>
        <xdr:cNvPr id="113" name="人口1人当たり決算額の推移平均値テキスト445"/>
        <xdr:cNvSpPr txBox="1"/>
      </xdr:nvSpPr>
      <xdr:spPr>
        <a:xfrm>
          <a:off x="5740400" y="679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29,028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342367</xdr:rowOff>
    </xdr:from>
    <xdr:to>
      <xdr:col>5</xdr:col>
      <xdr:colOff>34925</xdr:colOff>
      <xdr:row>36</xdr:row>
      <xdr:rowOff>101067</xdr:rowOff>
    </xdr:to>
    <xdr:sp macro="" textlink="">
      <xdr:nvSpPr>
        <xdr:cNvPr id="114" name="フローチャート : 判断 113"/>
        <xdr:cNvSpPr/>
      </xdr:nvSpPr>
      <xdr:spPr bwMode="auto">
        <a:xfrm>
          <a:off x="56007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105093</xdr:rowOff>
    </xdr:from>
    <xdr:to>
      <xdr:col>4</xdr:col>
      <xdr:colOff>469900</xdr:colOff>
      <xdr:row>36</xdr:row>
      <xdr:rowOff>117018</xdr:rowOff>
    </xdr:to>
    <xdr:cxnSp macro="">
      <xdr:nvCxnSpPr>
        <xdr:cNvPr id="115" name="直線コネクタ 114"/>
        <xdr:cNvCxnSpPr/>
      </xdr:nvCxnSpPr>
      <xdr:spPr bwMode="auto">
        <a:xfrm flipV="1">
          <a:off x="4305300" y="7058343"/>
          <a:ext cx="698500" cy="11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42120</xdr:rowOff>
    </xdr:from>
    <xdr:to>
      <xdr:col>4</xdr:col>
      <xdr:colOff>520700</xdr:colOff>
      <xdr:row>36</xdr:row>
      <xdr:rowOff>143720</xdr:rowOff>
    </xdr:to>
    <xdr:sp macro="" textlink="">
      <xdr:nvSpPr>
        <xdr:cNvPr id="116" name="フローチャート : 判断 115"/>
        <xdr:cNvSpPr/>
      </xdr:nvSpPr>
      <xdr:spPr bwMode="auto">
        <a:xfrm>
          <a:off x="4953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153897</xdr:rowOff>
    </xdr:from>
    <xdr:ext cx="736600" cy="259045"/>
    <xdr:sp macro="" textlink="">
      <xdr:nvSpPr>
        <xdr:cNvPr id="117" name="テキスト ボックス 116"/>
        <xdr:cNvSpPr txBox="1"/>
      </xdr:nvSpPr>
      <xdr:spPr>
        <a:xfrm>
          <a:off x="4622800" y="6764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45695</xdr:rowOff>
    </xdr:from>
    <xdr:to>
      <xdr:col>3</xdr:col>
      <xdr:colOff>904875</xdr:colOff>
      <xdr:row>36</xdr:row>
      <xdr:rowOff>117018</xdr:rowOff>
    </xdr:to>
    <xdr:cxnSp macro="">
      <xdr:nvCxnSpPr>
        <xdr:cNvPr id="118" name="直線コネクタ 117"/>
        <xdr:cNvCxnSpPr/>
      </xdr:nvCxnSpPr>
      <xdr:spPr bwMode="auto">
        <a:xfrm>
          <a:off x="3606800" y="6998945"/>
          <a:ext cx="698500" cy="71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17812</xdr:rowOff>
    </xdr:from>
    <xdr:to>
      <xdr:col>3</xdr:col>
      <xdr:colOff>955675</xdr:colOff>
      <xdr:row>36</xdr:row>
      <xdr:rowOff>119412</xdr:rowOff>
    </xdr:to>
    <xdr:sp macro="" textlink="">
      <xdr:nvSpPr>
        <xdr:cNvPr id="119" name="フローチャート : 判断 118"/>
        <xdr:cNvSpPr/>
      </xdr:nvSpPr>
      <xdr:spPr bwMode="auto">
        <a:xfrm>
          <a:off x="4254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129589</xdr:rowOff>
    </xdr:from>
    <xdr:ext cx="762000" cy="259045"/>
    <xdr:sp macro="" textlink="">
      <xdr:nvSpPr>
        <xdr:cNvPr id="120" name="テキスト ボックス 119"/>
        <xdr:cNvSpPr txBox="1"/>
      </xdr:nvSpPr>
      <xdr:spPr>
        <a:xfrm>
          <a:off x="39243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35484</xdr:rowOff>
    </xdr:from>
    <xdr:to>
      <xdr:col>3</xdr:col>
      <xdr:colOff>206375</xdr:colOff>
      <xdr:row>36</xdr:row>
      <xdr:rowOff>45695</xdr:rowOff>
    </xdr:to>
    <xdr:cxnSp macro="">
      <xdr:nvCxnSpPr>
        <xdr:cNvPr id="121" name="直線コネクタ 120"/>
        <xdr:cNvCxnSpPr/>
      </xdr:nvCxnSpPr>
      <xdr:spPr bwMode="auto">
        <a:xfrm>
          <a:off x="2908300" y="6988734"/>
          <a:ext cx="698500" cy="10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298438</xdr:rowOff>
    </xdr:from>
    <xdr:to>
      <xdr:col>3</xdr:col>
      <xdr:colOff>257175</xdr:colOff>
      <xdr:row>36</xdr:row>
      <xdr:rowOff>57138</xdr:rowOff>
    </xdr:to>
    <xdr:sp macro="" textlink="">
      <xdr:nvSpPr>
        <xdr:cNvPr id="122" name="フローチャート : 判断 121"/>
        <xdr:cNvSpPr/>
      </xdr:nvSpPr>
      <xdr:spPr bwMode="auto">
        <a:xfrm>
          <a:off x="3556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67315</xdr:rowOff>
    </xdr:from>
    <xdr:ext cx="762000" cy="259045"/>
    <xdr:sp macro="" textlink="">
      <xdr:nvSpPr>
        <xdr:cNvPr id="123" name="テキスト ボックス 122"/>
        <xdr:cNvSpPr txBox="1"/>
      </xdr:nvSpPr>
      <xdr:spPr>
        <a:xfrm>
          <a:off x="3225800" y="667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250507</xdr:rowOff>
    </xdr:from>
    <xdr:to>
      <xdr:col>2</xdr:col>
      <xdr:colOff>692150</xdr:colOff>
      <xdr:row>36</xdr:row>
      <xdr:rowOff>9207</xdr:rowOff>
    </xdr:to>
    <xdr:sp macro="" textlink="">
      <xdr:nvSpPr>
        <xdr:cNvPr id="124" name="フローチャート : 判断 123"/>
        <xdr:cNvSpPr/>
      </xdr:nvSpPr>
      <xdr:spPr bwMode="auto">
        <a:xfrm>
          <a:off x="2857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19384</xdr:rowOff>
    </xdr:from>
    <xdr:ext cx="762000" cy="259045"/>
    <xdr:sp macro="" textlink="">
      <xdr:nvSpPr>
        <xdr:cNvPr id="125" name="テキスト ボックス 124"/>
        <xdr:cNvSpPr txBox="1"/>
      </xdr:nvSpPr>
      <xdr:spPr>
        <a:xfrm>
          <a:off x="2527300" y="66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23926</xdr:rowOff>
    </xdr:from>
    <xdr:to>
      <xdr:col>5</xdr:col>
      <xdr:colOff>34925</xdr:colOff>
      <xdr:row>36</xdr:row>
      <xdr:rowOff>125526</xdr:rowOff>
    </xdr:to>
    <xdr:sp macro="" textlink="">
      <xdr:nvSpPr>
        <xdr:cNvPr id="131" name="円/楕円 130"/>
        <xdr:cNvSpPr/>
      </xdr:nvSpPr>
      <xdr:spPr bwMode="auto">
        <a:xfrm>
          <a:off x="5600700" y="6977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338903</xdr:rowOff>
    </xdr:from>
    <xdr:ext cx="762000" cy="259045"/>
    <xdr:sp macro="" textlink="">
      <xdr:nvSpPr>
        <xdr:cNvPr id="132" name="人口1人当たり決算額の推移該当値テキスト445"/>
        <xdr:cNvSpPr txBox="1"/>
      </xdr:nvSpPr>
      <xdr:spPr>
        <a:xfrm>
          <a:off x="5740400" y="6949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27,744</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54293</xdr:rowOff>
    </xdr:from>
    <xdr:to>
      <xdr:col>4</xdr:col>
      <xdr:colOff>520700</xdr:colOff>
      <xdr:row>36</xdr:row>
      <xdr:rowOff>155893</xdr:rowOff>
    </xdr:to>
    <xdr:sp macro="" textlink="">
      <xdr:nvSpPr>
        <xdr:cNvPr id="133" name="円/楕円 132"/>
        <xdr:cNvSpPr/>
      </xdr:nvSpPr>
      <xdr:spPr bwMode="auto">
        <a:xfrm>
          <a:off x="4953000" y="7007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140670</xdr:rowOff>
    </xdr:from>
    <xdr:ext cx="736600" cy="259045"/>
    <xdr:sp macro="" textlink="">
      <xdr:nvSpPr>
        <xdr:cNvPr id="134" name="テキスト ボックス 133"/>
        <xdr:cNvSpPr txBox="1"/>
      </xdr:nvSpPr>
      <xdr:spPr>
        <a:xfrm>
          <a:off x="4622800" y="7093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26,150</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66218</xdr:rowOff>
    </xdr:from>
    <xdr:to>
      <xdr:col>3</xdr:col>
      <xdr:colOff>955675</xdr:colOff>
      <xdr:row>36</xdr:row>
      <xdr:rowOff>167818</xdr:rowOff>
    </xdr:to>
    <xdr:sp macro="" textlink="">
      <xdr:nvSpPr>
        <xdr:cNvPr id="135" name="円/楕円 134"/>
        <xdr:cNvSpPr/>
      </xdr:nvSpPr>
      <xdr:spPr bwMode="auto">
        <a:xfrm>
          <a:off x="4254500" y="7019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152595</xdr:rowOff>
    </xdr:from>
    <xdr:ext cx="762000" cy="259045"/>
    <xdr:sp macro="" textlink="">
      <xdr:nvSpPr>
        <xdr:cNvPr id="136" name="テキスト ボックス 135"/>
        <xdr:cNvSpPr txBox="1"/>
      </xdr:nvSpPr>
      <xdr:spPr>
        <a:xfrm>
          <a:off x="3924300" y="710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25,524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337795</xdr:rowOff>
    </xdr:from>
    <xdr:to>
      <xdr:col>3</xdr:col>
      <xdr:colOff>257175</xdr:colOff>
      <xdr:row>36</xdr:row>
      <xdr:rowOff>96495</xdr:rowOff>
    </xdr:to>
    <xdr:sp macro="" textlink="">
      <xdr:nvSpPr>
        <xdr:cNvPr id="137" name="円/楕円 136"/>
        <xdr:cNvSpPr/>
      </xdr:nvSpPr>
      <xdr:spPr bwMode="auto">
        <a:xfrm>
          <a:off x="3556000" y="6948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81272</xdr:rowOff>
    </xdr:from>
    <xdr:ext cx="762000" cy="259045"/>
    <xdr:sp macro="" textlink="">
      <xdr:nvSpPr>
        <xdr:cNvPr id="138" name="テキスト ボックス 137"/>
        <xdr:cNvSpPr txBox="1"/>
      </xdr:nvSpPr>
      <xdr:spPr>
        <a:xfrm>
          <a:off x="3225800" y="7034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29,268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327584</xdr:rowOff>
    </xdr:from>
    <xdr:to>
      <xdr:col>2</xdr:col>
      <xdr:colOff>692150</xdr:colOff>
      <xdr:row>36</xdr:row>
      <xdr:rowOff>86284</xdr:rowOff>
    </xdr:to>
    <xdr:sp macro="" textlink="">
      <xdr:nvSpPr>
        <xdr:cNvPr id="139" name="円/楕円 138"/>
        <xdr:cNvSpPr/>
      </xdr:nvSpPr>
      <xdr:spPr bwMode="auto">
        <a:xfrm>
          <a:off x="2857500" y="6937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71061</xdr:rowOff>
    </xdr:from>
    <xdr:ext cx="762000" cy="259045"/>
    <xdr:sp macro="" textlink="">
      <xdr:nvSpPr>
        <xdr:cNvPr id="140" name="テキスト ボックス 139"/>
        <xdr:cNvSpPr txBox="1"/>
      </xdr:nvSpPr>
      <xdr:spPr>
        <a:xfrm>
          <a:off x="2527300" y="7024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29,804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秋田県八郎潟町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6,114
6,089
17.00
3,345,516
3,107,608
207,731
2,079,731
2,932,273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155191</xdr:rowOff>
    </xdr:from>
    <xdr:to>
      <xdr:col>6</xdr:col>
      <xdr:colOff>510540</xdr:colOff>
      <xdr:row>39</xdr:row>
      <xdr:rowOff>74385</xdr:rowOff>
    </xdr:to>
    <xdr:cxnSp macro="">
      <xdr:nvCxnSpPr>
        <xdr:cNvPr id="58" name="直線コネクタ 57"/>
        <xdr:cNvCxnSpPr/>
      </xdr:nvCxnSpPr>
      <xdr:spPr>
        <a:xfrm flipV="1">
          <a:off x="4633595" y="5298691"/>
          <a:ext cx="1270" cy="1462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78212</xdr:rowOff>
    </xdr:from>
    <xdr:ext cx="534377" cy="259045"/>
    <xdr:sp macro="" textlink="">
      <xdr:nvSpPr>
        <xdr:cNvPr id="59" name="人件費最小値テキスト"/>
        <xdr:cNvSpPr txBox="1"/>
      </xdr:nvSpPr>
      <xdr:spPr>
        <a:xfrm>
          <a:off x="4686300" y="676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62,250</a:t>
          </a:r>
          <a:endParaRPr kumimoji="1" lang="ja-JP" altLang="en-US" sz="1000" b="1">
            <a:latin typeface="ＭＳ Ｐゴシック"/>
          </a:endParaRPr>
        </a:p>
      </xdr:txBody>
    </xdr:sp>
    <xdr:clientData/>
  </xdr:oneCellAnchor>
  <xdr:twoCellAnchor>
    <xdr:from>
      <xdr:col>6</xdr:col>
      <xdr:colOff>422275</xdr:colOff>
      <xdr:row>39</xdr:row>
      <xdr:rowOff>74385</xdr:rowOff>
    </xdr:from>
    <xdr:to>
      <xdr:col>6</xdr:col>
      <xdr:colOff>600075</xdr:colOff>
      <xdr:row>39</xdr:row>
      <xdr:rowOff>74385</xdr:rowOff>
    </xdr:to>
    <xdr:cxnSp macro="">
      <xdr:nvCxnSpPr>
        <xdr:cNvPr id="60" name="直線コネクタ 59"/>
        <xdr:cNvCxnSpPr/>
      </xdr:nvCxnSpPr>
      <xdr:spPr>
        <a:xfrm>
          <a:off x="4546600" y="676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101868</xdr:rowOff>
    </xdr:from>
    <xdr:ext cx="599010" cy="259045"/>
    <xdr:sp macro="" textlink="">
      <xdr:nvSpPr>
        <xdr:cNvPr id="61" name="人件費最大値テキスト"/>
        <xdr:cNvSpPr txBox="1"/>
      </xdr:nvSpPr>
      <xdr:spPr>
        <a:xfrm>
          <a:off x="4686300" y="507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196,577</a:t>
          </a:r>
          <a:endParaRPr kumimoji="1" lang="ja-JP" altLang="en-US" sz="1000" b="1">
            <a:latin typeface="ＭＳ Ｐゴシック"/>
          </a:endParaRPr>
        </a:p>
      </xdr:txBody>
    </xdr:sp>
    <xdr:clientData/>
  </xdr:oneCellAnchor>
  <xdr:twoCellAnchor>
    <xdr:from>
      <xdr:col>6</xdr:col>
      <xdr:colOff>422275</xdr:colOff>
      <xdr:row>30</xdr:row>
      <xdr:rowOff>155191</xdr:rowOff>
    </xdr:from>
    <xdr:to>
      <xdr:col>6</xdr:col>
      <xdr:colOff>600075</xdr:colOff>
      <xdr:row>30</xdr:row>
      <xdr:rowOff>155191</xdr:rowOff>
    </xdr:to>
    <xdr:cxnSp macro="">
      <xdr:nvCxnSpPr>
        <xdr:cNvPr id="62" name="直線コネクタ 61"/>
        <xdr:cNvCxnSpPr/>
      </xdr:nvCxnSpPr>
      <xdr:spPr>
        <a:xfrm>
          <a:off x="4546600" y="529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78849</xdr:rowOff>
    </xdr:from>
    <xdr:to>
      <xdr:col>6</xdr:col>
      <xdr:colOff>511175</xdr:colOff>
      <xdr:row>38</xdr:row>
      <xdr:rowOff>97997</xdr:rowOff>
    </xdr:to>
    <xdr:cxnSp macro="">
      <xdr:nvCxnSpPr>
        <xdr:cNvPr id="63" name="直線コネクタ 62"/>
        <xdr:cNvCxnSpPr/>
      </xdr:nvCxnSpPr>
      <xdr:spPr>
        <a:xfrm>
          <a:off x="3797300" y="6593949"/>
          <a:ext cx="838200" cy="1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148505</xdr:rowOff>
    </xdr:from>
    <xdr:ext cx="599010" cy="259045"/>
    <xdr:sp macro="" textlink="">
      <xdr:nvSpPr>
        <xdr:cNvPr id="64" name="人件費平均値テキスト"/>
        <xdr:cNvSpPr txBox="1"/>
      </xdr:nvSpPr>
      <xdr:spPr>
        <a:xfrm>
          <a:off x="4686300" y="5977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115,876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125628</xdr:rowOff>
    </xdr:from>
    <xdr:to>
      <xdr:col>6</xdr:col>
      <xdr:colOff>561975</xdr:colOff>
      <xdr:row>36</xdr:row>
      <xdr:rowOff>55778</xdr:rowOff>
    </xdr:to>
    <xdr:sp macro="" textlink="">
      <xdr:nvSpPr>
        <xdr:cNvPr id="65" name="フローチャート : 判断 64"/>
        <xdr:cNvSpPr/>
      </xdr:nvSpPr>
      <xdr:spPr>
        <a:xfrm>
          <a:off x="45847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78849</xdr:rowOff>
    </xdr:from>
    <xdr:to>
      <xdr:col>5</xdr:col>
      <xdr:colOff>358775</xdr:colOff>
      <xdr:row>38</xdr:row>
      <xdr:rowOff>139254</xdr:rowOff>
    </xdr:to>
    <xdr:cxnSp macro="">
      <xdr:nvCxnSpPr>
        <xdr:cNvPr id="66" name="直線コネクタ 65"/>
        <xdr:cNvCxnSpPr/>
      </xdr:nvCxnSpPr>
      <xdr:spPr>
        <a:xfrm flipV="1">
          <a:off x="2908300" y="6593949"/>
          <a:ext cx="889000" cy="6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144461</xdr:rowOff>
    </xdr:from>
    <xdr:to>
      <xdr:col>5</xdr:col>
      <xdr:colOff>409575</xdr:colOff>
      <xdr:row>36</xdr:row>
      <xdr:rowOff>74611</xdr:rowOff>
    </xdr:to>
    <xdr:sp macro="" textlink="">
      <xdr:nvSpPr>
        <xdr:cNvPr id="67" name="フローチャート : 判断 66"/>
        <xdr:cNvSpPr/>
      </xdr:nvSpPr>
      <xdr:spPr>
        <a:xfrm>
          <a:off x="3746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91138</xdr:rowOff>
    </xdr:from>
    <xdr:ext cx="599010" cy="259045"/>
    <xdr:sp macro="" textlink="">
      <xdr:nvSpPr>
        <xdr:cNvPr id="68" name="テキスト ボックス 67"/>
        <xdr:cNvSpPr txBox="1"/>
      </xdr:nvSpPr>
      <xdr:spPr>
        <a:xfrm>
          <a:off x="3497794"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134475</xdr:rowOff>
    </xdr:from>
    <xdr:to>
      <xdr:col>4</xdr:col>
      <xdr:colOff>155575</xdr:colOff>
      <xdr:row>38</xdr:row>
      <xdr:rowOff>139254</xdr:rowOff>
    </xdr:to>
    <xdr:cxnSp macro="">
      <xdr:nvCxnSpPr>
        <xdr:cNvPr id="69" name="直線コネクタ 68"/>
        <xdr:cNvCxnSpPr/>
      </xdr:nvCxnSpPr>
      <xdr:spPr>
        <a:xfrm>
          <a:off x="2019300" y="6649575"/>
          <a:ext cx="889000" cy="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15966</xdr:rowOff>
    </xdr:from>
    <xdr:to>
      <xdr:col>4</xdr:col>
      <xdr:colOff>206375</xdr:colOff>
      <xdr:row>36</xdr:row>
      <xdr:rowOff>117566</xdr:rowOff>
    </xdr:to>
    <xdr:sp macro="" textlink="">
      <xdr:nvSpPr>
        <xdr:cNvPr id="70" name="フローチャート : 判断 69"/>
        <xdr:cNvSpPr/>
      </xdr:nvSpPr>
      <xdr:spPr>
        <a:xfrm>
          <a:off x="2857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134093</xdr:rowOff>
    </xdr:from>
    <xdr:ext cx="599010" cy="259045"/>
    <xdr:sp macro="" textlink="">
      <xdr:nvSpPr>
        <xdr:cNvPr id="71" name="テキスト ボックス 70"/>
        <xdr:cNvSpPr txBox="1"/>
      </xdr:nvSpPr>
      <xdr:spPr>
        <a:xfrm>
          <a:off x="2608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134475</xdr:rowOff>
    </xdr:from>
    <xdr:to>
      <xdr:col>2</xdr:col>
      <xdr:colOff>638175</xdr:colOff>
      <xdr:row>39</xdr:row>
      <xdr:rowOff>646</xdr:rowOff>
    </xdr:to>
    <xdr:cxnSp macro="">
      <xdr:nvCxnSpPr>
        <xdr:cNvPr id="72" name="直線コネクタ 71"/>
        <xdr:cNvCxnSpPr/>
      </xdr:nvCxnSpPr>
      <xdr:spPr>
        <a:xfrm flipV="1">
          <a:off x="1130300" y="6649575"/>
          <a:ext cx="889000" cy="3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41438</xdr:rowOff>
    </xdr:from>
    <xdr:to>
      <xdr:col>3</xdr:col>
      <xdr:colOff>3175</xdr:colOff>
      <xdr:row>36</xdr:row>
      <xdr:rowOff>143038</xdr:rowOff>
    </xdr:to>
    <xdr:sp macro="" textlink="">
      <xdr:nvSpPr>
        <xdr:cNvPr id="73" name="フローチャート : 判断 72"/>
        <xdr:cNvSpPr/>
      </xdr:nvSpPr>
      <xdr:spPr>
        <a:xfrm>
          <a:off x="1968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159565</xdr:rowOff>
    </xdr:from>
    <xdr:ext cx="599010" cy="259045"/>
    <xdr:sp macro="" textlink="">
      <xdr:nvSpPr>
        <xdr:cNvPr id="74" name="テキスト ボックス 73"/>
        <xdr:cNvSpPr txBox="1"/>
      </xdr:nvSpPr>
      <xdr:spPr>
        <a:xfrm>
          <a:off x="1719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35342</xdr:rowOff>
    </xdr:from>
    <xdr:to>
      <xdr:col>1</xdr:col>
      <xdr:colOff>485775</xdr:colOff>
      <xdr:row>36</xdr:row>
      <xdr:rowOff>136942</xdr:rowOff>
    </xdr:to>
    <xdr:sp macro="" textlink="">
      <xdr:nvSpPr>
        <xdr:cNvPr id="75" name="フローチャート : 判断 74"/>
        <xdr:cNvSpPr/>
      </xdr:nvSpPr>
      <xdr:spPr>
        <a:xfrm>
          <a:off x="1079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153469</xdr:rowOff>
    </xdr:from>
    <xdr:ext cx="599010" cy="259045"/>
    <xdr:sp macro="" textlink="">
      <xdr:nvSpPr>
        <xdr:cNvPr id="76" name="テキスト ボックス 75"/>
        <xdr:cNvSpPr txBox="1"/>
      </xdr:nvSpPr>
      <xdr:spPr>
        <a:xfrm>
          <a:off x="830794" y="59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47197</xdr:rowOff>
    </xdr:from>
    <xdr:to>
      <xdr:col>6</xdr:col>
      <xdr:colOff>561975</xdr:colOff>
      <xdr:row>38</xdr:row>
      <xdr:rowOff>148797</xdr:rowOff>
    </xdr:to>
    <xdr:sp macro="" textlink="">
      <xdr:nvSpPr>
        <xdr:cNvPr id="82" name="円/楕円 81"/>
        <xdr:cNvSpPr/>
      </xdr:nvSpPr>
      <xdr:spPr>
        <a:xfrm>
          <a:off x="4584700" y="65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25624</xdr:rowOff>
    </xdr:from>
    <xdr:ext cx="534377" cy="259045"/>
    <xdr:sp macro="" textlink="">
      <xdr:nvSpPr>
        <xdr:cNvPr id="83" name="人件費該当値テキスト"/>
        <xdr:cNvSpPr txBox="1"/>
      </xdr:nvSpPr>
      <xdr:spPr>
        <a:xfrm>
          <a:off x="4686300" y="654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75,831</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28049</xdr:rowOff>
    </xdr:from>
    <xdr:to>
      <xdr:col>5</xdr:col>
      <xdr:colOff>409575</xdr:colOff>
      <xdr:row>38</xdr:row>
      <xdr:rowOff>129649</xdr:rowOff>
    </xdr:to>
    <xdr:sp macro="" textlink="">
      <xdr:nvSpPr>
        <xdr:cNvPr id="84" name="円/楕円 83"/>
        <xdr:cNvSpPr/>
      </xdr:nvSpPr>
      <xdr:spPr>
        <a:xfrm>
          <a:off x="3746500" y="654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120776</xdr:rowOff>
    </xdr:from>
    <xdr:ext cx="534377" cy="259045"/>
    <xdr:sp macro="" textlink="">
      <xdr:nvSpPr>
        <xdr:cNvPr id="85" name="テキスト ボックス 84"/>
        <xdr:cNvSpPr txBox="1"/>
      </xdr:nvSpPr>
      <xdr:spPr>
        <a:xfrm>
          <a:off x="3530111" y="663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77,590</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88454</xdr:rowOff>
    </xdr:from>
    <xdr:to>
      <xdr:col>4</xdr:col>
      <xdr:colOff>206375</xdr:colOff>
      <xdr:row>39</xdr:row>
      <xdr:rowOff>18604</xdr:rowOff>
    </xdr:to>
    <xdr:sp macro="" textlink="">
      <xdr:nvSpPr>
        <xdr:cNvPr id="86" name="円/楕円 85"/>
        <xdr:cNvSpPr/>
      </xdr:nvSpPr>
      <xdr:spPr>
        <a:xfrm>
          <a:off x="2857500" y="660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9731</xdr:rowOff>
    </xdr:from>
    <xdr:ext cx="534377" cy="259045"/>
    <xdr:sp macro="" textlink="">
      <xdr:nvSpPr>
        <xdr:cNvPr id="87" name="テキスト ボックス 86"/>
        <xdr:cNvSpPr txBox="1"/>
      </xdr:nvSpPr>
      <xdr:spPr>
        <a:xfrm>
          <a:off x="2641111" y="669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72,041</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83675</xdr:rowOff>
    </xdr:from>
    <xdr:to>
      <xdr:col>3</xdr:col>
      <xdr:colOff>3175</xdr:colOff>
      <xdr:row>39</xdr:row>
      <xdr:rowOff>13825</xdr:rowOff>
    </xdr:to>
    <xdr:sp macro="" textlink="">
      <xdr:nvSpPr>
        <xdr:cNvPr id="88" name="円/楕円 87"/>
        <xdr:cNvSpPr/>
      </xdr:nvSpPr>
      <xdr:spPr>
        <a:xfrm>
          <a:off x="1968500" y="659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4952</xdr:rowOff>
    </xdr:from>
    <xdr:ext cx="534377" cy="259045"/>
    <xdr:sp macro="" textlink="">
      <xdr:nvSpPr>
        <xdr:cNvPr id="89" name="テキスト ボックス 88"/>
        <xdr:cNvSpPr txBox="1"/>
      </xdr:nvSpPr>
      <xdr:spPr>
        <a:xfrm>
          <a:off x="1752111" y="669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72,480</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121296</xdr:rowOff>
    </xdr:from>
    <xdr:to>
      <xdr:col>1</xdr:col>
      <xdr:colOff>485775</xdr:colOff>
      <xdr:row>39</xdr:row>
      <xdr:rowOff>51446</xdr:rowOff>
    </xdr:to>
    <xdr:sp macro="" textlink="">
      <xdr:nvSpPr>
        <xdr:cNvPr id="90" name="円/楕円 89"/>
        <xdr:cNvSpPr/>
      </xdr:nvSpPr>
      <xdr:spPr>
        <a:xfrm>
          <a:off x="1079500" y="663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39</xdr:row>
      <xdr:rowOff>42573</xdr:rowOff>
    </xdr:from>
    <xdr:ext cx="534377" cy="259045"/>
    <xdr:sp macro="" textlink="">
      <xdr:nvSpPr>
        <xdr:cNvPr id="91" name="テキスト ボックス 90"/>
        <xdr:cNvSpPr txBox="1"/>
      </xdr:nvSpPr>
      <xdr:spPr>
        <a:xfrm>
          <a:off x="863111" y="672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69,024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64,169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141067</xdr:rowOff>
    </xdr:from>
    <xdr:to>
      <xdr:col>6</xdr:col>
      <xdr:colOff>510540</xdr:colOff>
      <xdr:row>57</xdr:row>
      <xdr:rowOff>43300</xdr:rowOff>
    </xdr:to>
    <xdr:cxnSp macro="">
      <xdr:nvCxnSpPr>
        <xdr:cNvPr id="113" name="直線コネクタ 112"/>
        <xdr:cNvCxnSpPr/>
      </xdr:nvCxnSpPr>
      <xdr:spPr>
        <a:xfrm flipV="1">
          <a:off x="4633595" y="8713567"/>
          <a:ext cx="1270" cy="1102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47127</xdr:rowOff>
    </xdr:from>
    <xdr:ext cx="534377" cy="259045"/>
    <xdr:sp macro="" textlink="">
      <xdr:nvSpPr>
        <xdr:cNvPr id="114" name="物件費最小値テキスト"/>
        <xdr:cNvSpPr txBox="1"/>
      </xdr:nvSpPr>
      <xdr:spPr>
        <a:xfrm>
          <a:off x="4686300" y="98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58,585</a:t>
          </a:r>
          <a:endParaRPr kumimoji="1" lang="ja-JP" altLang="en-US" sz="1000" b="1">
            <a:latin typeface="ＭＳ Ｐゴシック"/>
          </a:endParaRPr>
        </a:p>
      </xdr:txBody>
    </xdr:sp>
    <xdr:clientData/>
  </xdr:oneCellAnchor>
  <xdr:twoCellAnchor>
    <xdr:from>
      <xdr:col>6</xdr:col>
      <xdr:colOff>422275</xdr:colOff>
      <xdr:row>57</xdr:row>
      <xdr:rowOff>43300</xdr:rowOff>
    </xdr:from>
    <xdr:to>
      <xdr:col>6</xdr:col>
      <xdr:colOff>600075</xdr:colOff>
      <xdr:row>57</xdr:row>
      <xdr:rowOff>43300</xdr:rowOff>
    </xdr:to>
    <xdr:cxnSp macro="">
      <xdr:nvCxnSpPr>
        <xdr:cNvPr id="115" name="直線コネクタ 114"/>
        <xdr:cNvCxnSpPr/>
      </xdr:nvCxnSpPr>
      <xdr:spPr>
        <a:xfrm>
          <a:off x="4546600" y="98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87744</xdr:rowOff>
    </xdr:from>
    <xdr:ext cx="599010" cy="259045"/>
    <xdr:sp macro="" textlink="">
      <xdr:nvSpPr>
        <xdr:cNvPr id="116" name="物件費最大値テキスト"/>
        <xdr:cNvSpPr txBox="1"/>
      </xdr:nvSpPr>
      <xdr:spPr>
        <a:xfrm>
          <a:off x="4686300" y="848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299,701</a:t>
          </a:r>
          <a:endParaRPr kumimoji="1" lang="ja-JP" altLang="en-US" sz="1000" b="1">
            <a:latin typeface="ＭＳ Ｐゴシック"/>
          </a:endParaRPr>
        </a:p>
      </xdr:txBody>
    </xdr:sp>
    <xdr:clientData/>
  </xdr:oneCellAnchor>
  <xdr:twoCellAnchor>
    <xdr:from>
      <xdr:col>6</xdr:col>
      <xdr:colOff>422275</xdr:colOff>
      <xdr:row>50</xdr:row>
      <xdr:rowOff>141067</xdr:rowOff>
    </xdr:from>
    <xdr:to>
      <xdr:col>6</xdr:col>
      <xdr:colOff>600075</xdr:colOff>
      <xdr:row>50</xdr:row>
      <xdr:rowOff>141067</xdr:rowOff>
    </xdr:to>
    <xdr:cxnSp macro="">
      <xdr:nvCxnSpPr>
        <xdr:cNvPr id="117" name="直線コネクタ 116"/>
        <xdr:cNvCxnSpPr/>
      </xdr:nvCxnSpPr>
      <xdr:spPr>
        <a:xfrm>
          <a:off x="4546600" y="871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15282</xdr:rowOff>
    </xdr:from>
    <xdr:to>
      <xdr:col>6</xdr:col>
      <xdr:colOff>511175</xdr:colOff>
      <xdr:row>57</xdr:row>
      <xdr:rowOff>15639</xdr:rowOff>
    </xdr:to>
    <xdr:cxnSp macro="">
      <xdr:nvCxnSpPr>
        <xdr:cNvPr id="118" name="直線コネクタ 117"/>
        <xdr:cNvCxnSpPr/>
      </xdr:nvCxnSpPr>
      <xdr:spPr>
        <a:xfrm flipV="1">
          <a:off x="3797300" y="9787932"/>
          <a:ext cx="838200" cy="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91391</xdr:rowOff>
    </xdr:from>
    <xdr:ext cx="599010" cy="259045"/>
    <xdr:sp macro="" textlink="">
      <xdr:nvSpPr>
        <xdr:cNvPr id="119" name="物件費平均値テキスト"/>
        <xdr:cNvSpPr txBox="1"/>
      </xdr:nvSpPr>
      <xdr:spPr>
        <a:xfrm>
          <a:off x="4686300" y="93496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116,959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68514</xdr:rowOff>
    </xdr:from>
    <xdr:to>
      <xdr:col>6</xdr:col>
      <xdr:colOff>561975</xdr:colOff>
      <xdr:row>55</xdr:row>
      <xdr:rowOff>170114</xdr:rowOff>
    </xdr:to>
    <xdr:sp macro="" textlink="">
      <xdr:nvSpPr>
        <xdr:cNvPr id="120" name="フローチャート : 判断 119"/>
        <xdr:cNvSpPr/>
      </xdr:nvSpPr>
      <xdr:spPr>
        <a:xfrm>
          <a:off x="45847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15639</xdr:rowOff>
    </xdr:from>
    <xdr:to>
      <xdr:col>5</xdr:col>
      <xdr:colOff>358775</xdr:colOff>
      <xdr:row>57</xdr:row>
      <xdr:rowOff>47122</xdr:rowOff>
    </xdr:to>
    <xdr:cxnSp macro="">
      <xdr:nvCxnSpPr>
        <xdr:cNvPr id="121" name="直線コネクタ 120"/>
        <xdr:cNvCxnSpPr/>
      </xdr:nvCxnSpPr>
      <xdr:spPr>
        <a:xfrm flipV="1">
          <a:off x="2908300" y="9788289"/>
          <a:ext cx="889000" cy="3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117571</xdr:rowOff>
    </xdr:from>
    <xdr:to>
      <xdr:col>5</xdr:col>
      <xdr:colOff>409575</xdr:colOff>
      <xdr:row>56</xdr:row>
      <xdr:rowOff>47721</xdr:rowOff>
    </xdr:to>
    <xdr:sp macro="" textlink="">
      <xdr:nvSpPr>
        <xdr:cNvPr id="122" name="フローチャート : 判断 121"/>
        <xdr:cNvSpPr/>
      </xdr:nvSpPr>
      <xdr:spPr>
        <a:xfrm>
          <a:off x="3746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64248</xdr:rowOff>
    </xdr:from>
    <xdr:ext cx="599010" cy="259045"/>
    <xdr:sp macro="" textlink="">
      <xdr:nvSpPr>
        <xdr:cNvPr id="123" name="テキスト ボックス 122"/>
        <xdr:cNvSpPr txBox="1"/>
      </xdr:nvSpPr>
      <xdr:spPr>
        <a:xfrm>
          <a:off x="3497794"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47122</xdr:rowOff>
    </xdr:from>
    <xdr:to>
      <xdr:col>4</xdr:col>
      <xdr:colOff>155575</xdr:colOff>
      <xdr:row>57</xdr:row>
      <xdr:rowOff>71824</xdr:rowOff>
    </xdr:to>
    <xdr:cxnSp macro="">
      <xdr:nvCxnSpPr>
        <xdr:cNvPr id="124" name="直線コネクタ 123"/>
        <xdr:cNvCxnSpPr/>
      </xdr:nvCxnSpPr>
      <xdr:spPr>
        <a:xfrm flipV="1">
          <a:off x="2019300" y="9819772"/>
          <a:ext cx="889000" cy="2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111709</xdr:rowOff>
    </xdr:from>
    <xdr:to>
      <xdr:col>4</xdr:col>
      <xdr:colOff>206375</xdr:colOff>
      <xdr:row>56</xdr:row>
      <xdr:rowOff>41859</xdr:rowOff>
    </xdr:to>
    <xdr:sp macro="" textlink="">
      <xdr:nvSpPr>
        <xdr:cNvPr id="125" name="フローチャート : 判断 124"/>
        <xdr:cNvSpPr/>
      </xdr:nvSpPr>
      <xdr:spPr>
        <a:xfrm>
          <a:off x="2857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58386</xdr:rowOff>
    </xdr:from>
    <xdr:ext cx="599010" cy="259045"/>
    <xdr:sp macro="" textlink="">
      <xdr:nvSpPr>
        <xdr:cNvPr id="126" name="テキスト ボックス 125"/>
        <xdr:cNvSpPr txBox="1"/>
      </xdr:nvSpPr>
      <xdr:spPr>
        <a:xfrm>
          <a:off x="2608794"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47282</xdr:rowOff>
    </xdr:from>
    <xdr:to>
      <xdr:col>2</xdr:col>
      <xdr:colOff>638175</xdr:colOff>
      <xdr:row>57</xdr:row>
      <xdr:rowOff>71824</xdr:rowOff>
    </xdr:to>
    <xdr:cxnSp macro="">
      <xdr:nvCxnSpPr>
        <xdr:cNvPr id="127" name="直線コネクタ 126"/>
        <xdr:cNvCxnSpPr/>
      </xdr:nvCxnSpPr>
      <xdr:spPr>
        <a:xfrm>
          <a:off x="1130300" y="9819932"/>
          <a:ext cx="889000" cy="2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170967</xdr:rowOff>
    </xdr:from>
    <xdr:to>
      <xdr:col>3</xdr:col>
      <xdr:colOff>3175</xdr:colOff>
      <xdr:row>56</xdr:row>
      <xdr:rowOff>101117</xdr:rowOff>
    </xdr:to>
    <xdr:sp macro="" textlink="">
      <xdr:nvSpPr>
        <xdr:cNvPr id="128" name="フローチャート : 判断 127"/>
        <xdr:cNvSpPr/>
      </xdr:nvSpPr>
      <xdr:spPr>
        <a:xfrm>
          <a:off x="1968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117644</xdr:rowOff>
    </xdr:from>
    <xdr:ext cx="534377" cy="259045"/>
    <xdr:sp macro="" textlink="">
      <xdr:nvSpPr>
        <xdr:cNvPr id="129" name="テキスト ボックス 128"/>
        <xdr:cNvSpPr txBox="1"/>
      </xdr:nvSpPr>
      <xdr:spPr>
        <a:xfrm>
          <a:off x="1752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135050</xdr:rowOff>
    </xdr:from>
    <xdr:to>
      <xdr:col>1</xdr:col>
      <xdr:colOff>485775</xdr:colOff>
      <xdr:row>56</xdr:row>
      <xdr:rowOff>65200</xdr:rowOff>
    </xdr:to>
    <xdr:sp macro="" textlink="">
      <xdr:nvSpPr>
        <xdr:cNvPr id="130" name="フローチャート : 判断 129"/>
        <xdr:cNvSpPr/>
      </xdr:nvSpPr>
      <xdr:spPr>
        <a:xfrm>
          <a:off x="1079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81727</xdr:rowOff>
    </xdr:from>
    <xdr:ext cx="599010" cy="259045"/>
    <xdr:sp macro="" textlink="">
      <xdr:nvSpPr>
        <xdr:cNvPr id="131" name="テキスト ボックス 130"/>
        <xdr:cNvSpPr txBox="1"/>
      </xdr:nvSpPr>
      <xdr:spPr>
        <a:xfrm>
          <a:off x="830794" y="934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135932</xdr:rowOff>
    </xdr:from>
    <xdr:to>
      <xdr:col>6</xdr:col>
      <xdr:colOff>561975</xdr:colOff>
      <xdr:row>57</xdr:row>
      <xdr:rowOff>66082</xdr:rowOff>
    </xdr:to>
    <xdr:sp macro="" textlink="">
      <xdr:nvSpPr>
        <xdr:cNvPr id="137" name="円/楕円 136"/>
        <xdr:cNvSpPr/>
      </xdr:nvSpPr>
      <xdr:spPr>
        <a:xfrm>
          <a:off x="4584700" y="973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50859</xdr:rowOff>
    </xdr:from>
    <xdr:ext cx="534377" cy="259045"/>
    <xdr:sp macro="" textlink="">
      <xdr:nvSpPr>
        <xdr:cNvPr id="138" name="物件費該当値テキスト"/>
        <xdr:cNvSpPr txBox="1"/>
      </xdr:nvSpPr>
      <xdr:spPr>
        <a:xfrm>
          <a:off x="4686300" y="965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64,713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136289</xdr:rowOff>
    </xdr:from>
    <xdr:to>
      <xdr:col>5</xdr:col>
      <xdr:colOff>409575</xdr:colOff>
      <xdr:row>57</xdr:row>
      <xdr:rowOff>66439</xdr:rowOff>
    </xdr:to>
    <xdr:sp macro="" textlink="">
      <xdr:nvSpPr>
        <xdr:cNvPr id="139" name="円/楕円 138"/>
        <xdr:cNvSpPr/>
      </xdr:nvSpPr>
      <xdr:spPr>
        <a:xfrm>
          <a:off x="3746500" y="973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57566</xdr:rowOff>
    </xdr:from>
    <xdr:ext cx="534377" cy="259045"/>
    <xdr:sp macro="" textlink="">
      <xdr:nvSpPr>
        <xdr:cNvPr id="140" name="テキスト ボックス 139"/>
        <xdr:cNvSpPr txBox="1"/>
      </xdr:nvSpPr>
      <xdr:spPr>
        <a:xfrm>
          <a:off x="3530111" y="983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64,635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167772</xdr:rowOff>
    </xdr:from>
    <xdr:to>
      <xdr:col>4</xdr:col>
      <xdr:colOff>206375</xdr:colOff>
      <xdr:row>57</xdr:row>
      <xdr:rowOff>97922</xdr:rowOff>
    </xdr:to>
    <xdr:sp macro="" textlink="">
      <xdr:nvSpPr>
        <xdr:cNvPr id="141" name="円/楕円 140"/>
        <xdr:cNvSpPr/>
      </xdr:nvSpPr>
      <xdr:spPr>
        <a:xfrm>
          <a:off x="2857500" y="976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89049</xdr:rowOff>
    </xdr:from>
    <xdr:ext cx="534377" cy="259045"/>
    <xdr:sp macro="" textlink="">
      <xdr:nvSpPr>
        <xdr:cNvPr id="142" name="テキスト ボックス 141"/>
        <xdr:cNvSpPr txBox="1"/>
      </xdr:nvSpPr>
      <xdr:spPr>
        <a:xfrm>
          <a:off x="2641111" y="986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57,749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21024</xdr:rowOff>
    </xdr:from>
    <xdr:to>
      <xdr:col>3</xdr:col>
      <xdr:colOff>3175</xdr:colOff>
      <xdr:row>57</xdr:row>
      <xdr:rowOff>122624</xdr:rowOff>
    </xdr:to>
    <xdr:sp macro="" textlink="">
      <xdr:nvSpPr>
        <xdr:cNvPr id="143" name="円/楕円 142"/>
        <xdr:cNvSpPr/>
      </xdr:nvSpPr>
      <xdr:spPr>
        <a:xfrm>
          <a:off x="1968500" y="979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113751</xdr:rowOff>
    </xdr:from>
    <xdr:ext cx="534377" cy="259045"/>
    <xdr:sp macro="" textlink="">
      <xdr:nvSpPr>
        <xdr:cNvPr id="144" name="テキスト ボックス 143"/>
        <xdr:cNvSpPr txBox="1"/>
      </xdr:nvSpPr>
      <xdr:spPr>
        <a:xfrm>
          <a:off x="1752111" y="988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52,346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167932</xdr:rowOff>
    </xdr:from>
    <xdr:to>
      <xdr:col>1</xdr:col>
      <xdr:colOff>485775</xdr:colOff>
      <xdr:row>57</xdr:row>
      <xdr:rowOff>98082</xdr:rowOff>
    </xdr:to>
    <xdr:sp macro="" textlink="">
      <xdr:nvSpPr>
        <xdr:cNvPr id="145" name="円/楕円 144"/>
        <xdr:cNvSpPr/>
      </xdr:nvSpPr>
      <xdr:spPr>
        <a:xfrm>
          <a:off x="1079500" y="976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89209</xdr:rowOff>
    </xdr:from>
    <xdr:ext cx="534377" cy="259045"/>
    <xdr:sp macro="" textlink="">
      <xdr:nvSpPr>
        <xdr:cNvPr id="146" name="テキスト ボックス 145"/>
        <xdr:cNvSpPr txBox="1"/>
      </xdr:nvSpPr>
      <xdr:spPr>
        <a:xfrm>
          <a:off x="863111" y="98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57,714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52669</xdr:rowOff>
    </xdr:from>
    <xdr:to>
      <xdr:col>6</xdr:col>
      <xdr:colOff>510540</xdr:colOff>
      <xdr:row>79</xdr:row>
      <xdr:rowOff>97540</xdr:rowOff>
    </xdr:to>
    <xdr:cxnSp macro="">
      <xdr:nvCxnSpPr>
        <xdr:cNvPr id="172" name="直線コネクタ 171"/>
        <xdr:cNvCxnSpPr/>
      </xdr:nvCxnSpPr>
      <xdr:spPr>
        <a:xfrm flipV="1">
          <a:off x="4633595" y="12054169"/>
          <a:ext cx="1270" cy="1587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101367</xdr:rowOff>
    </xdr:from>
    <xdr:ext cx="313932" cy="259045"/>
    <xdr:sp macro="" textlink="">
      <xdr:nvSpPr>
        <xdr:cNvPr id="173" name="維持補修費最小値テキスト"/>
        <xdr:cNvSpPr txBox="1"/>
      </xdr:nvSpPr>
      <xdr:spPr>
        <a:xfrm>
          <a:off x="4686300" y="13645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422275</xdr:colOff>
      <xdr:row>79</xdr:row>
      <xdr:rowOff>97540</xdr:rowOff>
    </xdr:from>
    <xdr:to>
      <xdr:col>6</xdr:col>
      <xdr:colOff>600075</xdr:colOff>
      <xdr:row>79</xdr:row>
      <xdr:rowOff>97540</xdr:rowOff>
    </xdr:to>
    <xdr:cxnSp macro="">
      <xdr:nvCxnSpPr>
        <xdr:cNvPr id="174" name="直線コネクタ 173"/>
        <xdr:cNvCxnSpPr/>
      </xdr:nvCxnSpPr>
      <xdr:spPr>
        <a:xfrm>
          <a:off x="4546600" y="1364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170796</xdr:rowOff>
    </xdr:from>
    <xdr:ext cx="534377" cy="259045"/>
    <xdr:sp macro="" textlink="">
      <xdr:nvSpPr>
        <xdr:cNvPr id="175" name="維持補修費最大値テキスト"/>
        <xdr:cNvSpPr txBox="1"/>
      </xdr:nvSpPr>
      <xdr:spPr>
        <a:xfrm>
          <a:off x="4686300" y="1182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48,665</a:t>
          </a:r>
          <a:endParaRPr kumimoji="1" lang="ja-JP" altLang="en-US" sz="1000" b="1">
            <a:latin typeface="ＭＳ Ｐゴシック"/>
          </a:endParaRPr>
        </a:p>
      </xdr:txBody>
    </xdr:sp>
    <xdr:clientData/>
  </xdr:oneCellAnchor>
  <xdr:twoCellAnchor>
    <xdr:from>
      <xdr:col>6</xdr:col>
      <xdr:colOff>422275</xdr:colOff>
      <xdr:row>70</xdr:row>
      <xdr:rowOff>52669</xdr:rowOff>
    </xdr:from>
    <xdr:to>
      <xdr:col>6</xdr:col>
      <xdr:colOff>600075</xdr:colOff>
      <xdr:row>70</xdr:row>
      <xdr:rowOff>52669</xdr:rowOff>
    </xdr:to>
    <xdr:cxnSp macro="">
      <xdr:nvCxnSpPr>
        <xdr:cNvPr id="176" name="直線コネクタ 175"/>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42120</xdr:rowOff>
    </xdr:from>
    <xdr:to>
      <xdr:col>6</xdr:col>
      <xdr:colOff>511175</xdr:colOff>
      <xdr:row>78</xdr:row>
      <xdr:rowOff>134834</xdr:rowOff>
    </xdr:to>
    <xdr:cxnSp macro="">
      <xdr:nvCxnSpPr>
        <xdr:cNvPr id="177" name="直線コネクタ 176"/>
        <xdr:cNvCxnSpPr/>
      </xdr:nvCxnSpPr>
      <xdr:spPr>
        <a:xfrm flipV="1">
          <a:off x="3797300" y="13415220"/>
          <a:ext cx="838200" cy="9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108968</xdr:rowOff>
    </xdr:from>
    <xdr:ext cx="469744" cy="259045"/>
    <xdr:sp macro="" textlink="">
      <xdr:nvSpPr>
        <xdr:cNvPr id="178" name="維持補修費平均値テキスト"/>
        <xdr:cNvSpPr txBox="1"/>
      </xdr:nvSpPr>
      <xdr:spPr>
        <a:xfrm>
          <a:off x="4686300" y="13139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9,336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86091</xdr:rowOff>
    </xdr:from>
    <xdr:to>
      <xdr:col>6</xdr:col>
      <xdr:colOff>561975</xdr:colOff>
      <xdr:row>78</xdr:row>
      <xdr:rowOff>16241</xdr:rowOff>
    </xdr:to>
    <xdr:sp macro="" textlink="">
      <xdr:nvSpPr>
        <xdr:cNvPr id="179" name="フローチャート : 判断 178"/>
        <xdr:cNvSpPr/>
      </xdr:nvSpPr>
      <xdr:spPr>
        <a:xfrm>
          <a:off x="45847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90976</xdr:rowOff>
    </xdr:from>
    <xdr:to>
      <xdr:col>5</xdr:col>
      <xdr:colOff>358775</xdr:colOff>
      <xdr:row>78</xdr:row>
      <xdr:rowOff>134834</xdr:rowOff>
    </xdr:to>
    <xdr:cxnSp macro="">
      <xdr:nvCxnSpPr>
        <xdr:cNvPr id="180" name="直線コネクタ 179"/>
        <xdr:cNvCxnSpPr/>
      </xdr:nvCxnSpPr>
      <xdr:spPr>
        <a:xfrm>
          <a:off x="2908300" y="13464076"/>
          <a:ext cx="889000" cy="4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127436</xdr:rowOff>
    </xdr:from>
    <xdr:to>
      <xdr:col>5</xdr:col>
      <xdr:colOff>409575</xdr:colOff>
      <xdr:row>78</xdr:row>
      <xdr:rowOff>57586</xdr:rowOff>
    </xdr:to>
    <xdr:sp macro="" textlink="">
      <xdr:nvSpPr>
        <xdr:cNvPr id="181" name="フローチャート : 判断 180"/>
        <xdr:cNvSpPr/>
      </xdr:nvSpPr>
      <xdr:spPr>
        <a:xfrm>
          <a:off x="3746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74113</xdr:rowOff>
    </xdr:from>
    <xdr:ext cx="469744" cy="259045"/>
    <xdr:sp macro="" textlink="">
      <xdr:nvSpPr>
        <xdr:cNvPr id="182" name="テキスト ボックス 181"/>
        <xdr:cNvSpPr txBox="1"/>
      </xdr:nvSpPr>
      <xdr:spPr>
        <a:xfrm>
          <a:off x="3562427" y="1310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56228</xdr:rowOff>
    </xdr:from>
    <xdr:to>
      <xdr:col>4</xdr:col>
      <xdr:colOff>155575</xdr:colOff>
      <xdr:row>78</xdr:row>
      <xdr:rowOff>90976</xdr:rowOff>
    </xdr:to>
    <xdr:cxnSp macro="">
      <xdr:nvCxnSpPr>
        <xdr:cNvPr id="183" name="直線コネクタ 182"/>
        <xdr:cNvCxnSpPr/>
      </xdr:nvCxnSpPr>
      <xdr:spPr>
        <a:xfrm>
          <a:off x="2019300" y="13429328"/>
          <a:ext cx="889000" cy="3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137331</xdr:rowOff>
    </xdr:from>
    <xdr:to>
      <xdr:col>4</xdr:col>
      <xdr:colOff>206375</xdr:colOff>
      <xdr:row>78</xdr:row>
      <xdr:rowOff>67481</xdr:rowOff>
    </xdr:to>
    <xdr:sp macro="" textlink="">
      <xdr:nvSpPr>
        <xdr:cNvPr id="184" name="フローチャート : 判断 183"/>
        <xdr:cNvSpPr/>
      </xdr:nvSpPr>
      <xdr:spPr>
        <a:xfrm>
          <a:off x="2857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84008</xdr:rowOff>
    </xdr:from>
    <xdr:ext cx="469744" cy="259045"/>
    <xdr:sp macro="" textlink="">
      <xdr:nvSpPr>
        <xdr:cNvPr id="185" name="テキスト ボックス 184"/>
        <xdr:cNvSpPr txBox="1"/>
      </xdr:nvSpPr>
      <xdr:spPr>
        <a:xfrm>
          <a:off x="2673427"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56228</xdr:rowOff>
    </xdr:from>
    <xdr:to>
      <xdr:col>2</xdr:col>
      <xdr:colOff>638175</xdr:colOff>
      <xdr:row>78</xdr:row>
      <xdr:rowOff>76509</xdr:rowOff>
    </xdr:to>
    <xdr:cxnSp macro="">
      <xdr:nvCxnSpPr>
        <xdr:cNvPr id="186" name="直線コネクタ 185"/>
        <xdr:cNvCxnSpPr/>
      </xdr:nvCxnSpPr>
      <xdr:spPr>
        <a:xfrm flipV="1">
          <a:off x="1130300" y="13429328"/>
          <a:ext cx="889000" cy="2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156239</xdr:rowOff>
    </xdr:from>
    <xdr:to>
      <xdr:col>3</xdr:col>
      <xdr:colOff>3175</xdr:colOff>
      <xdr:row>78</xdr:row>
      <xdr:rowOff>86389</xdr:rowOff>
    </xdr:to>
    <xdr:sp macro="" textlink="">
      <xdr:nvSpPr>
        <xdr:cNvPr id="187" name="フローチャート : 判断 186"/>
        <xdr:cNvSpPr/>
      </xdr:nvSpPr>
      <xdr:spPr>
        <a:xfrm>
          <a:off x="1968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102916</xdr:rowOff>
    </xdr:from>
    <xdr:ext cx="469744" cy="259045"/>
    <xdr:sp macro="" textlink="">
      <xdr:nvSpPr>
        <xdr:cNvPr id="188" name="テキスト ボックス 187"/>
        <xdr:cNvSpPr txBox="1"/>
      </xdr:nvSpPr>
      <xdr:spPr>
        <a:xfrm>
          <a:off x="1784427"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155946</xdr:rowOff>
    </xdr:from>
    <xdr:to>
      <xdr:col>1</xdr:col>
      <xdr:colOff>485775</xdr:colOff>
      <xdr:row>78</xdr:row>
      <xdr:rowOff>86096</xdr:rowOff>
    </xdr:to>
    <xdr:sp macro="" textlink="">
      <xdr:nvSpPr>
        <xdr:cNvPr id="189" name="フローチャート : 判断 188"/>
        <xdr:cNvSpPr/>
      </xdr:nvSpPr>
      <xdr:spPr>
        <a:xfrm>
          <a:off x="1079500" y="13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102623</xdr:rowOff>
    </xdr:from>
    <xdr:ext cx="469744" cy="259045"/>
    <xdr:sp macro="" textlink="">
      <xdr:nvSpPr>
        <xdr:cNvPr id="190" name="テキスト ボックス 189"/>
        <xdr:cNvSpPr txBox="1"/>
      </xdr:nvSpPr>
      <xdr:spPr>
        <a:xfrm>
          <a:off x="895427" y="13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162770</xdr:rowOff>
    </xdr:from>
    <xdr:to>
      <xdr:col>6</xdr:col>
      <xdr:colOff>561975</xdr:colOff>
      <xdr:row>78</xdr:row>
      <xdr:rowOff>92920</xdr:rowOff>
    </xdr:to>
    <xdr:sp macro="" textlink="">
      <xdr:nvSpPr>
        <xdr:cNvPr id="196" name="円/楕円 195"/>
        <xdr:cNvSpPr/>
      </xdr:nvSpPr>
      <xdr:spPr>
        <a:xfrm>
          <a:off x="4584700" y="1336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141197</xdr:rowOff>
    </xdr:from>
    <xdr:ext cx="469744" cy="259045"/>
    <xdr:sp macro="" textlink="">
      <xdr:nvSpPr>
        <xdr:cNvPr id="197" name="維持補修費該当値テキスト"/>
        <xdr:cNvSpPr txBox="1"/>
      </xdr:nvSpPr>
      <xdr:spPr>
        <a:xfrm>
          <a:off x="4686300" y="1334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6,988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84034</xdr:rowOff>
    </xdr:from>
    <xdr:to>
      <xdr:col>5</xdr:col>
      <xdr:colOff>409575</xdr:colOff>
      <xdr:row>79</xdr:row>
      <xdr:rowOff>14184</xdr:rowOff>
    </xdr:to>
    <xdr:sp macro="" textlink="">
      <xdr:nvSpPr>
        <xdr:cNvPr id="198" name="円/楕円 197"/>
        <xdr:cNvSpPr/>
      </xdr:nvSpPr>
      <xdr:spPr>
        <a:xfrm>
          <a:off x="3746500" y="1345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5311</xdr:rowOff>
    </xdr:from>
    <xdr:ext cx="469744" cy="259045"/>
    <xdr:sp macro="" textlink="">
      <xdr:nvSpPr>
        <xdr:cNvPr id="199" name="テキスト ボックス 198"/>
        <xdr:cNvSpPr txBox="1"/>
      </xdr:nvSpPr>
      <xdr:spPr>
        <a:xfrm>
          <a:off x="3562427" y="1354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40176</xdr:rowOff>
    </xdr:from>
    <xdr:to>
      <xdr:col>4</xdr:col>
      <xdr:colOff>206375</xdr:colOff>
      <xdr:row>78</xdr:row>
      <xdr:rowOff>141776</xdr:rowOff>
    </xdr:to>
    <xdr:sp macro="" textlink="">
      <xdr:nvSpPr>
        <xdr:cNvPr id="200" name="円/楕円 199"/>
        <xdr:cNvSpPr/>
      </xdr:nvSpPr>
      <xdr:spPr>
        <a:xfrm>
          <a:off x="2857500" y="1341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132903</xdr:rowOff>
    </xdr:from>
    <xdr:ext cx="469744" cy="259045"/>
    <xdr:sp macro="" textlink="">
      <xdr:nvSpPr>
        <xdr:cNvPr id="201" name="テキスト ボックス 200"/>
        <xdr:cNvSpPr txBox="1"/>
      </xdr:nvSpPr>
      <xdr:spPr>
        <a:xfrm>
          <a:off x="2673427" y="1350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5428</xdr:rowOff>
    </xdr:from>
    <xdr:to>
      <xdr:col>3</xdr:col>
      <xdr:colOff>3175</xdr:colOff>
      <xdr:row>78</xdr:row>
      <xdr:rowOff>107028</xdr:rowOff>
    </xdr:to>
    <xdr:sp macro="" textlink="">
      <xdr:nvSpPr>
        <xdr:cNvPr id="202" name="円/楕円 201"/>
        <xdr:cNvSpPr/>
      </xdr:nvSpPr>
      <xdr:spPr>
        <a:xfrm>
          <a:off x="1968500" y="1337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98155</xdr:rowOff>
    </xdr:from>
    <xdr:ext cx="469744" cy="259045"/>
    <xdr:sp macro="" textlink="">
      <xdr:nvSpPr>
        <xdr:cNvPr id="203" name="テキスト ボックス 202"/>
        <xdr:cNvSpPr txBox="1"/>
      </xdr:nvSpPr>
      <xdr:spPr>
        <a:xfrm>
          <a:off x="1784427" y="1347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25709</xdr:rowOff>
    </xdr:from>
    <xdr:to>
      <xdr:col>1</xdr:col>
      <xdr:colOff>485775</xdr:colOff>
      <xdr:row>78</xdr:row>
      <xdr:rowOff>127309</xdr:rowOff>
    </xdr:to>
    <xdr:sp macro="" textlink="">
      <xdr:nvSpPr>
        <xdr:cNvPr id="204" name="円/楕円 203"/>
        <xdr:cNvSpPr/>
      </xdr:nvSpPr>
      <xdr:spPr>
        <a:xfrm>
          <a:off x="1079500" y="1339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118436</xdr:rowOff>
    </xdr:from>
    <xdr:ext cx="469744" cy="259045"/>
    <xdr:sp macro="" textlink="">
      <xdr:nvSpPr>
        <xdr:cNvPr id="205" name="テキスト ボックス 204"/>
        <xdr:cNvSpPr txBox="1"/>
      </xdr:nvSpPr>
      <xdr:spPr>
        <a:xfrm>
          <a:off x="895427" y="1349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96,812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134404</xdr:rowOff>
    </xdr:from>
    <xdr:to>
      <xdr:col>6</xdr:col>
      <xdr:colOff>510540</xdr:colOff>
      <xdr:row>99</xdr:row>
      <xdr:rowOff>135985</xdr:rowOff>
    </xdr:to>
    <xdr:cxnSp macro="">
      <xdr:nvCxnSpPr>
        <xdr:cNvPr id="230" name="直線コネクタ 229"/>
        <xdr:cNvCxnSpPr/>
      </xdr:nvCxnSpPr>
      <xdr:spPr>
        <a:xfrm flipV="1">
          <a:off x="4633595" y="15564904"/>
          <a:ext cx="1270" cy="1544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139812</xdr:rowOff>
    </xdr:from>
    <xdr:ext cx="534377" cy="259045"/>
    <xdr:sp macro="" textlink="">
      <xdr:nvSpPr>
        <xdr:cNvPr id="231" name="扶助費最小値テキスト"/>
        <xdr:cNvSpPr txBox="1"/>
      </xdr:nvSpPr>
      <xdr:spPr>
        <a:xfrm>
          <a:off x="4686300" y="1711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35,195</a:t>
          </a:r>
          <a:endParaRPr kumimoji="1" lang="ja-JP" altLang="en-US" sz="1000" b="1">
            <a:latin typeface="ＭＳ Ｐゴシック"/>
          </a:endParaRPr>
        </a:p>
      </xdr:txBody>
    </xdr:sp>
    <xdr:clientData/>
  </xdr:oneCellAnchor>
  <xdr:twoCellAnchor>
    <xdr:from>
      <xdr:col>6</xdr:col>
      <xdr:colOff>422275</xdr:colOff>
      <xdr:row>99</xdr:row>
      <xdr:rowOff>135985</xdr:rowOff>
    </xdr:from>
    <xdr:to>
      <xdr:col>6</xdr:col>
      <xdr:colOff>600075</xdr:colOff>
      <xdr:row>99</xdr:row>
      <xdr:rowOff>135985</xdr:rowOff>
    </xdr:to>
    <xdr:cxnSp macro="">
      <xdr:nvCxnSpPr>
        <xdr:cNvPr id="232" name="直線コネクタ 231"/>
        <xdr:cNvCxnSpPr/>
      </xdr:nvCxnSpPr>
      <xdr:spPr>
        <a:xfrm>
          <a:off x="4546600" y="171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81081</xdr:rowOff>
    </xdr:from>
    <xdr:ext cx="599010" cy="259045"/>
    <xdr:sp macro="" textlink="">
      <xdr:nvSpPr>
        <xdr:cNvPr id="233" name="扶助費最大値テキスト"/>
        <xdr:cNvSpPr txBox="1"/>
      </xdr:nvSpPr>
      <xdr:spPr>
        <a:xfrm>
          <a:off x="4686300" y="1534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116,278</a:t>
          </a:r>
          <a:endParaRPr kumimoji="1" lang="ja-JP" altLang="en-US" sz="1000" b="1">
            <a:latin typeface="ＭＳ Ｐゴシック"/>
          </a:endParaRPr>
        </a:p>
      </xdr:txBody>
    </xdr:sp>
    <xdr:clientData/>
  </xdr:oneCellAnchor>
  <xdr:twoCellAnchor>
    <xdr:from>
      <xdr:col>6</xdr:col>
      <xdr:colOff>422275</xdr:colOff>
      <xdr:row>90</xdr:row>
      <xdr:rowOff>134404</xdr:rowOff>
    </xdr:from>
    <xdr:to>
      <xdr:col>6</xdr:col>
      <xdr:colOff>600075</xdr:colOff>
      <xdr:row>90</xdr:row>
      <xdr:rowOff>134404</xdr:rowOff>
    </xdr:to>
    <xdr:cxnSp macro="">
      <xdr:nvCxnSpPr>
        <xdr:cNvPr id="234" name="直線コネクタ 233"/>
        <xdr:cNvCxnSpPr/>
      </xdr:nvCxnSpPr>
      <xdr:spPr>
        <a:xfrm>
          <a:off x="4546600" y="1556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51136</xdr:rowOff>
    </xdr:from>
    <xdr:to>
      <xdr:col>6</xdr:col>
      <xdr:colOff>511175</xdr:colOff>
      <xdr:row>96</xdr:row>
      <xdr:rowOff>138691</xdr:rowOff>
    </xdr:to>
    <xdr:cxnSp macro="">
      <xdr:nvCxnSpPr>
        <xdr:cNvPr id="235" name="直線コネクタ 234"/>
        <xdr:cNvCxnSpPr/>
      </xdr:nvCxnSpPr>
      <xdr:spPr>
        <a:xfrm flipV="1">
          <a:off x="3797300" y="16510336"/>
          <a:ext cx="838200" cy="8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15822</xdr:rowOff>
    </xdr:from>
    <xdr:ext cx="534377" cy="259045"/>
    <xdr:sp macro="" textlink="">
      <xdr:nvSpPr>
        <xdr:cNvPr id="236" name="扶助費平均値テキスト"/>
        <xdr:cNvSpPr txBox="1"/>
      </xdr:nvSpPr>
      <xdr:spPr>
        <a:xfrm>
          <a:off x="4686300" y="16303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164395</xdr:rowOff>
    </xdr:from>
    <xdr:to>
      <xdr:col>6</xdr:col>
      <xdr:colOff>561975</xdr:colOff>
      <xdr:row>96</xdr:row>
      <xdr:rowOff>94545</xdr:rowOff>
    </xdr:to>
    <xdr:sp macro="" textlink="">
      <xdr:nvSpPr>
        <xdr:cNvPr id="237" name="フローチャート : 判断 236"/>
        <xdr:cNvSpPr/>
      </xdr:nvSpPr>
      <xdr:spPr>
        <a:xfrm>
          <a:off x="45847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138691</xdr:rowOff>
    </xdr:from>
    <xdr:to>
      <xdr:col>5</xdr:col>
      <xdr:colOff>358775</xdr:colOff>
      <xdr:row>97</xdr:row>
      <xdr:rowOff>8483</xdr:rowOff>
    </xdr:to>
    <xdr:cxnSp macro="">
      <xdr:nvCxnSpPr>
        <xdr:cNvPr id="238" name="直線コネクタ 237"/>
        <xdr:cNvCxnSpPr/>
      </xdr:nvCxnSpPr>
      <xdr:spPr>
        <a:xfrm flipV="1">
          <a:off x="2908300" y="16597891"/>
          <a:ext cx="889000" cy="4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117647</xdr:rowOff>
    </xdr:from>
    <xdr:to>
      <xdr:col>5</xdr:col>
      <xdr:colOff>409575</xdr:colOff>
      <xdr:row>97</xdr:row>
      <xdr:rowOff>47797</xdr:rowOff>
    </xdr:to>
    <xdr:sp macro="" textlink="">
      <xdr:nvSpPr>
        <xdr:cNvPr id="239" name="フローチャート : 判断 238"/>
        <xdr:cNvSpPr/>
      </xdr:nvSpPr>
      <xdr:spPr>
        <a:xfrm>
          <a:off x="3746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38924</xdr:rowOff>
    </xdr:from>
    <xdr:ext cx="534377" cy="259045"/>
    <xdr:sp macro="" textlink="">
      <xdr:nvSpPr>
        <xdr:cNvPr id="240" name="テキスト ボックス 239"/>
        <xdr:cNvSpPr txBox="1"/>
      </xdr:nvSpPr>
      <xdr:spPr>
        <a:xfrm>
          <a:off x="3530111" y="166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8483</xdr:rowOff>
    </xdr:from>
    <xdr:to>
      <xdr:col>4</xdr:col>
      <xdr:colOff>155575</xdr:colOff>
      <xdr:row>97</xdr:row>
      <xdr:rowOff>135910</xdr:rowOff>
    </xdr:to>
    <xdr:cxnSp macro="">
      <xdr:nvCxnSpPr>
        <xdr:cNvPr id="241" name="直線コネクタ 240"/>
        <xdr:cNvCxnSpPr/>
      </xdr:nvCxnSpPr>
      <xdr:spPr>
        <a:xfrm flipV="1">
          <a:off x="2019300" y="16639133"/>
          <a:ext cx="889000" cy="12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168796</xdr:rowOff>
    </xdr:from>
    <xdr:to>
      <xdr:col>4</xdr:col>
      <xdr:colOff>206375</xdr:colOff>
      <xdr:row>97</xdr:row>
      <xdr:rowOff>98946</xdr:rowOff>
    </xdr:to>
    <xdr:sp macro="" textlink="">
      <xdr:nvSpPr>
        <xdr:cNvPr id="242" name="フローチャート : 判断 241"/>
        <xdr:cNvSpPr/>
      </xdr:nvSpPr>
      <xdr:spPr>
        <a:xfrm>
          <a:off x="2857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90073</xdr:rowOff>
    </xdr:from>
    <xdr:ext cx="534377" cy="259045"/>
    <xdr:sp macro="" textlink="">
      <xdr:nvSpPr>
        <xdr:cNvPr id="243" name="テキスト ボックス 242"/>
        <xdr:cNvSpPr txBox="1"/>
      </xdr:nvSpPr>
      <xdr:spPr>
        <a:xfrm>
          <a:off x="2641111" y="167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135910</xdr:rowOff>
    </xdr:from>
    <xdr:to>
      <xdr:col>2</xdr:col>
      <xdr:colOff>638175</xdr:colOff>
      <xdr:row>97</xdr:row>
      <xdr:rowOff>164618</xdr:rowOff>
    </xdr:to>
    <xdr:cxnSp macro="">
      <xdr:nvCxnSpPr>
        <xdr:cNvPr id="244" name="直線コネクタ 243"/>
        <xdr:cNvCxnSpPr/>
      </xdr:nvCxnSpPr>
      <xdr:spPr>
        <a:xfrm flipV="1">
          <a:off x="1130300" y="16766560"/>
          <a:ext cx="889000" cy="2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81890</xdr:rowOff>
    </xdr:from>
    <xdr:to>
      <xdr:col>3</xdr:col>
      <xdr:colOff>3175</xdr:colOff>
      <xdr:row>98</xdr:row>
      <xdr:rowOff>12040</xdr:rowOff>
    </xdr:to>
    <xdr:sp macro="" textlink="">
      <xdr:nvSpPr>
        <xdr:cNvPr id="245" name="フローチャート : 判断 244"/>
        <xdr:cNvSpPr/>
      </xdr:nvSpPr>
      <xdr:spPr>
        <a:xfrm>
          <a:off x="1968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28567</xdr:rowOff>
    </xdr:from>
    <xdr:ext cx="534377" cy="259045"/>
    <xdr:sp macro="" textlink="">
      <xdr:nvSpPr>
        <xdr:cNvPr id="246" name="テキスト ボックス 245"/>
        <xdr:cNvSpPr txBox="1"/>
      </xdr:nvSpPr>
      <xdr:spPr>
        <a:xfrm>
          <a:off x="1752111" y="1648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116542</xdr:rowOff>
    </xdr:from>
    <xdr:to>
      <xdr:col>1</xdr:col>
      <xdr:colOff>485775</xdr:colOff>
      <xdr:row>98</xdr:row>
      <xdr:rowOff>46692</xdr:rowOff>
    </xdr:to>
    <xdr:sp macro="" textlink="">
      <xdr:nvSpPr>
        <xdr:cNvPr id="247" name="フローチャート : 判断 246"/>
        <xdr:cNvSpPr/>
      </xdr:nvSpPr>
      <xdr:spPr>
        <a:xfrm>
          <a:off x="1079500" y="167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37819</xdr:rowOff>
    </xdr:from>
    <xdr:ext cx="534377" cy="259045"/>
    <xdr:sp macro="" textlink="">
      <xdr:nvSpPr>
        <xdr:cNvPr id="248" name="テキスト ボックス 247"/>
        <xdr:cNvSpPr txBox="1"/>
      </xdr:nvSpPr>
      <xdr:spPr>
        <a:xfrm>
          <a:off x="863111" y="1683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336</xdr:rowOff>
    </xdr:from>
    <xdr:to>
      <xdr:col>6</xdr:col>
      <xdr:colOff>561975</xdr:colOff>
      <xdr:row>96</xdr:row>
      <xdr:rowOff>101936</xdr:rowOff>
    </xdr:to>
    <xdr:sp macro="" textlink="">
      <xdr:nvSpPr>
        <xdr:cNvPr id="254" name="円/楕円 253"/>
        <xdr:cNvSpPr/>
      </xdr:nvSpPr>
      <xdr:spPr>
        <a:xfrm>
          <a:off x="4584700" y="164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150213</xdr:rowOff>
    </xdr:from>
    <xdr:ext cx="534377" cy="259045"/>
    <xdr:sp macro="" textlink="">
      <xdr:nvSpPr>
        <xdr:cNvPr id="255" name="扶助費該当値テキスト"/>
        <xdr:cNvSpPr txBox="1"/>
      </xdr:nvSpPr>
      <xdr:spPr>
        <a:xfrm>
          <a:off x="4686300" y="1643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66,649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87891</xdr:rowOff>
    </xdr:from>
    <xdr:to>
      <xdr:col>5</xdr:col>
      <xdr:colOff>409575</xdr:colOff>
      <xdr:row>97</xdr:row>
      <xdr:rowOff>18041</xdr:rowOff>
    </xdr:to>
    <xdr:sp macro="" textlink="">
      <xdr:nvSpPr>
        <xdr:cNvPr id="256" name="円/楕円 255"/>
        <xdr:cNvSpPr/>
      </xdr:nvSpPr>
      <xdr:spPr>
        <a:xfrm>
          <a:off x="3746500" y="1654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34568</xdr:rowOff>
    </xdr:from>
    <xdr:ext cx="534377" cy="259045"/>
    <xdr:sp macro="" textlink="">
      <xdr:nvSpPr>
        <xdr:cNvPr id="257" name="テキスト ボックス 256"/>
        <xdr:cNvSpPr txBox="1"/>
      </xdr:nvSpPr>
      <xdr:spPr>
        <a:xfrm>
          <a:off x="3530111" y="1632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62,053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129133</xdr:rowOff>
    </xdr:from>
    <xdr:to>
      <xdr:col>4</xdr:col>
      <xdr:colOff>206375</xdr:colOff>
      <xdr:row>97</xdr:row>
      <xdr:rowOff>59283</xdr:rowOff>
    </xdr:to>
    <xdr:sp macro="" textlink="">
      <xdr:nvSpPr>
        <xdr:cNvPr id="258" name="円/楕円 257"/>
        <xdr:cNvSpPr/>
      </xdr:nvSpPr>
      <xdr:spPr>
        <a:xfrm>
          <a:off x="2857500" y="1658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75810</xdr:rowOff>
    </xdr:from>
    <xdr:ext cx="534377" cy="259045"/>
    <xdr:sp macro="" textlink="">
      <xdr:nvSpPr>
        <xdr:cNvPr id="259" name="テキスト ボックス 258"/>
        <xdr:cNvSpPr txBox="1"/>
      </xdr:nvSpPr>
      <xdr:spPr>
        <a:xfrm>
          <a:off x="2641111" y="1636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59,888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85110</xdr:rowOff>
    </xdr:from>
    <xdr:to>
      <xdr:col>3</xdr:col>
      <xdr:colOff>3175</xdr:colOff>
      <xdr:row>98</xdr:row>
      <xdr:rowOff>15260</xdr:rowOff>
    </xdr:to>
    <xdr:sp macro="" textlink="">
      <xdr:nvSpPr>
        <xdr:cNvPr id="260" name="円/楕円 259"/>
        <xdr:cNvSpPr/>
      </xdr:nvSpPr>
      <xdr:spPr>
        <a:xfrm>
          <a:off x="1968500" y="1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6387</xdr:rowOff>
    </xdr:from>
    <xdr:ext cx="534377" cy="259045"/>
    <xdr:sp macro="" textlink="">
      <xdr:nvSpPr>
        <xdr:cNvPr id="261" name="テキスト ボックス 260"/>
        <xdr:cNvSpPr txBox="1"/>
      </xdr:nvSpPr>
      <xdr:spPr>
        <a:xfrm>
          <a:off x="1752111" y="1680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53,199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113818</xdr:rowOff>
    </xdr:from>
    <xdr:to>
      <xdr:col>1</xdr:col>
      <xdr:colOff>485775</xdr:colOff>
      <xdr:row>98</xdr:row>
      <xdr:rowOff>43968</xdr:rowOff>
    </xdr:to>
    <xdr:sp macro="" textlink="">
      <xdr:nvSpPr>
        <xdr:cNvPr id="262" name="円/楕円 261"/>
        <xdr:cNvSpPr/>
      </xdr:nvSpPr>
      <xdr:spPr>
        <a:xfrm>
          <a:off x="1079500" y="1674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60495</xdr:rowOff>
    </xdr:from>
    <xdr:ext cx="534377" cy="259045"/>
    <xdr:sp macro="" textlink="">
      <xdr:nvSpPr>
        <xdr:cNvPr id="263" name="テキスト ボックス 262"/>
        <xdr:cNvSpPr txBox="1"/>
      </xdr:nvSpPr>
      <xdr:spPr>
        <a:xfrm>
          <a:off x="863111" y="1651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51,692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60,618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116169</xdr:rowOff>
    </xdr:from>
    <xdr:to>
      <xdr:col>15</xdr:col>
      <xdr:colOff>180340</xdr:colOff>
      <xdr:row>38</xdr:row>
      <xdr:rowOff>75006</xdr:rowOff>
    </xdr:to>
    <xdr:cxnSp macro="">
      <xdr:nvCxnSpPr>
        <xdr:cNvPr id="287" name="直線コネクタ 286"/>
        <xdr:cNvCxnSpPr/>
      </xdr:nvCxnSpPr>
      <xdr:spPr>
        <a:xfrm flipV="1">
          <a:off x="10475595" y="5259669"/>
          <a:ext cx="1270" cy="133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78833</xdr:rowOff>
    </xdr:from>
    <xdr:ext cx="534377" cy="259045"/>
    <xdr:sp macro="" textlink="">
      <xdr:nvSpPr>
        <xdr:cNvPr id="288" name="補助費等最小値テキスト"/>
        <xdr:cNvSpPr txBox="1"/>
      </xdr:nvSpPr>
      <xdr:spPr>
        <a:xfrm>
          <a:off x="10528300" y="659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36,980</a:t>
          </a:r>
          <a:endParaRPr kumimoji="1" lang="ja-JP" altLang="en-US" sz="1000" b="1">
            <a:latin typeface="ＭＳ Ｐゴシック"/>
          </a:endParaRPr>
        </a:p>
      </xdr:txBody>
    </xdr:sp>
    <xdr:clientData/>
  </xdr:oneCellAnchor>
  <xdr:twoCellAnchor>
    <xdr:from>
      <xdr:col>15</xdr:col>
      <xdr:colOff>92075</xdr:colOff>
      <xdr:row>38</xdr:row>
      <xdr:rowOff>75006</xdr:rowOff>
    </xdr:from>
    <xdr:to>
      <xdr:col>15</xdr:col>
      <xdr:colOff>269875</xdr:colOff>
      <xdr:row>38</xdr:row>
      <xdr:rowOff>75006</xdr:rowOff>
    </xdr:to>
    <xdr:cxnSp macro="">
      <xdr:nvCxnSpPr>
        <xdr:cNvPr id="289" name="直線コネクタ 288"/>
        <xdr:cNvCxnSpPr/>
      </xdr:nvCxnSpPr>
      <xdr:spPr>
        <a:xfrm>
          <a:off x="10388600" y="6590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62846</xdr:rowOff>
    </xdr:from>
    <xdr:ext cx="599010" cy="259045"/>
    <xdr:sp macro="" textlink="">
      <xdr:nvSpPr>
        <xdr:cNvPr id="290" name="補助費等最大値テキスト"/>
        <xdr:cNvSpPr txBox="1"/>
      </xdr:nvSpPr>
      <xdr:spPr>
        <a:xfrm>
          <a:off x="10528300" y="503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386,176</a:t>
          </a:r>
          <a:endParaRPr kumimoji="1" lang="ja-JP" altLang="en-US" sz="1000" b="1">
            <a:latin typeface="ＭＳ Ｐゴシック"/>
          </a:endParaRPr>
        </a:p>
      </xdr:txBody>
    </xdr:sp>
    <xdr:clientData/>
  </xdr:oneCellAnchor>
  <xdr:twoCellAnchor>
    <xdr:from>
      <xdr:col>15</xdr:col>
      <xdr:colOff>92075</xdr:colOff>
      <xdr:row>30</xdr:row>
      <xdr:rowOff>116169</xdr:rowOff>
    </xdr:from>
    <xdr:to>
      <xdr:col>15</xdr:col>
      <xdr:colOff>269875</xdr:colOff>
      <xdr:row>30</xdr:row>
      <xdr:rowOff>116169</xdr:rowOff>
    </xdr:to>
    <xdr:cxnSp macro="">
      <xdr:nvCxnSpPr>
        <xdr:cNvPr id="291" name="直線コネクタ 290"/>
        <xdr:cNvCxnSpPr/>
      </xdr:nvCxnSpPr>
      <xdr:spPr>
        <a:xfrm>
          <a:off x="10388600" y="5259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66217</xdr:rowOff>
    </xdr:from>
    <xdr:to>
      <xdr:col>15</xdr:col>
      <xdr:colOff>180975</xdr:colOff>
      <xdr:row>37</xdr:row>
      <xdr:rowOff>71566</xdr:rowOff>
    </xdr:to>
    <xdr:cxnSp macro="">
      <xdr:nvCxnSpPr>
        <xdr:cNvPr id="292" name="直線コネクタ 291"/>
        <xdr:cNvCxnSpPr/>
      </xdr:nvCxnSpPr>
      <xdr:spPr>
        <a:xfrm>
          <a:off x="9639300" y="6409867"/>
          <a:ext cx="8382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111377</xdr:rowOff>
    </xdr:from>
    <xdr:ext cx="599010" cy="259045"/>
    <xdr:sp macro="" textlink="">
      <xdr:nvSpPr>
        <xdr:cNvPr id="293" name="補助費等平均値テキスト"/>
        <xdr:cNvSpPr txBox="1"/>
      </xdr:nvSpPr>
      <xdr:spPr>
        <a:xfrm>
          <a:off x="10528300" y="6112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88500</xdr:rowOff>
    </xdr:from>
    <xdr:to>
      <xdr:col>15</xdr:col>
      <xdr:colOff>231775</xdr:colOff>
      <xdr:row>37</xdr:row>
      <xdr:rowOff>18650</xdr:rowOff>
    </xdr:to>
    <xdr:sp macro="" textlink="">
      <xdr:nvSpPr>
        <xdr:cNvPr id="294" name="フローチャート : 判断 293"/>
        <xdr:cNvSpPr/>
      </xdr:nvSpPr>
      <xdr:spPr>
        <a:xfrm>
          <a:off x="104267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66217</xdr:rowOff>
    </xdr:from>
    <xdr:to>
      <xdr:col>14</xdr:col>
      <xdr:colOff>28575</xdr:colOff>
      <xdr:row>37</xdr:row>
      <xdr:rowOff>123870</xdr:rowOff>
    </xdr:to>
    <xdr:cxnSp macro="">
      <xdr:nvCxnSpPr>
        <xdr:cNvPr id="295" name="直線コネクタ 294"/>
        <xdr:cNvCxnSpPr/>
      </xdr:nvCxnSpPr>
      <xdr:spPr>
        <a:xfrm flipV="1">
          <a:off x="8750300" y="6409867"/>
          <a:ext cx="889000" cy="5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112309</xdr:rowOff>
    </xdr:from>
    <xdr:to>
      <xdr:col>14</xdr:col>
      <xdr:colOff>79375</xdr:colOff>
      <xdr:row>37</xdr:row>
      <xdr:rowOff>42459</xdr:rowOff>
    </xdr:to>
    <xdr:sp macro="" textlink="">
      <xdr:nvSpPr>
        <xdr:cNvPr id="296" name="フローチャート : 判断 295"/>
        <xdr:cNvSpPr/>
      </xdr:nvSpPr>
      <xdr:spPr>
        <a:xfrm>
          <a:off x="9588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58986</xdr:rowOff>
    </xdr:from>
    <xdr:ext cx="599010" cy="259045"/>
    <xdr:sp macro="" textlink="">
      <xdr:nvSpPr>
        <xdr:cNvPr id="297" name="テキスト ボックス 296"/>
        <xdr:cNvSpPr txBox="1"/>
      </xdr:nvSpPr>
      <xdr:spPr>
        <a:xfrm>
          <a:off x="9339794"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102225</xdr:rowOff>
    </xdr:from>
    <xdr:to>
      <xdr:col>12</xdr:col>
      <xdr:colOff>511175</xdr:colOff>
      <xdr:row>37</xdr:row>
      <xdr:rowOff>123870</xdr:rowOff>
    </xdr:to>
    <xdr:cxnSp macro="">
      <xdr:nvCxnSpPr>
        <xdr:cNvPr id="298" name="直線コネクタ 297"/>
        <xdr:cNvCxnSpPr/>
      </xdr:nvCxnSpPr>
      <xdr:spPr>
        <a:xfrm>
          <a:off x="7861300" y="6445875"/>
          <a:ext cx="889000" cy="2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160707</xdr:rowOff>
    </xdr:from>
    <xdr:to>
      <xdr:col>12</xdr:col>
      <xdr:colOff>561975</xdr:colOff>
      <xdr:row>37</xdr:row>
      <xdr:rowOff>90857</xdr:rowOff>
    </xdr:to>
    <xdr:sp macro="" textlink="">
      <xdr:nvSpPr>
        <xdr:cNvPr id="299" name="フローチャート : 判断 298"/>
        <xdr:cNvSpPr/>
      </xdr:nvSpPr>
      <xdr:spPr>
        <a:xfrm>
          <a:off x="8699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107384</xdr:rowOff>
    </xdr:from>
    <xdr:ext cx="534377" cy="259045"/>
    <xdr:sp macro="" textlink="">
      <xdr:nvSpPr>
        <xdr:cNvPr id="300" name="テキスト ボックス 299"/>
        <xdr:cNvSpPr txBox="1"/>
      </xdr:nvSpPr>
      <xdr:spPr>
        <a:xfrm>
          <a:off x="8483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102225</xdr:rowOff>
    </xdr:from>
    <xdr:to>
      <xdr:col>11</xdr:col>
      <xdr:colOff>307975</xdr:colOff>
      <xdr:row>37</xdr:row>
      <xdr:rowOff>107162</xdr:rowOff>
    </xdr:to>
    <xdr:cxnSp macro="">
      <xdr:nvCxnSpPr>
        <xdr:cNvPr id="301" name="直線コネクタ 300"/>
        <xdr:cNvCxnSpPr/>
      </xdr:nvCxnSpPr>
      <xdr:spPr>
        <a:xfrm flipV="1">
          <a:off x="6972300" y="6445875"/>
          <a:ext cx="889000" cy="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10094</xdr:rowOff>
    </xdr:from>
    <xdr:to>
      <xdr:col>11</xdr:col>
      <xdr:colOff>358775</xdr:colOff>
      <xdr:row>37</xdr:row>
      <xdr:rowOff>111694</xdr:rowOff>
    </xdr:to>
    <xdr:sp macro="" textlink="">
      <xdr:nvSpPr>
        <xdr:cNvPr id="302" name="フローチャート : 判断 301"/>
        <xdr:cNvSpPr/>
      </xdr:nvSpPr>
      <xdr:spPr>
        <a:xfrm>
          <a:off x="7810500" y="635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128221</xdr:rowOff>
    </xdr:from>
    <xdr:ext cx="534377" cy="259045"/>
    <xdr:sp macro="" textlink="">
      <xdr:nvSpPr>
        <xdr:cNvPr id="303" name="テキスト ボックス 302"/>
        <xdr:cNvSpPr txBox="1"/>
      </xdr:nvSpPr>
      <xdr:spPr>
        <a:xfrm>
          <a:off x="7594111" y="612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17390</xdr:rowOff>
    </xdr:from>
    <xdr:to>
      <xdr:col>10</xdr:col>
      <xdr:colOff>155575</xdr:colOff>
      <xdr:row>37</xdr:row>
      <xdr:rowOff>118990</xdr:rowOff>
    </xdr:to>
    <xdr:sp macro="" textlink="">
      <xdr:nvSpPr>
        <xdr:cNvPr id="304" name="フローチャート : 判断 303"/>
        <xdr:cNvSpPr/>
      </xdr:nvSpPr>
      <xdr:spPr>
        <a:xfrm>
          <a:off x="6921500" y="636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135517</xdr:rowOff>
    </xdr:from>
    <xdr:ext cx="534377" cy="259045"/>
    <xdr:sp macro="" textlink="">
      <xdr:nvSpPr>
        <xdr:cNvPr id="305" name="テキスト ボックス 304"/>
        <xdr:cNvSpPr txBox="1"/>
      </xdr:nvSpPr>
      <xdr:spPr>
        <a:xfrm>
          <a:off x="6705111" y="613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20766</xdr:rowOff>
    </xdr:from>
    <xdr:to>
      <xdr:col>15</xdr:col>
      <xdr:colOff>231775</xdr:colOff>
      <xdr:row>37</xdr:row>
      <xdr:rowOff>122366</xdr:rowOff>
    </xdr:to>
    <xdr:sp macro="" textlink="">
      <xdr:nvSpPr>
        <xdr:cNvPr id="311" name="円/楕円 310"/>
        <xdr:cNvSpPr/>
      </xdr:nvSpPr>
      <xdr:spPr>
        <a:xfrm>
          <a:off x="10426700" y="636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170643</xdr:rowOff>
    </xdr:from>
    <xdr:ext cx="534377" cy="259045"/>
    <xdr:sp macro="" textlink="">
      <xdr:nvSpPr>
        <xdr:cNvPr id="312" name="補助費等該当値テキスト"/>
        <xdr:cNvSpPr txBox="1"/>
      </xdr:nvSpPr>
      <xdr:spPr>
        <a:xfrm>
          <a:off x="10528300" y="634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82,883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15417</xdr:rowOff>
    </xdr:from>
    <xdr:to>
      <xdr:col>14</xdr:col>
      <xdr:colOff>79375</xdr:colOff>
      <xdr:row>37</xdr:row>
      <xdr:rowOff>117017</xdr:rowOff>
    </xdr:to>
    <xdr:sp macro="" textlink="">
      <xdr:nvSpPr>
        <xdr:cNvPr id="313" name="円/楕円 312"/>
        <xdr:cNvSpPr/>
      </xdr:nvSpPr>
      <xdr:spPr>
        <a:xfrm>
          <a:off x="9588500" y="635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108144</xdr:rowOff>
    </xdr:from>
    <xdr:ext cx="534377" cy="259045"/>
    <xdr:sp macro="" textlink="">
      <xdr:nvSpPr>
        <xdr:cNvPr id="314" name="テキスト ボックス 313"/>
        <xdr:cNvSpPr txBox="1"/>
      </xdr:nvSpPr>
      <xdr:spPr>
        <a:xfrm>
          <a:off x="9372111" y="645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84,287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73070</xdr:rowOff>
    </xdr:from>
    <xdr:to>
      <xdr:col>12</xdr:col>
      <xdr:colOff>561975</xdr:colOff>
      <xdr:row>38</xdr:row>
      <xdr:rowOff>3220</xdr:rowOff>
    </xdr:to>
    <xdr:sp macro="" textlink="">
      <xdr:nvSpPr>
        <xdr:cNvPr id="315" name="円/楕円 314"/>
        <xdr:cNvSpPr/>
      </xdr:nvSpPr>
      <xdr:spPr>
        <a:xfrm>
          <a:off x="8699500" y="641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165796</xdr:rowOff>
    </xdr:from>
    <xdr:ext cx="534377" cy="259045"/>
    <xdr:sp macro="" textlink="">
      <xdr:nvSpPr>
        <xdr:cNvPr id="316" name="テキスト ボックス 315"/>
        <xdr:cNvSpPr txBox="1"/>
      </xdr:nvSpPr>
      <xdr:spPr>
        <a:xfrm>
          <a:off x="8483111" y="650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69,155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51425</xdr:rowOff>
    </xdr:from>
    <xdr:to>
      <xdr:col>11</xdr:col>
      <xdr:colOff>358775</xdr:colOff>
      <xdr:row>37</xdr:row>
      <xdr:rowOff>153025</xdr:rowOff>
    </xdr:to>
    <xdr:sp macro="" textlink="">
      <xdr:nvSpPr>
        <xdr:cNvPr id="317" name="円/楕円 316"/>
        <xdr:cNvSpPr/>
      </xdr:nvSpPr>
      <xdr:spPr>
        <a:xfrm>
          <a:off x="7810500" y="639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144152</xdr:rowOff>
    </xdr:from>
    <xdr:ext cx="534377" cy="259045"/>
    <xdr:sp macro="" textlink="">
      <xdr:nvSpPr>
        <xdr:cNvPr id="318" name="テキスト ボックス 317"/>
        <xdr:cNvSpPr txBox="1"/>
      </xdr:nvSpPr>
      <xdr:spPr>
        <a:xfrm>
          <a:off x="7594111" y="648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74,836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56362</xdr:rowOff>
    </xdr:from>
    <xdr:to>
      <xdr:col>10</xdr:col>
      <xdr:colOff>155575</xdr:colOff>
      <xdr:row>37</xdr:row>
      <xdr:rowOff>157962</xdr:rowOff>
    </xdr:to>
    <xdr:sp macro="" textlink="">
      <xdr:nvSpPr>
        <xdr:cNvPr id="319" name="円/楕円 318"/>
        <xdr:cNvSpPr/>
      </xdr:nvSpPr>
      <xdr:spPr>
        <a:xfrm>
          <a:off x="6921500" y="640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149089</xdr:rowOff>
    </xdr:from>
    <xdr:ext cx="534377" cy="259045"/>
    <xdr:sp macro="" textlink="">
      <xdr:nvSpPr>
        <xdr:cNvPr id="320" name="テキスト ボックス 319"/>
        <xdr:cNvSpPr txBox="1"/>
      </xdr:nvSpPr>
      <xdr:spPr>
        <a:xfrm>
          <a:off x="6705111" y="649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73,540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63,768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23920</xdr:rowOff>
    </xdr:from>
    <xdr:to>
      <xdr:col>15</xdr:col>
      <xdr:colOff>180340</xdr:colOff>
      <xdr:row>59</xdr:row>
      <xdr:rowOff>63850</xdr:rowOff>
    </xdr:to>
    <xdr:cxnSp macro="">
      <xdr:nvCxnSpPr>
        <xdr:cNvPr id="346" name="直線コネクタ 345"/>
        <xdr:cNvCxnSpPr/>
      </xdr:nvCxnSpPr>
      <xdr:spPr>
        <a:xfrm flipV="1">
          <a:off x="10475595" y="8596420"/>
          <a:ext cx="1270" cy="15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67677</xdr:rowOff>
    </xdr:from>
    <xdr:ext cx="534377" cy="259045"/>
    <xdr:sp macro="" textlink="">
      <xdr:nvSpPr>
        <xdr:cNvPr id="347" name="普通建設事業費最小値テキスト"/>
        <xdr:cNvSpPr txBox="1"/>
      </xdr:nvSpPr>
      <xdr:spPr>
        <a:xfrm>
          <a:off x="10528300" y="1018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10,726</a:t>
          </a:r>
          <a:endParaRPr kumimoji="1" lang="ja-JP" altLang="en-US" sz="1000" b="1">
            <a:latin typeface="ＭＳ Ｐゴシック"/>
          </a:endParaRPr>
        </a:p>
      </xdr:txBody>
    </xdr:sp>
    <xdr:clientData/>
  </xdr:oneCellAnchor>
  <xdr:twoCellAnchor>
    <xdr:from>
      <xdr:col>15</xdr:col>
      <xdr:colOff>92075</xdr:colOff>
      <xdr:row>59</xdr:row>
      <xdr:rowOff>63850</xdr:rowOff>
    </xdr:from>
    <xdr:to>
      <xdr:col>15</xdr:col>
      <xdr:colOff>269875</xdr:colOff>
      <xdr:row>59</xdr:row>
      <xdr:rowOff>63850</xdr:rowOff>
    </xdr:to>
    <xdr:cxnSp macro="">
      <xdr:nvCxnSpPr>
        <xdr:cNvPr id="348" name="直線コネクタ 347"/>
        <xdr:cNvCxnSpPr/>
      </xdr:nvCxnSpPr>
      <xdr:spPr>
        <a:xfrm>
          <a:off x="10388600" y="1017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142047</xdr:rowOff>
    </xdr:from>
    <xdr:ext cx="599010" cy="259045"/>
    <xdr:sp macro="" textlink="">
      <xdr:nvSpPr>
        <xdr:cNvPr id="349" name="普通建設事業費最大値テキスト"/>
        <xdr:cNvSpPr txBox="1"/>
      </xdr:nvSpPr>
      <xdr:spPr>
        <a:xfrm>
          <a:off x="10528300" y="837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495,453</a:t>
          </a:r>
          <a:endParaRPr kumimoji="1" lang="ja-JP" altLang="en-US" sz="1000" b="1">
            <a:latin typeface="ＭＳ Ｐゴシック"/>
          </a:endParaRPr>
        </a:p>
      </xdr:txBody>
    </xdr:sp>
    <xdr:clientData/>
  </xdr:oneCellAnchor>
  <xdr:twoCellAnchor>
    <xdr:from>
      <xdr:col>15</xdr:col>
      <xdr:colOff>92075</xdr:colOff>
      <xdr:row>50</xdr:row>
      <xdr:rowOff>23920</xdr:rowOff>
    </xdr:from>
    <xdr:to>
      <xdr:col>15</xdr:col>
      <xdr:colOff>269875</xdr:colOff>
      <xdr:row>50</xdr:row>
      <xdr:rowOff>23920</xdr:rowOff>
    </xdr:to>
    <xdr:cxnSp macro="">
      <xdr:nvCxnSpPr>
        <xdr:cNvPr id="350" name="直線コネクタ 349"/>
        <xdr:cNvCxnSpPr/>
      </xdr:nvCxnSpPr>
      <xdr:spPr>
        <a:xfrm>
          <a:off x="10388600" y="859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122767</xdr:rowOff>
    </xdr:from>
    <xdr:to>
      <xdr:col>15</xdr:col>
      <xdr:colOff>180975</xdr:colOff>
      <xdr:row>58</xdr:row>
      <xdr:rowOff>160427</xdr:rowOff>
    </xdr:to>
    <xdr:cxnSp macro="">
      <xdr:nvCxnSpPr>
        <xdr:cNvPr id="351" name="直線コネクタ 350"/>
        <xdr:cNvCxnSpPr/>
      </xdr:nvCxnSpPr>
      <xdr:spPr>
        <a:xfrm flipV="1">
          <a:off x="9639300" y="10066867"/>
          <a:ext cx="838200" cy="3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22355</xdr:rowOff>
    </xdr:from>
    <xdr:ext cx="599010" cy="259045"/>
    <xdr:sp macro="" textlink="">
      <xdr:nvSpPr>
        <xdr:cNvPr id="352" name="普通建設事業費平均値テキスト"/>
        <xdr:cNvSpPr txBox="1"/>
      </xdr:nvSpPr>
      <xdr:spPr>
        <a:xfrm>
          <a:off x="10528300" y="9623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119,882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170928</xdr:rowOff>
    </xdr:from>
    <xdr:to>
      <xdr:col>15</xdr:col>
      <xdr:colOff>231775</xdr:colOff>
      <xdr:row>57</xdr:row>
      <xdr:rowOff>101078</xdr:rowOff>
    </xdr:to>
    <xdr:sp macro="" textlink="">
      <xdr:nvSpPr>
        <xdr:cNvPr id="353" name="フローチャート : 判断 352"/>
        <xdr:cNvSpPr/>
      </xdr:nvSpPr>
      <xdr:spPr>
        <a:xfrm>
          <a:off x="10426700" y="9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53864</xdr:rowOff>
    </xdr:from>
    <xdr:to>
      <xdr:col>14</xdr:col>
      <xdr:colOff>28575</xdr:colOff>
      <xdr:row>58</xdr:row>
      <xdr:rowOff>160427</xdr:rowOff>
    </xdr:to>
    <xdr:cxnSp macro="">
      <xdr:nvCxnSpPr>
        <xdr:cNvPr id="354" name="直線コネクタ 353"/>
        <xdr:cNvCxnSpPr/>
      </xdr:nvCxnSpPr>
      <xdr:spPr>
        <a:xfrm>
          <a:off x="8750300" y="9655064"/>
          <a:ext cx="889000" cy="44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32011</xdr:rowOff>
    </xdr:from>
    <xdr:to>
      <xdr:col>14</xdr:col>
      <xdr:colOff>79375</xdr:colOff>
      <xdr:row>57</xdr:row>
      <xdr:rowOff>133611</xdr:rowOff>
    </xdr:to>
    <xdr:sp macro="" textlink="">
      <xdr:nvSpPr>
        <xdr:cNvPr id="355" name="フローチャート : 判断 354"/>
        <xdr:cNvSpPr/>
      </xdr:nvSpPr>
      <xdr:spPr>
        <a:xfrm>
          <a:off x="9588500" y="980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150138</xdr:rowOff>
    </xdr:from>
    <xdr:ext cx="599010" cy="259045"/>
    <xdr:sp macro="" textlink="">
      <xdr:nvSpPr>
        <xdr:cNvPr id="356" name="テキスト ボックス 355"/>
        <xdr:cNvSpPr txBox="1"/>
      </xdr:nvSpPr>
      <xdr:spPr>
        <a:xfrm>
          <a:off x="9339794" y="957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53864</xdr:rowOff>
    </xdr:from>
    <xdr:to>
      <xdr:col>12</xdr:col>
      <xdr:colOff>511175</xdr:colOff>
      <xdr:row>58</xdr:row>
      <xdr:rowOff>27255</xdr:rowOff>
    </xdr:to>
    <xdr:cxnSp macro="">
      <xdr:nvCxnSpPr>
        <xdr:cNvPr id="357" name="直線コネクタ 356"/>
        <xdr:cNvCxnSpPr/>
      </xdr:nvCxnSpPr>
      <xdr:spPr>
        <a:xfrm flipV="1">
          <a:off x="7861300" y="9655064"/>
          <a:ext cx="889000" cy="31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122</xdr:rowOff>
    </xdr:from>
    <xdr:to>
      <xdr:col>12</xdr:col>
      <xdr:colOff>561975</xdr:colOff>
      <xdr:row>57</xdr:row>
      <xdr:rowOff>101722</xdr:rowOff>
    </xdr:to>
    <xdr:sp macro="" textlink="">
      <xdr:nvSpPr>
        <xdr:cNvPr id="358" name="フローチャート : 判断 357"/>
        <xdr:cNvSpPr/>
      </xdr:nvSpPr>
      <xdr:spPr>
        <a:xfrm>
          <a:off x="8699500" y="97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92849</xdr:rowOff>
    </xdr:from>
    <xdr:ext cx="599010" cy="259045"/>
    <xdr:sp macro="" textlink="">
      <xdr:nvSpPr>
        <xdr:cNvPr id="359" name="テキスト ボックス 358"/>
        <xdr:cNvSpPr txBox="1"/>
      </xdr:nvSpPr>
      <xdr:spPr>
        <a:xfrm>
          <a:off x="8450794" y="986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27255</xdr:rowOff>
    </xdr:from>
    <xdr:to>
      <xdr:col>11</xdr:col>
      <xdr:colOff>307975</xdr:colOff>
      <xdr:row>59</xdr:row>
      <xdr:rowOff>53256</xdr:rowOff>
    </xdr:to>
    <xdr:cxnSp macro="">
      <xdr:nvCxnSpPr>
        <xdr:cNvPr id="360" name="直線コネクタ 359"/>
        <xdr:cNvCxnSpPr/>
      </xdr:nvCxnSpPr>
      <xdr:spPr>
        <a:xfrm flipV="1">
          <a:off x="6972300" y="9971355"/>
          <a:ext cx="889000" cy="19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157</xdr:rowOff>
    </xdr:from>
    <xdr:to>
      <xdr:col>11</xdr:col>
      <xdr:colOff>358775</xdr:colOff>
      <xdr:row>57</xdr:row>
      <xdr:rowOff>101757</xdr:rowOff>
    </xdr:to>
    <xdr:sp macro="" textlink="">
      <xdr:nvSpPr>
        <xdr:cNvPr id="361" name="フローチャート : 判断 360"/>
        <xdr:cNvSpPr/>
      </xdr:nvSpPr>
      <xdr:spPr>
        <a:xfrm>
          <a:off x="7810500" y="977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118284</xdr:rowOff>
    </xdr:from>
    <xdr:ext cx="599010" cy="259045"/>
    <xdr:sp macro="" textlink="">
      <xdr:nvSpPr>
        <xdr:cNvPr id="362" name="テキスト ボックス 361"/>
        <xdr:cNvSpPr txBox="1"/>
      </xdr:nvSpPr>
      <xdr:spPr>
        <a:xfrm>
          <a:off x="7561794" y="9548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81297</xdr:rowOff>
    </xdr:from>
    <xdr:to>
      <xdr:col>10</xdr:col>
      <xdr:colOff>155575</xdr:colOff>
      <xdr:row>58</xdr:row>
      <xdr:rowOff>11447</xdr:rowOff>
    </xdr:to>
    <xdr:sp macro="" textlink="">
      <xdr:nvSpPr>
        <xdr:cNvPr id="363" name="フローチャート : 判断 362"/>
        <xdr:cNvSpPr/>
      </xdr:nvSpPr>
      <xdr:spPr>
        <a:xfrm>
          <a:off x="6921500" y="985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27974</xdr:rowOff>
    </xdr:from>
    <xdr:ext cx="534377" cy="259045"/>
    <xdr:sp macro="" textlink="">
      <xdr:nvSpPr>
        <xdr:cNvPr id="364" name="テキスト ボックス 363"/>
        <xdr:cNvSpPr txBox="1"/>
      </xdr:nvSpPr>
      <xdr:spPr>
        <a:xfrm>
          <a:off x="6705111" y="962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71967</xdr:rowOff>
    </xdr:from>
    <xdr:to>
      <xdr:col>15</xdr:col>
      <xdr:colOff>231775</xdr:colOff>
      <xdr:row>59</xdr:row>
      <xdr:rowOff>2117</xdr:rowOff>
    </xdr:to>
    <xdr:sp macro="" textlink="">
      <xdr:nvSpPr>
        <xdr:cNvPr id="370" name="円/楕円 369"/>
        <xdr:cNvSpPr/>
      </xdr:nvSpPr>
      <xdr:spPr>
        <a:xfrm>
          <a:off x="10426700" y="1001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158344</xdr:rowOff>
    </xdr:from>
    <xdr:ext cx="534377" cy="259045"/>
    <xdr:sp macro="" textlink="">
      <xdr:nvSpPr>
        <xdr:cNvPr id="371" name="普通建設事業費該当値テキスト"/>
        <xdr:cNvSpPr txBox="1"/>
      </xdr:nvSpPr>
      <xdr:spPr>
        <a:xfrm>
          <a:off x="10528300" y="993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45,185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109627</xdr:rowOff>
    </xdr:from>
    <xdr:to>
      <xdr:col>14</xdr:col>
      <xdr:colOff>79375</xdr:colOff>
      <xdr:row>59</xdr:row>
      <xdr:rowOff>39777</xdr:rowOff>
    </xdr:to>
    <xdr:sp macro="" textlink="">
      <xdr:nvSpPr>
        <xdr:cNvPr id="372" name="円/楕円 371"/>
        <xdr:cNvSpPr/>
      </xdr:nvSpPr>
      <xdr:spPr>
        <a:xfrm>
          <a:off x="9588500" y="1005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30904</xdr:rowOff>
    </xdr:from>
    <xdr:ext cx="534377" cy="259045"/>
    <xdr:sp macro="" textlink="">
      <xdr:nvSpPr>
        <xdr:cNvPr id="373" name="テキスト ボックス 372"/>
        <xdr:cNvSpPr txBox="1"/>
      </xdr:nvSpPr>
      <xdr:spPr>
        <a:xfrm>
          <a:off x="9372111" y="1014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33,653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3064</xdr:rowOff>
    </xdr:from>
    <xdr:to>
      <xdr:col>12</xdr:col>
      <xdr:colOff>561975</xdr:colOff>
      <xdr:row>56</xdr:row>
      <xdr:rowOff>104664</xdr:rowOff>
    </xdr:to>
    <xdr:sp macro="" textlink="">
      <xdr:nvSpPr>
        <xdr:cNvPr id="374" name="円/楕円 373"/>
        <xdr:cNvSpPr/>
      </xdr:nvSpPr>
      <xdr:spPr>
        <a:xfrm>
          <a:off x="8699500" y="96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121191</xdr:rowOff>
    </xdr:from>
    <xdr:ext cx="599010" cy="259045"/>
    <xdr:sp macro="" textlink="">
      <xdr:nvSpPr>
        <xdr:cNvPr id="375" name="テキスト ボックス 374"/>
        <xdr:cNvSpPr txBox="1"/>
      </xdr:nvSpPr>
      <xdr:spPr>
        <a:xfrm>
          <a:off x="8450794" y="937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171,284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147905</xdr:rowOff>
    </xdr:from>
    <xdr:to>
      <xdr:col>11</xdr:col>
      <xdr:colOff>358775</xdr:colOff>
      <xdr:row>58</xdr:row>
      <xdr:rowOff>78055</xdr:rowOff>
    </xdr:to>
    <xdr:sp macro="" textlink="">
      <xdr:nvSpPr>
        <xdr:cNvPr id="376" name="円/楕円 375"/>
        <xdr:cNvSpPr/>
      </xdr:nvSpPr>
      <xdr:spPr>
        <a:xfrm>
          <a:off x="7810500" y="992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69182</xdr:rowOff>
    </xdr:from>
    <xdr:ext cx="534377" cy="259045"/>
    <xdr:sp macro="" textlink="">
      <xdr:nvSpPr>
        <xdr:cNvPr id="377" name="テキスト ボックス 376"/>
        <xdr:cNvSpPr txBox="1"/>
      </xdr:nvSpPr>
      <xdr:spPr>
        <a:xfrm>
          <a:off x="7594111" y="1001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74,432</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2456</xdr:rowOff>
    </xdr:from>
    <xdr:to>
      <xdr:col>10</xdr:col>
      <xdr:colOff>155575</xdr:colOff>
      <xdr:row>59</xdr:row>
      <xdr:rowOff>104056</xdr:rowOff>
    </xdr:to>
    <xdr:sp macro="" textlink="">
      <xdr:nvSpPr>
        <xdr:cNvPr id="378" name="円/楕円 377"/>
        <xdr:cNvSpPr/>
      </xdr:nvSpPr>
      <xdr:spPr>
        <a:xfrm>
          <a:off x="6921500" y="1011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95183</xdr:rowOff>
    </xdr:from>
    <xdr:ext cx="534377" cy="259045"/>
    <xdr:sp macro="" textlink="">
      <xdr:nvSpPr>
        <xdr:cNvPr id="379" name="テキスト ボックス 378"/>
        <xdr:cNvSpPr txBox="1"/>
      </xdr:nvSpPr>
      <xdr:spPr>
        <a:xfrm>
          <a:off x="6705111" y="1021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13,970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118847</xdr:rowOff>
    </xdr:from>
    <xdr:to>
      <xdr:col>15</xdr:col>
      <xdr:colOff>180340</xdr:colOff>
      <xdr:row>78</xdr:row>
      <xdr:rowOff>139700</xdr:rowOff>
    </xdr:to>
    <xdr:cxnSp macro="">
      <xdr:nvCxnSpPr>
        <xdr:cNvPr id="401" name="直線コネクタ 400"/>
        <xdr:cNvCxnSpPr/>
      </xdr:nvCxnSpPr>
      <xdr:spPr>
        <a:xfrm flipV="1">
          <a:off x="10475595" y="12120347"/>
          <a:ext cx="1270" cy="1392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65524</xdr:rowOff>
    </xdr:from>
    <xdr:ext cx="599010" cy="259045"/>
    <xdr:sp macro="" textlink="">
      <xdr:nvSpPr>
        <xdr:cNvPr id="404" name="普通建設事業費 （ うち新規整備　）最大値テキスト"/>
        <xdr:cNvSpPr txBox="1"/>
      </xdr:nvSpPr>
      <xdr:spPr>
        <a:xfrm>
          <a:off x="10528300" y="1189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304,561</a:t>
          </a:r>
          <a:endParaRPr kumimoji="1" lang="ja-JP" altLang="en-US" sz="1000" b="1">
            <a:latin typeface="ＭＳ Ｐゴシック"/>
          </a:endParaRPr>
        </a:p>
      </xdr:txBody>
    </xdr:sp>
    <xdr:clientData/>
  </xdr:oneCellAnchor>
  <xdr:twoCellAnchor>
    <xdr:from>
      <xdr:col>15</xdr:col>
      <xdr:colOff>92075</xdr:colOff>
      <xdr:row>70</xdr:row>
      <xdr:rowOff>118847</xdr:rowOff>
    </xdr:from>
    <xdr:to>
      <xdr:col>15</xdr:col>
      <xdr:colOff>269875</xdr:colOff>
      <xdr:row>70</xdr:row>
      <xdr:rowOff>118847</xdr:rowOff>
    </xdr:to>
    <xdr:cxnSp macro="">
      <xdr:nvCxnSpPr>
        <xdr:cNvPr id="405" name="直線コネクタ 404"/>
        <xdr:cNvCxnSpPr/>
      </xdr:nvCxnSpPr>
      <xdr:spPr>
        <a:xfrm>
          <a:off x="10388600" y="1212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108400</xdr:rowOff>
    </xdr:from>
    <xdr:to>
      <xdr:col>15</xdr:col>
      <xdr:colOff>180975</xdr:colOff>
      <xdr:row>78</xdr:row>
      <xdr:rowOff>123086</xdr:rowOff>
    </xdr:to>
    <xdr:cxnSp macro="">
      <xdr:nvCxnSpPr>
        <xdr:cNvPr id="406" name="直線コネクタ 405"/>
        <xdr:cNvCxnSpPr/>
      </xdr:nvCxnSpPr>
      <xdr:spPr>
        <a:xfrm>
          <a:off x="9639300" y="13481500"/>
          <a:ext cx="838200" cy="1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86493</xdr:rowOff>
    </xdr:from>
    <xdr:ext cx="534377" cy="259045"/>
    <xdr:sp macro="" textlink="">
      <xdr:nvSpPr>
        <xdr:cNvPr id="407" name="普通建設事業費 （ うち新規整備　）平均値テキスト"/>
        <xdr:cNvSpPr txBox="1"/>
      </xdr:nvSpPr>
      <xdr:spPr>
        <a:xfrm>
          <a:off x="10528300" y="13116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43,030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63616</xdr:rowOff>
    </xdr:from>
    <xdr:to>
      <xdr:col>15</xdr:col>
      <xdr:colOff>231775</xdr:colOff>
      <xdr:row>77</xdr:row>
      <xdr:rowOff>165216</xdr:rowOff>
    </xdr:to>
    <xdr:sp macro="" textlink="">
      <xdr:nvSpPr>
        <xdr:cNvPr id="408" name="フローチャート : 判断 407"/>
        <xdr:cNvSpPr/>
      </xdr:nvSpPr>
      <xdr:spPr>
        <a:xfrm>
          <a:off x="10426700" y="1326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63115</xdr:rowOff>
    </xdr:from>
    <xdr:to>
      <xdr:col>14</xdr:col>
      <xdr:colOff>28575</xdr:colOff>
      <xdr:row>78</xdr:row>
      <xdr:rowOff>108400</xdr:rowOff>
    </xdr:to>
    <xdr:cxnSp macro="">
      <xdr:nvCxnSpPr>
        <xdr:cNvPr id="409" name="直線コネクタ 408"/>
        <xdr:cNvCxnSpPr/>
      </xdr:nvCxnSpPr>
      <xdr:spPr>
        <a:xfrm>
          <a:off x="8750300" y="12921865"/>
          <a:ext cx="889000" cy="55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11509</xdr:rowOff>
    </xdr:from>
    <xdr:to>
      <xdr:col>14</xdr:col>
      <xdr:colOff>79375</xdr:colOff>
      <xdr:row>77</xdr:row>
      <xdr:rowOff>113109</xdr:rowOff>
    </xdr:to>
    <xdr:sp macro="" textlink="">
      <xdr:nvSpPr>
        <xdr:cNvPr id="410" name="フローチャート : 判断 409"/>
        <xdr:cNvSpPr/>
      </xdr:nvSpPr>
      <xdr:spPr>
        <a:xfrm>
          <a:off x="95885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129636</xdr:rowOff>
    </xdr:from>
    <xdr:ext cx="534377" cy="259045"/>
    <xdr:sp macro="" textlink="">
      <xdr:nvSpPr>
        <xdr:cNvPr id="411" name="テキスト ボックス 410"/>
        <xdr:cNvSpPr txBox="1"/>
      </xdr:nvSpPr>
      <xdr:spPr>
        <a:xfrm>
          <a:off x="9372111" y="1298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13736</xdr:rowOff>
    </xdr:from>
    <xdr:to>
      <xdr:col>12</xdr:col>
      <xdr:colOff>561975</xdr:colOff>
      <xdr:row>77</xdr:row>
      <xdr:rowOff>115336</xdr:rowOff>
    </xdr:to>
    <xdr:sp macro="" textlink="">
      <xdr:nvSpPr>
        <xdr:cNvPr id="412" name="フローチャート : 判断 411"/>
        <xdr:cNvSpPr/>
      </xdr:nvSpPr>
      <xdr:spPr>
        <a:xfrm>
          <a:off x="8699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106463</xdr:rowOff>
    </xdr:from>
    <xdr:ext cx="534377" cy="259045"/>
    <xdr:sp macro="" textlink="">
      <xdr:nvSpPr>
        <xdr:cNvPr id="413" name="テキスト ボックス 412"/>
        <xdr:cNvSpPr txBox="1"/>
      </xdr:nvSpPr>
      <xdr:spPr>
        <a:xfrm>
          <a:off x="8483111" y="1330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72286</xdr:rowOff>
    </xdr:from>
    <xdr:to>
      <xdr:col>15</xdr:col>
      <xdr:colOff>231775</xdr:colOff>
      <xdr:row>79</xdr:row>
      <xdr:rowOff>2436</xdr:rowOff>
    </xdr:to>
    <xdr:sp macro="" textlink="">
      <xdr:nvSpPr>
        <xdr:cNvPr id="419" name="円/楕円 418"/>
        <xdr:cNvSpPr/>
      </xdr:nvSpPr>
      <xdr:spPr>
        <a:xfrm>
          <a:off x="10426700" y="1344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158663</xdr:rowOff>
    </xdr:from>
    <xdr:ext cx="469744" cy="259045"/>
    <xdr:sp macro="" textlink="">
      <xdr:nvSpPr>
        <xdr:cNvPr id="420" name="普通建設事業費 （ うち新規整備　）該当値テキスト"/>
        <xdr:cNvSpPr txBox="1"/>
      </xdr:nvSpPr>
      <xdr:spPr>
        <a:xfrm>
          <a:off x="10528300" y="1336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57600</xdr:rowOff>
    </xdr:from>
    <xdr:to>
      <xdr:col>14</xdr:col>
      <xdr:colOff>79375</xdr:colOff>
      <xdr:row>78</xdr:row>
      <xdr:rowOff>159200</xdr:rowOff>
    </xdr:to>
    <xdr:sp macro="" textlink="">
      <xdr:nvSpPr>
        <xdr:cNvPr id="421" name="円/楕円 420"/>
        <xdr:cNvSpPr/>
      </xdr:nvSpPr>
      <xdr:spPr>
        <a:xfrm>
          <a:off x="9588500" y="1343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150327</xdr:rowOff>
    </xdr:from>
    <xdr:ext cx="469744" cy="259045"/>
    <xdr:sp macro="" textlink="">
      <xdr:nvSpPr>
        <xdr:cNvPr id="422" name="テキスト ボックス 421"/>
        <xdr:cNvSpPr txBox="1"/>
      </xdr:nvSpPr>
      <xdr:spPr>
        <a:xfrm>
          <a:off x="9404427" y="1352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6,846</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12315</xdr:rowOff>
    </xdr:from>
    <xdr:to>
      <xdr:col>12</xdr:col>
      <xdr:colOff>561975</xdr:colOff>
      <xdr:row>75</xdr:row>
      <xdr:rowOff>113915</xdr:rowOff>
    </xdr:to>
    <xdr:sp macro="" textlink="">
      <xdr:nvSpPr>
        <xdr:cNvPr id="423" name="円/楕円 422"/>
        <xdr:cNvSpPr/>
      </xdr:nvSpPr>
      <xdr:spPr>
        <a:xfrm>
          <a:off x="8699500" y="1287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73</xdr:row>
      <xdr:rowOff>130442</xdr:rowOff>
    </xdr:from>
    <xdr:ext cx="599010" cy="259045"/>
    <xdr:sp macro="" textlink="">
      <xdr:nvSpPr>
        <xdr:cNvPr id="424" name="テキスト ボックス 423"/>
        <xdr:cNvSpPr txBox="1"/>
      </xdr:nvSpPr>
      <xdr:spPr>
        <a:xfrm>
          <a:off x="8450794" y="12646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129,251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31,838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0" name="テキスト ボックス 43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2" name="テキスト ボックス 44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94904</xdr:rowOff>
    </xdr:from>
    <xdr:to>
      <xdr:col>15</xdr:col>
      <xdr:colOff>180340</xdr:colOff>
      <xdr:row>98</xdr:row>
      <xdr:rowOff>139700</xdr:rowOff>
    </xdr:to>
    <xdr:cxnSp macro="">
      <xdr:nvCxnSpPr>
        <xdr:cNvPr id="446" name="直線コネクタ 445"/>
        <xdr:cNvCxnSpPr/>
      </xdr:nvCxnSpPr>
      <xdr:spPr>
        <a:xfrm flipV="1">
          <a:off x="10475595" y="15868304"/>
          <a:ext cx="1270" cy="1073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7"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8" name="直線コネクタ 447"/>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41581</xdr:rowOff>
    </xdr:from>
    <xdr:ext cx="599010" cy="259045"/>
    <xdr:sp macro="" textlink="">
      <xdr:nvSpPr>
        <xdr:cNvPr id="449" name="普通建設事業費 （ うち更新整備　）最大値テキスト"/>
        <xdr:cNvSpPr txBox="1"/>
      </xdr:nvSpPr>
      <xdr:spPr>
        <a:xfrm>
          <a:off x="10528300" y="1564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234,798</a:t>
          </a:r>
          <a:endParaRPr kumimoji="1" lang="ja-JP" altLang="en-US" sz="1000" b="1">
            <a:latin typeface="ＭＳ Ｐゴシック"/>
          </a:endParaRPr>
        </a:p>
      </xdr:txBody>
    </xdr:sp>
    <xdr:clientData/>
  </xdr:oneCellAnchor>
  <xdr:twoCellAnchor>
    <xdr:from>
      <xdr:col>15</xdr:col>
      <xdr:colOff>92075</xdr:colOff>
      <xdr:row>92</xdr:row>
      <xdr:rowOff>94904</xdr:rowOff>
    </xdr:from>
    <xdr:to>
      <xdr:col>15</xdr:col>
      <xdr:colOff>269875</xdr:colOff>
      <xdr:row>92</xdr:row>
      <xdr:rowOff>94904</xdr:rowOff>
    </xdr:to>
    <xdr:cxnSp macro="">
      <xdr:nvCxnSpPr>
        <xdr:cNvPr id="450" name="直線コネクタ 449"/>
        <xdr:cNvCxnSpPr/>
      </xdr:nvCxnSpPr>
      <xdr:spPr>
        <a:xfrm>
          <a:off x="10388600" y="158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19109</xdr:rowOff>
    </xdr:from>
    <xdr:to>
      <xdr:col>15</xdr:col>
      <xdr:colOff>180975</xdr:colOff>
      <xdr:row>98</xdr:row>
      <xdr:rowOff>39519</xdr:rowOff>
    </xdr:to>
    <xdr:cxnSp macro="">
      <xdr:nvCxnSpPr>
        <xdr:cNvPr id="451" name="直線コネクタ 450"/>
        <xdr:cNvCxnSpPr/>
      </xdr:nvCxnSpPr>
      <xdr:spPr>
        <a:xfrm flipV="1">
          <a:off x="9639300" y="16821209"/>
          <a:ext cx="838200" cy="2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5844</xdr:rowOff>
    </xdr:from>
    <xdr:ext cx="534377" cy="259045"/>
    <xdr:sp macro="" textlink="">
      <xdr:nvSpPr>
        <xdr:cNvPr id="452" name="普通建設事業費 （ うち更新整備　）平均値テキスト"/>
        <xdr:cNvSpPr txBox="1"/>
      </xdr:nvSpPr>
      <xdr:spPr>
        <a:xfrm>
          <a:off x="10528300" y="16465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154417</xdr:rowOff>
    </xdr:from>
    <xdr:to>
      <xdr:col>15</xdr:col>
      <xdr:colOff>231775</xdr:colOff>
      <xdr:row>97</xdr:row>
      <xdr:rowOff>84567</xdr:rowOff>
    </xdr:to>
    <xdr:sp macro="" textlink="">
      <xdr:nvSpPr>
        <xdr:cNvPr id="453" name="フローチャート : 判断 452"/>
        <xdr:cNvSpPr/>
      </xdr:nvSpPr>
      <xdr:spPr>
        <a:xfrm>
          <a:off x="104267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39519</xdr:rowOff>
    </xdr:from>
    <xdr:to>
      <xdr:col>14</xdr:col>
      <xdr:colOff>28575</xdr:colOff>
      <xdr:row>98</xdr:row>
      <xdr:rowOff>52453</xdr:rowOff>
    </xdr:to>
    <xdr:cxnSp macro="">
      <xdr:nvCxnSpPr>
        <xdr:cNvPr id="454" name="直線コネクタ 453"/>
        <xdr:cNvCxnSpPr/>
      </xdr:nvCxnSpPr>
      <xdr:spPr>
        <a:xfrm flipV="1">
          <a:off x="8750300" y="16841619"/>
          <a:ext cx="889000" cy="1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61446</xdr:rowOff>
    </xdr:from>
    <xdr:to>
      <xdr:col>14</xdr:col>
      <xdr:colOff>79375</xdr:colOff>
      <xdr:row>97</xdr:row>
      <xdr:rowOff>163046</xdr:rowOff>
    </xdr:to>
    <xdr:sp macro="" textlink="">
      <xdr:nvSpPr>
        <xdr:cNvPr id="455" name="フローチャート : 判断 454"/>
        <xdr:cNvSpPr/>
      </xdr:nvSpPr>
      <xdr:spPr>
        <a:xfrm>
          <a:off x="9588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8123</xdr:rowOff>
    </xdr:from>
    <xdr:ext cx="534377" cy="259045"/>
    <xdr:sp macro="" textlink="">
      <xdr:nvSpPr>
        <xdr:cNvPr id="456" name="テキスト ボックス 455"/>
        <xdr:cNvSpPr txBox="1"/>
      </xdr:nvSpPr>
      <xdr:spPr>
        <a:xfrm>
          <a:off x="9372111" y="164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36460</xdr:rowOff>
    </xdr:from>
    <xdr:to>
      <xdr:col>12</xdr:col>
      <xdr:colOff>561975</xdr:colOff>
      <xdr:row>97</xdr:row>
      <xdr:rowOff>138060</xdr:rowOff>
    </xdr:to>
    <xdr:sp macro="" textlink="">
      <xdr:nvSpPr>
        <xdr:cNvPr id="457" name="フローチャート : 判断 456"/>
        <xdr:cNvSpPr/>
      </xdr:nvSpPr>
      <xdr:spPr>
        <a:xfrm>
          <a:off x="8699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154587</xdr:rowOff>
    </xdr:from>
    <xdr:ext cx="534377" cy="259045"/>
    <xdr:sp macro="" textlink="">
      <xdr:nvSpPr>
        <xdr:cNvPr id="458" name="テキスト ボックス 457"/>
        <xdr:cNvSpPr txBox="1"/>
      </xdr:nvSpPr>
      <xdr:spPr>
        <a:xfrm>
          <a:off x="8483111" y="1644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139759</xdr:rowOff>
    </xdr:from>
    <xdr:to>
      <xdr:col>15</xdr:col>
      <xdr:colOff>231775</xdr:colOff>
      <xdr:row>98</xdr:row>
      <xdr:rowOff>69909</xdr:rowOff>
    </xdr:to>
    <xdr:sp macro="" textlink="">
      <xdr:nvSpPr>
        <xdr:cNvPr id="464" name="円/楕円 463"/>
        <xdr:cNvSpPr/>
      </xdr:nvSpPr>
      <xdr:spPr>
        <a:xfrm>
          <a:off x="10426700" y="1677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54686</xdr:rowOff>
    </xdr:from>
    <xdr:ext cx="534377" cy="259045"/>
    <xdr:sp macro="" textlink="">
      <xdr:nvSpPr>
        <xdr:cNvPr id="465" name="普通建設事業費 （ うち更新整備　）該当値テキスト"/>
        <xdr:cNvSpPr txBox="1"/>
      </xdr:nvSpPr>
      <xdr:spPr>
        <a:xfrm>
          <a:off x="10528300" y="1668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26,376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160169</xdr:rowOff>
    </xdr:from>
    <xdr:to>
      <xdr:col>14</xdr:col>
      <xdr:colOff>79375</xdr:colOff>
      <xdr:row>98</xdr:row>
      <xdr:rowOff>90319</xdr:rowOff>
    </xdr:to>
    <xdr:sp macro="" textlink="">
      <xdr:nvSpPr>
        <xdr:cNvPr id="466" name="円/楕円 465"/>
        <xdr:cNvSpPr/>
      </xdr:nvSpPr>
      <xdr:spPr>
        <a:xfrm>
          <a:off x="9588500" y="1679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81446</xdr:rowOff>
    </xdr:from>
    <xdr:ext cx="534377" cy="259045"/>
    <xdr:sp macro="" textlink="">
      <xdr:nvSpPr>
        <xdr:cNvPr id="467" name="テキスト ボックス 466"/>
        <xdr:cNvSpPr txBox="1"/>
      </xdr:nvSpPr>
      <xdr:spPr>
        <a:xfrm>
          <a:off x="9372111" y="1688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21,912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1653</xdr:rowOff>
    </xdr:from>
    <xdr:to>
      <xdr:col>12</xdr:col>
      <xdr:colOff>561975</xdr:colOff>
      <xdr:row>98</xdr:row>
      <xdr:rowOff>103253</xdr:rowOff>
    </xdr:to>
    <xdr:sp macro="" textlink="">
      <xdr:nvSpPr>
        <xdr:cNvPr id="468" name="円/楕円 467"/>
        <xdr:cNvSpPr/>
      </xdr:nvSpPr>
      <xdr:spPr>
        <a:xfrm>
          <a:off x="8699500" y="1680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94380</xdr:rowOff>
    </xdr:from>
    <xdr:ext cx="534377" cy="259045"/>
    <xdr:sp macro="" textlink="">
      <xdr:nvSpPr>
        <xdr:cNvPr id="469" name="テキスト ボックス 468"/>
        <xdr:cNvSpPr txBox="1"/>
      </xdr:nvSpPr>
      <xdr:spPr>
        <a:xfrm>
          <a:off x="8483111" y="1689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19,083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5" name="テキスト ボックス 48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7" name="テキスト ボックス 48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166269</xdr:rowOff>
    </xdr:from>
    <xdr:to>
      <xdr:col>23</xdr:col>
      <xdr:colOff>516889</xdr:colOff>
      <xdr:row>39</xdr:row>
      <xdr:rowOff>44450</xdr:rowOff>
    </xdr:to>
    <xdr:cxnSp macro="">
      <xdr:nvCxnSpPr>
        <xdr:cNvPr id="493" name="直線コネクタ 492"/>
        <xdr:cNvCxnSpPr/>
      </xdr:nvCxnSpPr>
      <xdr:spPr>
        <a:xfrm flipV="1">
          <a:off x="16317595" y="5138319"/>
          <a:ext cx="1269" cy="159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112946</xdr:rowOff>
    </xdr:from>
    <xdr:ext cx="599010" cy="259045"/>
    <xdr:sp macro="" textlink="">
      <xdr:nvSpPr>
        <xdr:cNvPr id="496" name="災害復旧事業費最大値テキスト"/>
        <xdr:cNvSpPr txBox="1"/>
      </xdr:nvSpPr>
      <xdr:spPr>
        <a:xfrm>
          <a:off x="16370300" y="491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29</xdr:row>
      <xdr:rowOff>166269</xdr:rowOff>
    </xdr:from>
    <xdr:to>
      <xdr:col>23</xdr:col>
      <xdr:colOff>606425</xdr:colOff>
      <xdr:row>29</xdr:row>
      <xdr:rowOff>166269</xdr:rowOff>
    </xdr:to>
    <xdr:cxnSp macro="">
      <xdr:nvCxnSpPr>
        <xdr:cNvPr id="497" name="直線コネクタ 496"/>
        <xdr:cNvCxnSpPr/>
      </xdr:nvCxnSpPr>
      <xdr:spPr>
        <a:xfrm>
          <a:off x="16230600" y="513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8" name="直線コネクタ 497"/>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24312</xdr:rowOff>
    </xdr:from>
    <xdr:ext cx="534377" cy="259045"/>
    <xdr:sp macro="" textlink="">
      <xdr:nvSpPr>
        <xdr:cNvPr id="499" name="災害復旧事業費平均値テキスト"/>
        <xdr:cNvSpPr txBox="1"/>
      </xdr:nvSpPr>
      <xdr:spPr>
        <a:xfrm>
          <a:off x="16370300" y="6367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1435</xdr:rowOff>
    </xdr:from>
    <xdr:to>
      <xdr:col>23</xdr:col>
      <xdr:colOff>568325</xdr:colOff>
      <xdr:row>38</xdr:row>
      <xdr:rowOff>103035</xdr:rowOff>
    </xdr:to>
    <xdr:sp macro="" textlink="">
      <xdr:nvSpPr>
        <xdr:cNvPr id="500" name="フローチャート : 判断 499"/>
        <xdr:cNvSpPr/>
      </xdr:nvSpPr>
      <xdr:spPr>
        <a:xfrm>
          <a:off x="162687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38671</xdr:rowOff>
    </xdr:from>
    <xdr:to>
      <xdr:col>22</xdr:col>
      <xdr:colOff>365125</xdr:colOff>
      <xdr:row>39</xdr:row>
      <xdr:rowOff>44450</xdr:rowOff>
    </xdr:to>
    <xdr:cxnSp macro="">
      <xdr:nvCxnSpPr>
        <xdr:cNvPr id="501" name="直線コネクタ 500"/>
        <xdr:cNvCxnSpPr/>
      </xdr:nvCxnSpPr>
      <xdr:spPr>
        <a:xfrm>
          <a:off x="14592300" y="6725221"/>
          <a:ext cx="889000" cy="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42532</xdr:rowOff>
    </xdr:from>
    <xdr:to>
      <xdr:col>22</xdr:col>
      <xdr:colOff>415925</xdr:colOff>
      <xdr:row>38</xdr:row>
      <xdr:rowOff>144132</xdr:rowOff>
    </xdr:to>
    <xdr:sp macro="" textlink="">
      <xdr:nvSpPr>
        <xdr:cNvPr id="502" name="フローチャート : 判断 501"/>
        <xdr:cNvSpPr/>
      </xdr:nvSpPr>
      <xdr:spPr>
        <a:xfrm>
          <a:off x="15430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160659</xdr:rowOff>
    </xdr:from>
    <xdr:ext cx="469744" cy="259045"/>
    <xdr:sp macro="" textlink="">
      <xdr:nvSpPr>
        <xdr:cNvPr id="503" name="テキスト ボックス 502"/>
        <xdr:cNvSpPr txBox="1"/>
      </xdr:nvSpPr>
      <xdr:spPr>
        <a:xfrm>
          <a:off x="15246427"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38671</xdr:rowOff>
    </xdr:from>
    <xdr:to>
      <xdr:col>21</xdr:col>
      <xdr:colOff>161925</xdr:colOff>
      <xdr:row>39</xdr:row>
      <xdr:rowOff>42773</xdr:rowOff>
    </xdr:to>
    <xdr:cxnSp macro="">
      <xdr:nvCxnSpPr>
        <xdr:cNvPr id="504" name="直線コネクタ 503"/>
        <xdr:cNvCxnSpPr/>
      </xdr:nvCxnSpPr>
      <xdr:spPr>
        <a:xfrm flipV="1">
          <a:off x="13703300" y="6725221"/>
          <a:ext cx="8890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9309</xdr:rowOff>
    </xdr:from>
    <xdr:to>
      <xdr:col>21</xdr:col>
      <xdr:colOff>212725</xdr:colOff>
      <xdr:row>38</xdr:row>
      <xdr:rowOff>110909</xdr:rowOff>
    </xdr:to>
    <xdr:sp macro="" textlink="">
      <xdr:nvSpPr>
        <xdr:cNvPr id="505" name="フローチャート : 判断 504"/>
        <xdr:cNvSpPr/>
      </xdr:nvSpPr>
      <xdr:spPr>
        <a:xfrm>
          <a:off x="14541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127436</xdr:rowOff>
    </xdr:from>
    <xdr:ext cx="534377" cy="259045"/>
    <xdr:sp macro="" textlink="">
      <xdr:nvSpPr>
        <xdr:cNvPr id="506" name="テキスト ボックス 505"/>
        <xdr:cNvSpPr txBox="1"/>
      </xdr:nvSpPr>
      <xdr:spPr>
        <a:xfrm>
          <a:off x="14325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42773</xdr:rowOff>
    </xdr:from>
    <xdr:to>
      <xdr:col>19</xdr:col>
      <xdr:colOff>644525</xdr:colOff>
      <xdr:row>39</xdr:row>
      <xdr:rowOff>44450</xdr:rowOff>
    </xdr:to>
    <xdr:cxnSp macro="">
      <xdr:nvCxnSpPr>
        <xdr:cNvPr id="507" name="直線コネクタ 506"/>
        <xdr:cNvCxnSpPr/>
      </xdr:nvCxnSpPr>
      <xdr:spPr>
        <a:xfrm flipV="1">
          <a:off x="12814300" y="6729323"/>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48399</xdr:rowOff>
    </xdr:from>
    <xdr:to>
      <xdr:col>20</xdr:col>
      <xdr:colOff>9525</xdr:colOff>
      <xdr:row>38</xdr:row>
      <xdr:rowOff>149999</xdr:rowOff>
    </xdr:to>
    <xdr:sp macro="" textlink="">
      <xdr:nvSpPr>
        <xdr:cNvPr id="508" name="フローチャート : 判断 507"/>
        <xdr:cNvSpPr/>
      </xdr:nvSpPr>
      <xdr:spPr>
        <a:xfrm>
          <a:off x="13652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166527</xdr:rowOff>
    </xdr:from>
    <xdr:ext cx="469744" cy="259045"/>
    <xdr:sp macro="" textlink="">
      <xdr:nvSpPr>
        <xdr:cNvPr id="509" name="テキスト ボックス 508"/>
        <xdr:cNvSpPr txBox="1"/>
      </xdr:nvSpPr>
      <xdr:spPr>
        <a:xfrm>
          <a:off x="13468427"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46419</xdr:rowOff>
    </xdr:from>
    <xdr:to>
      <xdr:col>18</xdr:col>
      <xdr:colOff>492125</xdr:colOff>
      <xdr:row>38</xdr:row>
      <xdr:rowOff>148019</xdr:rowOff>
    </xdr:to>
    <xdr:sp macro="" textlink="">
      <xdr:nvSpPr>
        <xdr:cNvPr id="510" name="フローチャート : 判断 509"/>
        <xdr:cNvSpPr/>
      </xdr:nvSpPr>
      <xdr:spPr>
        <a:xfrm>
          <a:off x="12763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164545</xdr:rowOff>
    </xdr:from>
    <xdr:ext cx="469744" cy="259045"/>
    <xdr:sp macro="" textlink="">
      <xdr:nvSpPr>
        <xdr:cNvPr id="511" name="テキスト ボックス 510"/>
        <xdr:cNvSpPr txBox="1"/>
      </xdr:nvSpPr>
      <xdr:spPr>
        <a:xfrm>
          <a:off x="12579427" y="633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7" name="円/楕円 51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8"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9" name="円/楕円 518"/>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0" name="テキスト ボックス 519"/>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159321</xdr:rowOff>
    </xdr:from>
    <xdr:to>
      <xdr:col>21</xdr:col>
      <xdr:colOff>212725</xdr:colOff>
      <xdr:row>39</xdr:row>
      <xdr:rowOff>89471</xdr:rowOff>
    </xdr:to>
    <xdr:sp macro="" textlink="">
      <xdr:nvSpPr>
        <xdr:cNvPr id="521" name="円/楕円 520"/>
        <xdr:cNvSpPr/>
      </xdr:nvSpPr>
      <xdr:spPr>
        <a:xfrm>
          <a:off x="14541500" y="667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80598</xdr:rowOff>
    </xdr:from>
    <xdr:ext cx="378565" cy="259045"/>
    <xdr:sp macro="" textlink="">
      <xdr:nvSpPr>
        <xdr:cNvPr id="522" name="テキスト ボックス 521"/>
        <xdr:cNvSpPr txBox="1"/>
      </xdr:nvSpPr>
      <xdr:spPr>
        <a:xfrm>
          <a:off x="14403017" y="6767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163423</xdr:rowOff>
    </xdr:from>
    <xdr:to>
      <xdr:col>20</xdr:col>
      <xdr:colOff>9525</xdr:colOff>
      <xdr:row>39</xdr:row>
      <xdr:rowOff>93573</xdr:rowOff>
    </xdr:to>
    <xdr:sp macro="" textlink="">
      <xdr:nvSpPr>
        <xdr:cNvPr id="523" name="円/楕円 522"/>
        <xdr:cNvSpPr/>
      </xdr:nvSpPr>
      <xdr:spPr>
        <a:xfrm>
          <a:off x="13652500" y="667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84700</xdr:rowOff>
    </xdr:from>
    <xdr:ext cx="378565" cy="259045"/>
    <xdr:sp macro="" textlink="">
      <xdr:nvSpPr>
        <xdr:cNvPr id="524" name="テキスト ボックス 523"/>
        <xdr:cNvSpPr txBox="1"/>
      </xdr:nvSpPr>
      <xdr:spPr>
        <a:xfrm>
          <a:off x="13514017" y="6771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5" name="円/楕円 524"/>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6" name="テキスト ボックス 525"/>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123595</xdr:rowOff>
    </xdr:from>
    <xdr:to>
      <xdr:col>23</xdr:col>
      <xdr:colOff>516889</xdr:colOff>
      <xdr:row>77</xdr:row>
      <xdr:rowOff>76344</xdr:rowOff>
    </xdr:to>
    <xdr:cxnSp macro="">
      <xdr:nvCxnSpPr>
        <xdr:cNvPr id="595" name="直線コネクタ 594"/>
        <xdr:cNvCxnSpPr/>
      </xdr:nvCxnSpPr>
      <xdr:spPr>
        <a:xfrm flipV="1">
          <a:off x="16317595" y="12125095"/>
          <a:ext cx="1269" cy="1152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80171</xdr:rowOff>
    </xdr:from>
    <xdr:ext cx="534377" cy="259045"/>
    <xdr:sp macro="" textlink="">
      <xdr:nvSpPr>
        <xdr:cNvPr id="596" name="公債費最小値テキスト"/>
        <xdr:cNvSpPr txBox="1"/>
      </xdr:nvSpPr>
      <xdr:spPr>
        <a:xfrm>
          <a:off x="16370300" y="1328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77</xdr:row>
      <xdr:rowOff>76344</xdr:rowOff>
    </xdr:from>
    <xdr:to>
      <xdr:col>23</xdr:col>
      <xdr:colOff>606425</xdr:colOff>
      <xdr:row>77</xdr:row>
      <xdr:rowOff>76344</xdr:rowOff>
    </xdr:to>
    <xdr:cxnSp macro="">
      <xdr:nvCxnSpPr>
        <xdr:cNvPr id="597" name="直線コネクタ 596"/>
        <xdr:cNvCxnSpPr/>
      </xdr:nvCxnSpPr>
      <xdr:spPr>
        <a:xfrm>
          <a:off x="16230600" y="132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70272</xdr:rowOff>
    </xdr:from>
    <xdr:ext cx="599010" cy="259045"/>
    <xdr:sp macro="" textlink="">
      <xdr:nvSpPr>
        <xdr:cNvPr id="598" name="公債費最大値テキスト"/>
        <xdr:cNvSpPr txBox="1"/>
      </xdr:nvSpPr>
      <xdr:spPr>
        <a:xfrm>
          <a:off x="16370300" y="1190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70</xdr:row>
      <xdr:rowOff>123595</xdr:rowOff>
    </xdr:from>
    <xdr:to>
      <xdr:col>23</xdr:col>
      <xdr:colOff>606425</xdr:colOff>
      <xdr:row>70</xdr:row>
      <xdr:rowOff>123595</xdr:rowOff>
    </xdr:to>
    <xdr:cxnSp macro="">
      <xdr:nvCxnSpPr>
        <xdr:cNvPr id="599" name="直線コネクタ 598"/>
        <xdr:cNvCxnSpPr/>
      </xdr:nvCxnSpPr>
      <xdr:spPr>
        <a:xfrm>
          <a:off x="16230600" y="1212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59324</xdr:rowOff>
    </xdr:from>
    <xdr:to>
      <xdr:col>23</xdr:col>
      <xdr:colOff>517525</xdr:colOff>
      <xdr:row>76</xdr:row>
      <xdr:rowOff>63302</xdr:rowOff>
    </xdr:to>
    <xdr:cxnSp macro="">
      <xdr:nvCxnSpPr>
        <xdr:cNvPr id="600" name="直線コネクタ 599"/>
        <xdr:cNvCxnSpPr/>
      </xdr:nvCxnSpPr>
      <xdr:spPr>
        <a:xfrm flipV="1">
          <a:off x="15481300" y="13089524"/>
          <a:ext cx="8382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100707</xdr:rowOff>
    </xdr:from>
    <xdr:ext cx="534377" cy="259045"/>
    <xdr:sp macro="" textlink="">
      <xdr:nvSpPr>
        <xdr:cNvPr id="601" name="公債費平均値テキスト"/>
        <xdr:cNvSpPr txBox="1"/>
      </xdr:nvSpPr>
      <xdr:spPr>
        <a:xfrm>
          <a:off x="16370300" y="12788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77830</xdr:rowOff>
    </xdr:from>
    <xdr:to>
      <xdr:col>23</xdr:col>
      <xdr:colOff>568325</xdr:colOff>
      <xdr:row>76</xdr:row>
      <xdr:rowOff>7981</xdr:rowOff>
    </xdr:to>
    <xdr:sp macro="" textlink="">
      <xdr:nvSpPr>
        <xdr:cNvPr id="602" name="フローチャート : 判断 601"/>
        <xdr:cNvSpPr/>
      </xdr:nvSpPr>
      <xdr:spPr>
        <a:xfrm>
          <a:off x="16268700" y="12936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49003</xdr:rowOff>
    </xdr:from>
    <xdr:to>
      <xdr:col>22</xdr:col>
      <xdr:colOff>365125</xdr:colOff>
      <xdr:row>76</xdr:row>
      <xdr:rowOff>63302</xdr:rowOff>
    </xdr:to>
    <xdr:cxnSp macro="">
      <xdr:nvCxnSpPr>
        <xdr:cNvPr id="603" name="直線コネクタ 602"/>
        <xdr:cNvCxnSpPr/>
      </xdr:nvCxnSpPr>
      <xdr:spPr>
        <a:xfrm>
          <a:off x="14592300" y="13079203"/>
          <a:ext cx="889000" cy="1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102719</xdr:rowOff>
    </xdr:from>
    <xdr:to>
      <xdr:col>22</xdr:col>
      <xdr:colOff>415925</xdr:colOff>
      <xdr:row>76</xdr:row>
      <xdr:rowOff>32869</xdr:rowOff>
    </xdr:to>
    <xdr:sp macro="" textlink="">
      <xdr:nvSpPr>
        <xdr:cNvPr id="604" name="フローチャート : 判断 603"/>
        <xdr:cNvSpPr/>
      </xdr:nvSpPr>
      <xdr:spPr>
        <a:xfrm>
          <a:off x="154305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49396</xdr:rowOff>
    </xdr:from>
    <xdr:ext cx="534377" cy="259045"/>
    <xdr:sp macro="" textlink="">
      <xdr:nvSpPr>
        <xdr:cNvPr id="605" name="テキスト ボックス 604"/>
        <xdr:cNvSpPr txBox="1"/>
      </xdr:nvSpPr>
      <xdr:spPr>
        <a:xfrm>
          <a:off x="15214111" y="1273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49003</xdr:rowOff>
    </xdr:from>
    <xdr:to>
      <xdr:col>21</xdr:col>
      <xdr:colOff>161925</xdr:colOff>
      <xdr:row>76</xdr:row>
      <xdr:rowOff>73766</xdr:rowOff>
    </xdr:to>
    <xdr:cxnSp macro="">
      <xdr:nvCxnSpPr>
        <xdr:cNvPr id="606" name="直線コネクタ 605"/>
        <xdr:cNvCxnSpPr/>
      </xdr:nvCxnSpPr>
      <xdr:spPr>
        <a:xfrm flipV="1">
          <a:off x="13703300" y="13079203"/>
          <a:ext cx="889000" cy="2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82459</xdr:rowOff>
    </xdr:from>
    <xdr:to>
      <xdr:col>21</xdr:col>
      <xdr:colOff>212725</xdr:colOff>
      <xdr:row>76</xdr:row>
      <xdr:rowOff>12610</xdr:rowOff>
    </xdr:to>
    <xdr:sp macro="" textlink="">
      <xdr:nvSpPr>
        <xdr:cNvPr id="607" name="フローチャート : 判断 606"/>
        <xdr:cNvSpPr/>
      </xdr:nvSpPr>
      <xdr:spPr>
        <a:xfrm>
          <a:off x="14541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29136</xdr:rowOff>
    </xdr:from>
    <xdr:ext cx="534377" cy="259045"/>
    <xdr:sp macro="" textlink="">
      <xdr:nvSpPr>
        <xdr:cNvPr id="608" name="テキスト ボックス 607"/>
        <xdr:cNvSpPr txBox="1"/>
      </xdr:nvSpPr>
      <xdr:spPr>
        <a:xfrm>
          <a:off x="14325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73766</xdr:rowOff>
    </xdr:from>
    <xdr:to>
      <xdr:col>19</xdr:col>
      <xdr:colOff>644525</xdr:colOff>
      <xdr:row>76</xdr:row>
      <xdr:rowOff>78789</xdr:rowOff>
    </xdr:to>
    <xdr:cxnSp macro="">
      <xdr:nvCxnSpPr>
        <xdr:cNvPr id="609" name="直線コネクタ 608"/>
        <xdr:cNvCxnSpPr/>
      </xdr:nvCxnSpPr>
      <xdr:spPr>
        <a:xfrm flipV="1">
          <a:off x="12814300" y="13103966"/>
          <a:ext cx="889000" cy="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69355</xdr:rowOff>
    </xdr:from>
    <xdr:to>
      <xdr:col>20</xdr:col>
      <xdr:colOff>9525</xdr:colOff>
      <xdr:row>75</xdr:row>
      <xdr:rowOff>170954</xdr:rowOff>
    </xdr:to>
    <xdr:sp macro="" textlink="">
      <xdr:nvSpPr>
        <xdr:cNvPr id="610" name="フローチャート : 判断 609"/>
        <xdr:cNvSpPr/>
      </xdr:nvSpPr>
      <xdr:spPr>
        <a:xfrm>
          <a:off x="13652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16032</xdr:rowOff>
    </xdr:from>
    <xdr:ext cx="534377" cy="259045"/>
    <xdr:sp macro="" textlink="">
      <xdr:nvSpPr>
        <xdr:cNvPr id="611" name="テキスト ボックス 610"/>
        <xdr:cNvSpPr txBox="1"/>
      </xdr:nvSpPr>
      <xdr:spPr>
        <a:xfrm>
          <a:off x="13436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56736</xdr:rowOff>
    </xdr:from>
    <xdr:to>
      <xdr:col>18</xdr:col>
      <xdr:colOff>492125</xdr:colOff>
      <xdr:row>75</xdr:row>
      <xdr:rowOff>158336</xdr:rowOff>
    </xdr:to>
    <xdr:sp macro="" textlink="">
      <xdr:nvSpPr>
        <xdr:cNvPr id="612" name="フローチャート : 判断 611"/>
        <xdr:cNvSpPr/>
      </xdr:nvSpPr>
      <xdr:spPr>
        <a:xfrm>
          <a:off x="12763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3413</xdr:rowOff>
    </xdr:from>
    <xdr:ext cx="534377" cy="259045"/>
    <xdr:sp macro="" textlink="">
      <xdr:nvSpPr>
        <xdr:cNvPr id="613" name="テキスト ボックス 612"/>
        <xdr:cNvSpPr txBox="1"/>
      </xdr:nvSpPr>
      <xdr:spPr>
        <a:xfrm>
          <a:off x="12547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8524</xdr:rowOff>
    </xdr:from>
    <xdr:to>
      <xdr:col>23</xdr:col>
      <xdr:colOff>568325</xdr:colOff>
      <xdr:row>76</xdr:row>
      <xdr:rowOff>110124</xdr:rowOff>
    </xdr:to>
    <xdr:sp macro="" textlink="">
      <xdr:nvSpPr>
        <xdr:cNvPr id="619" name="円/楕円 618"/>
        <xdr:cNvSpPr/>
      </xdr:nvSpPr>
      <xdr:spPr>
        <a:xfrm>
          <a:off x="16268700" y="130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158401</xdr:rowOff>
    </xdr:from>
    <xdr:ext cx="534377" cy="259045"/>
    <xdr:sp macro="" textlink="">
      <xdr:nvSpPr>
        <xdr:cNvPr id="620" name="公債費該当値テキスト"/>
        <xdr:cNvSpPr txBox="1"/>
      </xdr:nvSpPr>
      <xdr:spPr>
        <a:xfrm>
          <a:off x="16370300" y="1301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54,064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12502</xdr:rowOff>
    </xdr:from>
    <xdr:to>
      <xdr:col>22</xdr:col>
      <xdr:colOff>415925</xdr:colOff>
      <xdr:row>76</xdr:row>
      <xdr:rowOff>114102</xdr:rowOff>
    </xdr:to>
    <xdr:sp macro="" textlink="">
      <xdr:nvSpPr>
        <xdr:cNvPr id="621" name="円/楕円 620"/>
        <xdr:cNvSpPr/>
      </xdr:nvSpPr>
      <xdr:spPr>
        <a:xfrm>
          <a:off x="15430500" y="1304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105229</xdr:rowOff>
    </xdr:from>
    <xdr:ext cx="534377" cy="259045"/>
    <xdr:sp macro="" textlink="">
      <xdr:nvSpPr>
        <xdr:cNvPr id="622" name="テキスト ボックス 621"/>
        <xdr:cNvSpPr txBox="1"/>
      </xdr:nvSpPr>
      <xdr:spPr>
        <a:xfrm>
          <a:off x="15214111" y="1313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53,368</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169653</xdr:rowOff>
    </xdr:from>
    <xdr:to>
      <xdr:col>21</xdr:col>
      <xdr:colOff>212725</xdr:colOff>
      <xdr:row>76</xdr:row>
      <xdr:rowOff>99803</xdr:rowOff>
    </xdr:to>
    <xdr:sp macro="" textlink="">
      <xdr:nvSpPr>
        <xdr:cNvPr id="623" name="円/楕円 622"/>
        <xdr:cNvSpPr/>
      </xdr:nvSpPr>
      <xdr:spPr>
        <a:xfrm>
          <a:off x="14541500" y="1302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90930</xdr:rowOff>
    </xdr:from>
    <xdr:ext cx="534377" cy="259045"/>
    <xdr:sp macro="" textlink="">
      <xdr:nvSpPr>
        <xdr:cNvPr id="624" name="テキスト ボックス 623"/>
        <xdr:cNvSpPr txBox="1"/>
      </xdr:nvSpPr>
      <xdr:spPr>
        <a:xfrm>
          <a:off x="14325111" y="1312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55,870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22966</xdr:rowOff>
    </xdr:from>
    <xdr:to>
      <xdr:col>20</xdr:col>
      <xdr:colOff>9525</xdr:colOff>
      <xdr:row>76</xdr:row>
      <xdr:rowOff>124566</xdr:rowOff>
    </xdr:to>
    <xdr:sp macro="" textlink="">
      <xdr:nvSpPr>
        <xdr:cNvPr id="625" name="円/楕円 624"/>
        <xdr:cNvSpPr/>
      </xdr:nvSpPr>
      <xdr:spPr>
        <a:xfrm>
          <a:off x="13652500" y="1305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115693</xdr:rowOff>
    </xdr:from>
    <xdr:ext cx="534377" cy="259045"/>
    <xdr:sp macro="" textlink="">
      <xdr:nvSpPr>
        <xdr:cNvPr id="626" name="テキスト ボックス 625"/>
        <xdr:cNvSpPr txBox="1"/>
      </xdr:nvSpPr>
      <xdr:spPr>
        <a:xfrm>
          <a:off x="13436111" y="1314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51,537</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27989</xdr:rowOff>
    </xdr:from>
    <xdr:to>
      <xdr:col>18</xdr:col>
      <xdr:colOff>492125</xdr:colOff>
      <xdr:row>76</xdr:row>
      <xdr:rowOff>129589</xdr:rowOff>
    </xdr:to>
    <xdr:sp macro="" textlink="">
      <xdr:nvSpPr>
        <xdr:cNvPr id="627" name="円/楕円 626"/>
        <xdr:cNvSpPr/>
      </xdr:nvSpPr>
      <xdr:spPr>
        <a:xfrm>
          <a:off x="12763500" y="1305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120716</xdr:rowOff>
    </xdr:from>
    <xdr:ext cx="534377" cy="259045"/>
    <xdr:sp macro="" textlink="">
      <xdr:nvSpPr>
        <xdr:cNvPr id="628" name="テキスト ボックス 627"/>
        <xdr:cNvSpPr txBox="1"/>
      </xdr:nvSpPr>
      <xdr:spPr>
        <a:xfrm>
          <a:off x="12547111" y="131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50,658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2" name="テキスト ボックス 64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4" name="テキスト ボックス 64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6" name="テキスト ボックス 64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8640</xdr:rowOff>
    </xdr:from>
    <xdr:to>
      <xdr:col>23</xdr:col>
      <xdr:colOff>516889</xdr:colOff>
      <xdr:row>98</xdr:row>
      <xdr:rowOff>138906</xdr:rowOff>
    </xdr:to>
    <xdr:cxnSp macro="">
      <xdr:nvCxnSpPr>
        <xdr:cNvPr id="650" name="直線コネクタ 649"/>
        <xdr:cNvCxnSpPr/>
      </xdr:nvCxnSpPr>
      <xdr:spPr>
        <a:xfrm flipV="1">
          <a:off x="16317595" y="15782040"/>
          <a:ext cx="1269" cy="1158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142733</xdr:rowOff>
    </xdr:from>
    <xdr:ext cx="378565" cy="259045"/>
    <xdr:sp macro="" textlink="">
      <xdr:nvSpPr>
        <xdr:cNvPr id="651" name="積立金最小値テキスト"/>
        <xdr:cNvSpPr txBox="1"/>
      </xdr:nvSpPr>
      <xdr:spPr>
        <a:xfrm>
          <a:off x="16370300" y="16944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23</xdr:col>
      <xdr:colOff>428625</xdr:colOff>
      <xdr:row>98</xdr:row>
      <xdr:rowOff>138906</xdr:rowOff>
    </xdr:from>
    <xdr:to>
      <xdr:col>23</xdr:col>
      <xdr:colOff>606425</xdr:colOff>
      <xdr:row>98</xdr:row>
      <xdr:rowOff>138906</xdr:rowOff>
    </xdr:to>
    <xdr:cxnSp macro="">
      <xdr:nvCxnSpPr>
        <xdr:cNvPr id="652" name="直線コネクタ 651"/>
        <xdr:cNvCxnSpPr/>
      </xdr:nvCxnSpPr>
      <xdr:spPr>
        <a:xfrm>
          <a:off x="16230600" y="169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126767</xdr:rowOff>
    </xdr:from>
    <xdr:ext cx="599010" cy="259045"/>
    <xdr:sp macro="" textlink="">
      <xdr:nvSpPr>
        <xdr:cNvPr id="653" name="積立金最大値テキスト"/>
        <xdr:cNvSpPr txBox="1"/>
      </xdr:nvSpPr>
      <xdr:spPr>
        <a:xfrm>
          <a:off x="16370300" y="1555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507,332</a:t>
          </a:r>
          <a:endParaRPr kumimoji="1" lang="ja-JP" altLang="en-US" sz="1000" b="1">
            <a:latin typeface="ＭＳ Ｐゴシック"/>
          </a:endParaRPr>
        </a:p>
      </xdr:txBody>
    </xdr:sp>
    <xdr:clientData/>
  </xdr:oneCellAnchor>
  <xdr:twoCellAnchor>
    <xdr:from>
      <xdr:col>23</xdr:col>
      <xdr:colOff>428625</xdr:colOff>
      <xdr:row>92</xdr:row>
      <xdr:rowOff>8640</xdr:rowOff>
    </xdr:from>
    <xdr:to>
      <xdr:col>23</xdr:col>
      <xdr:colOff>606425</xdr:colOff>
      <xdr:row>92</xdr:row>
      <xdr:rowOff>8640</xdr:rowOff>
    </xdr:to>
    <xdr:cxnSp macro="">
      <xdr:nvCxnSpPr>
        <xdr:cNvPr id="654" name="直線コネクタ 653"/>
        <xdr:cNvCxnSpPr/>
      </xdr:nvCxnSpPr>
      <xdr:spPr>
        <a:xfrm>
          <a:off x="16230600" y="1578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52136</xdr:rowOff>
    </xdr:from>
    <xdr:to>
      <xdr:col>23</xdr:col>
      <xdr:colOff>517525</xdr:colOff>
      <xdr:row>98</xdr:row>
      <xdr:rowOff>62840</xdr:rowOff>
    </xdr:to>
    <xdr:cxnSp macro="">
      <xdr:nvCxnSpPr>
        <xdr:cNvPr id="655" name="直線コネクタ 654"/>
        <xdr:cNvCxnSpPr/>
      </xdr:nvCxnSpPr>
      <xdr:spPr>
        <a:xfrm>
          <a:off x="15481300" y="16854236"/>
          <a:ext cx="838200" cy="1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169947</xdr:rowOff>
    </xdr:from>
    <xdr:ext cx="534377" cy="259045"/>
    <xdr:sp macro="" textlink="">
      <xdr:nvSpPr>
        <xdr:cNvPr id="656" name="積立金平均値テキスト"/>
        <xdr:cNvSpPr txBox="1"/>
      </xdr:nvSpPr>
      <xdr:spPr>
        <a:xfrm>
          <a:off x="16370300" y="16629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147070</xdr:rowOff>
    </xdr:from>
    <xdr:to>
      <xdr:col>23</xdr:col>
      <xdr:colOff>568325</xdr:colOff>
      <xdr:row>98</xdr:row>
      <xdr:rowOff>77220</xdr:rowOff>
    </xdr:to>
    <xdr:sp macro="" textlink="">
      <xdr:nvSpPr>
        <xdr:cNvPr id="657" name="フローチャート : 判断 656"/>
        <xdr:cNvSpPr/>
      </xdr:nvSpPr>
      <xdr:spPr>
        <a:xfrm>
          <a:off x="162687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36064</xdr:rowOff>
    </xdr:from>
    <xdr:to>
      <xdr:col>22</xdr:col>
      <xdr:colOff>365125</xdr:colOff>
      <xdr:row>98</xdr:row>
      <xdr:rowOff>52136</xdr:rowOff>
    </xdr:to>
    <xdr:cxnSp macro="">
      <xdr:nvCxnSpPr>
        <xdr:cNvPr id="658" name="直線コネクタ 657"/>
        <xdr:cNvCxnSpPr/>
      </xdr:nvCxnSpPr>
      <xdr:spPr>
        <a:xfrm>
          <a:off x="14592300" y="16838164"/>
          <a:ext cx="889000" cy="1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154967</xdr:rowOff>
    </xdr:from>
    <xdr:to>
      <xdr:col>22</xdr:col>
      <xdr:colOff>415925</xdr:colOff>
      <xdr:row>98</xdr:row>
      <xdr:rowOff>85117</xdr:rowOff>
    </xdr:to>
    <xdr:sp macro="" textlink="">
      <xdr:nvSpPr>
        <xdr:cNvPr id="659" name="フローチャート : 判断 658"/>
        <xdr:cNvSpPr/>
      </xdr:nvSpPr>
      <xdr:spPr>
        <a:xfrm>
          <a:off x="15430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101644</xdr:rowOff>
    </xdr:from>
    <xdr:ext cx="534377" cy="259045"/>
    <xdr:sp macro="" textlink="">
      <xdr:nvSpPr>
        <xdr:cNvPr id="660" name="テキスト ボックス 659"/>
        <xdr:cNvSpPr txBox="1"/>
      </xdr:nvSpPr>
      <xdr:spPr>
        <a:xfrm>
          <a:off x="15214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36064</xdr:rowOff>
    </xdr:from>
    <xdr:to>
      <xdr:col>21</xdr:col>
      <xdr:colOff>161925</xdr:colOff>
      <xdr:row>98</xdr:row>
      <xdr:rowOff>60762</xdr:rowOff>
    </xdr:to>
    <xdr:cxnSp macro="">
      <xdr:nvCxnSpPr>
        <xdr:cNvPr id="661" name="直線コネクタ 660"/>
        <xdr:cNvCxnSpPr/>
      </xdr:nvCxnSpPr>
      <xdr:spPr>
        <a:xfrm flipV="1">
          <a:off x="13703300" y="16838164"/>
          <a:ext cx="889000" cy="2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27043</xdr:rowOff>
    </xdr:from>
    <xdr:to>
      <xdr:col>21</xdr:col>
      <xdr:colOff>212725</xdr:colOff>
      <xdr:row>97</xdr:row>
      <xdr:rowOff>128643</xdr:rowOff>
    </xdr:to>
    <xdr:sp macro="" textlink="">
      <xdr:nvSpPr>
        <xdr:cNvPr id="662" name="フローチャート : 判断 661"/>
        <xdr:cNvSpPr/>
      </xdr:nvSpPr>
      <xdr:spPr>
        <a:xfrm>
          <a:off x="14541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145170</xdr:rowOff>
    </xdr:from>
    <xdr:ext cx="599010" cy="259045"/>
    <xdr:sp macro="" textlink="">
      <xdr:nvSpPr>
        <xdr:cNvPr id="663" name="テキスト ボックス 662"/>
        <xdr:cNvSpPr txBox="1"/>
      </xdr:nvSpPr>
      <xdr:spPr>
        <a:xfrm>
          <a:off x="14292794"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21673</xdr:rowOff>
    </xdr:from>
    <xdr:to>
      <xdr:col>19</xdr:col>
      <xdr:colOff>644525</xdr:colOff>
      <xdr:row>98</xdr:row>
      <xdr:rowOff>60762</xdr:rowOff>
    </xdr:to>
    <xdr:cxnSp macro="">
      <xdr:nvCxnSpPr>
        <xdr:cNvPr id="664" name="直線コネクタ 663"/>
        <xdr:cNvCxnSpPr/>
      </xdr:nvCxnSpPr>
      <xdr:spPr>
        <a:xfrm>
          <a:off x="12814300" y="16823773"/>
          <a:ext cx="889000" cy="3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166791</xdr:rowOff>
    </xdr:from>
    <xdr:to>
      <xdr:col>20</xdr:col>
      <xdr:colOff>9525</xdr:colOff>
      <xdr:row>98</xdr:row>
      <xdr:rowOff>96941</xdr:rowOff>
    </xdr:to>
    <xdr:sp macro="" textlink="">
      <xdr:nvSpPr>
        <xdr:cNvPr id="665" name="フローチャート : 判断 664"/>
        <xdr:cNvSpPr/>
      </xdr:nvSpPr>
      <xdr:spPr>
        <a:xfrm>
          <a:off x="13652500" y="1679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113468</xdr:rowOff>
    </xdr:from>
    <xdr:ext cx="534377" cy="259045"/>
    <xdr:sp macro="" textlink="">
      <xdr:nvSpPr>
        <xdr:cNvPr id="666" name="テキスト ボックス 665"/>
        <xdr:cNvSpPr txBox="1"/>
      </xdr:nvSpPr>
      <xdr:spPr>
        <a:xfrm>
          <a:off x="13436111" y="1657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168049</xdr:rowOff>
    </xdr:from>
    <xdr:to>
      <xdr:col>18</xdr:col>
      <xdr:colOff>492125</xdr:colOff>
      <xdr:row>98</xdr:row>
      <xdr:rowOff>98199</xdr:rowOff>
    </xdr:to>
    <xdr:sp macro="" textlink="">
      <xdr:nvSpPr>
        <xdr:cNvPr id="667" name="フローチャート : 判断 666"/>
        <xdr:cNvSpPr/>
      </xdr:nvSpPr>
      <xdr:spPr>
        <a:xfrm>
          <a:off x="12763500" y="1679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89326</xdr:rowOff>
    </xdr:from>
    <xdr:ext cx="534377" cy="259045"/>
    <xdr:sp macro="" textlink="">
      <xdr:nvSpPr>
        <xdr:cNvPr id="668" name="テキスト ボックス 667"/>
        <xdr:cNvSpPr txBox="1"/>
      </xdr:nvSpPr>
      <xdr:spPr>
        <a:xfrm>
          <a:off x="12547111" y="1689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12040</xdr:rowOff>
    </xdr:from>
    <xdr:to>
      <xdr:col>23</xdr:col>
      <xdr:colOff>568325</xdr:colOff>
      <xdr:row>98</xdr:row>
      <xdr:rowOff>113640</xdr:rowOff>
    </xdr:to>
    <xdr:sp macro="" textlink="">
      <xdr:nvSpPr>
        <xdr:cNvPr id="674" name="円/楕円 673"/>
        <xdr:cNvSpPr/>
      </xdr:nvSpPr>
      <xdr:spPr>
        <a:xfrm>
          <a:off x="16268700" y="1681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125496</xdr:rowOff>
    </xdr:from>
    <xdr:ext cx="534377" cy="259045"/>
    <xdr:sp macro="" textlink="">
      <xdr:nvSpPr>
        <xdr:cNvPr id="675" name="積立金該当値テキスト"/>
        <xdr:cNvSpPr txBox="1"/>
      </xdr:nvSpPr>
      <xdr:spPr>
        <a:xfrm>
          <a:off x="16370300" y="1675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33,622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1336</xdr:rowOff>
    </xdr:from>
    <xdr:to>
      <xdr:col>22</xdr:col>
      <xdr:colOff>415925</xdr:colOff>
      <xdr:row>98</xdr:row>
      <xdr:rowOff>102936</xdr:rowOff>
    </xdr:to>
    <xdr:sp macro="" textlink="">
      <xdr:nvSpPr>
        <xdr:cNvPr id="676" name="円/楕円 675"/>
        <xdr:cNvSpPr/>
      </xdr:nvSpPr>
      <xdr:spPr>
        <a:xfrm>
          <a:off x="15430500" y="1680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94063</xdr:rowOff>
    </xdr:from>
    <xdr:ext cx="534377" cy="259045"/>
    <xdr:sp macro="" textlink="">
      <xdr:nvSpPr>
        <xdr:cNvPr id="677" name="テキスト ボックス 676"/>
        <xdr:cNvSpPr txBox="1"/>
      </xdr:nvSpPr>
      <xdr:spPr>
        <a:xfrm>
          <a:off x="15214111" y="1689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38,304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156714</xdr:rowOff>
    </xdr:from>
    <xdr:to>
      <xdr:col>21</xdr:col>
      <xdr:colOff>212725</xdr:colOff>
      <xdr:row>98</xdr:row>
      <xdr:rowOff>86864</xdr:rowOff>
    </xdr:to>
    <xdr:sp macro="" textlink="">
      <xdr:nvSpPr>
        <xdr:cNvPr id="678" name="円/楕円 677"/>
        <xdr:cNvSpPr/>
      </xdr:nvSpPr>
      <xdr:spPr>
        <a:xfrm>
          <a:off x="14541500" y="1678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77991</xdr:rowOff>
    </xdr:from>
    <xdr:ext cx="534377" cy="259045"/>
    <xdr:sp macro="" textlink="">
      <xdr:nvSpPr>
        <xdr:cNvPr id="679" name="テキスト ボックス 678"/>
        <xdr:cNvSpPr txBox="1"/>
      </xdr:nvSpPr>
      <xdr:spPr>
        <a:xfrm>
          <a:off x="14325111" y="1688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45,335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9962</xdr:rowOff>
    </xdr:from>
    <xdr:to>
      <xdr:col>20</xdr:col>
      <xdr:colOff>9525</xdr:colOff>
      <xdr:row>98</xdr:row>
      <xdr:rowOff>111562</xdr:rowOff>
    </xdr:to>
    <xdr:sp macro="" textlink="">
      <xdr:nvSpPr>
        <xdr:cNvPr id="680" name="円/楕円 679"/>
        <xdr:cNvSpPr/>
      </xdr:nvSpPr>
      <xdr:spPr>
        <a:xfrm>
          <a:off x="13652500" y="1681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102689</xdr:rowOff>
    </xdr:from>
    <xdr:ext cx="534377" cy="259045"/>
    <xdr:sp macro="" textlink="">
      <xdr:nvSpPr>
        <xdr:cNvPr id="681" name="テキスト ボックス 680"/>
        <xdr:cNvSpPr txBox="1"/>
      </xdr:nvSpPr>
      <xdr:spPr>
        <a:xfrm>
          <a:off x="13436111" y="1690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34,531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142323</xdr:rowOff>
    </xdr:from>
    <xdr:to>
      <xdr:col>18</xdr:col>
      <xdr:colOff>492125</xdr:colOff>
      <xdr:row>98</xdr:row>
      <xdr:rowOff>72473</xdr:rowOff>
    </xdr:to>
    <xdr:sp macro="" textlink="">
      <xdr:nvSpPr>
        <xdr:cNvPr id="682" name="円/楕円 681"/>
        <xdr:cNvSpPr/>
      </xdr:nvSpPr>
      <xdr:spPr>
        <a:xfrm>
          <a:off x="12763500" y="1677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89000</xdr:rowOff>
    </xdr:from>
    <xdr:ext cx="534377" cy="259045"/>
    <xdr:sp macro="" textlink="">
      <xdr:nvSpPr>
        <xdr:cNvPr id="683" name="テキスト ボックス 682"/>
        <xdr:cNvSpPr txBox="1"/>
      </xdr:nvSpPr>
      <xdr:spPr>
        <a:xfrm>
          <a:off x="12547111" y="1654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51,630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61214</xdr:rowOff>
    </xdr:from>
    <xdr:to>
      <xdr:col>32</xdr:col>
      <xdr:colOff>186689</xdr:colOff>
      <xdr:row>39</xdr:row>
      <xdr:rowOff>44450</xdr:rowOff>
    </xdr:to>
    <xdr:cxnSp macro="">
      <xdr:nvCxnSpPr>
        <xdr:cNvPr id="707" name="直線コネクタ 706"/>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7891</xdr:rowOff>
    </xdr:from>
    <xdr:ext cx="534377" cy="259045"/>
    <xdr:sp macro="" textlink="">
      <xdr:nvSpPr>
        <xdr:cNvPr id="710" name="投資及び出資金最大値テキスト"/>
        <xdr:cNvSpPr txBox="1"/>
      </xdr:nvSpPr>
      <xdr:spPr>
        <a:xfrm>
          <a:off x="22212300" y="49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12,018</a:t>
          </a:r>
          <a:endParaRPr kumimoji="1" lang="ja-JP" altLang="en-US" sz="1000" b="1">
            <a:latin typeface="ＭＳ Ｐゴシック"/>
          </a:endParaRPr>
        </a:p>
      </xdr:txBody>
    </xdr:sp>
    <xdr:clientData/>
  </xdr:oneCellAnchor>
  <xdr:twoCellAnchor>
    <xdr:from>
      <xdr:col>32</xdr:col>
      <xdr:colOff>98425</xdr:colOff>
      <xdr:row>30</xdr:row>
      <xdr:rowOff>61214</xdr:rowOff>
    </xdr:from>
    <xdr:to>
      <xdr:col>32</xdr:col>
      <xdr:colOff>276225</xdr:colOff>
      <xdr:row>30</xdr:row>
      <xdr:rowOff>61214</xdr:rowOff>
    </xdr:to>
    <xdr:cxnSp macro="">
      <xdr:nvCxnSpPr>
        <xdr:cNvPr id="711" name="直線コネクタ 710"/>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140589</xdr:rowOff>
    </xdr:from>
    <xdr:to>
      <xdr:col>32</xdr:col>
      <xdr:colOff>187325</xdr:colOff>
      <xdr:row>39</xdr:row>
      <xdr:rowOff>44450</xdr:rowOff>
    </xdr:to>
    <xdr:cxnSp macro="">
      <xdr:nvCxnSpPr>
        <xdr:cNvPr id="712" name="直線コネクタ 711"/>
        <xdr:cNvCxnSpPr/>
      </xdr:nvCxnSpPr>
      <xdr:spPr>
        <a:xfrm>
          <a:off x="21323300" y="6655689"/>
          <a:ext cx="838200" cy="7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58183</xdr:rowOff>
    </xdr:from>
    <xdr:ext cx="469744" cy="259045"/>
    <xdr:sp macro="" textlink="">
      <xdr:nvSpPr>
        <xdr:cNvPr id="713" name="投資及び出資金平均値テキスト"/>
        <xdr:cNvSpPr txBox="1"/>
      </xdr:nvSpPr>
      <xdr:spPr>
        <a:xfrm>
          <a:off x="22212300" y="64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35306</xdr:rowOff>
    </xdr:from>
    <xdr:to>
      <xdr:col>32</xdr:col>
      <xdr:colOff>238125</xdr:colOff>
      <xdr:row>38</xdr:row>
      <xdr:rowOff>136906</xdr:rowOff>
    </xdr:to>
    <xdr:sp macro="" textlink="">
      <xdr:nvSpPr>
        <xdr:cNvPr id="714" name="フローチャート : 判断 713"/>
        <xdr:cNvSpPr/>
      </xdr:nvSpPr>
      <xdr:spPr>
        <a:xfrm>
          <a:off x="22110700" y="65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140589</xdr:rowOff>
    </xdr:from>
    <xdr:to>
      <xdr:col>31</xdr:col>
      <xdr:colOff>34925</xdr:colOff>
      <xdr:row>39</xdr:row>
      <xdr:rowOff>36830</xdr:rowOff>
    </xdr:to>
    <xdr:cxnSp macro="">
      <xdr:nvCxnSpPr>
        <xdr:cNvPr id="715" name="直線コネクタ 714"/>
        <xdr:cNvCxnSpPr/>
      </xdr:nvCxnSpPr>
      <xdr:spPr>
        <a:xfrm flipV="1">
          <a:off x="20434300" y="6655689"/>
          <a:ext cx="889000" cy="6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50546</xdr:rowOff>
    </xdr:from>
    <xdr:to>
      <xdr:col>31</xdr:col>
      <xdr:colOff>85725</xdr:colOff>
      <xdr:row>38</xdr:row>
      <xdr:rowOff>152146</xdr:rowOff>
    </xdr:to>
    <xdr:sp macro="" textlink="">
      <xdr:nvSpPr>
        <xdr:cNvPr id="716" name="フローチャート : 判断 715"/>
        <xdr:cNvSpPr/>
      </xdr:nvSpPr>
      <xdr:spPr>
        <a:xfrm>
          <a:off x="212725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168673</xdr:rowOff>
    </xdr:from>
    <xdr:ext cx="378565" cy="259045"/>
    <xdr:sp macro="" textlink="">
      <xdr:nvSpPr>
        <xdr:cNvPr id="717" name="テキスト ボックス 716"/>
        <xdr:cNvSpPr txBox="1"/>
      </xdr:nvSpPr>
      <xdr:spPr>
        <a:xfrm>
          <a:off x="21134017" y="6340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36830</xdr:rowOff>
    </xdr:from>
    <xdr:to>
      <xdr:col>29</xdr:col>
      <xdr:colOff>517525</xdr:colOff>
      <xdr:row>39</xdr:row>
      <xdr:rowOff>44450</xdr:rowOff>
    </xdr:to>
    <xdr:cxnSp macro="">
      <xdr:nvCxnSpPr>
        <xdr:cNvPr id="718" name="直線コネクタ 717"/>
        <xdr:cNvCxnSpPr/>
      </xdr:nvCxnSpPr>
      <xdr:spPr>
        <a:xfrm flipV="1">
          <a:off x="19545300" y="6723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24130</xdr:rowOff>
    </xdr:from>
    <xdr:to>
      <xdr:col>29</xdr:col>
      <xdr:colOff>568325</xdr:colOff>
      <xdr:row>38</xdr:row>
      <xdr:rowOff>125730</xdr:rowOff>
    </xdr:to>
    <xdr:sp macro="" textlink="">
      <xdr:nvSpPr>
        <xdr:cNvPr id="719" name="フローチャート : 判断 718"/>
        <xdr:cNvSpPr/>
      </xdr:nvSpPr>
      <xdr:spPr>
        <a:xfrm>
          <a:off x="20383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142257</xdr:rowOff>
    </xdr:from>
    <xdr:ext cx="469744" cy="259045"/>
    <xdr:sp macro="" textlink="">
      <xdr:nvSpPr>
        <xdr:cNvPr id="720" name="テキスト ボックス 719"/>
        <xdr:cNvSpPr txBox="1"/>
      </xdr:nvSpPr>
      <xdr:spPr>
        <a:xfrm>
          <a:off x="20199427" y="63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1" name="直線コネクタ 72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135001</xdr:rowOff>
    </xdr:from>
    <xdr:to>
      <xdr:col>28</xdr:col>
      <xdr:colOff>365125</xdr:colOff>
      <xdr:row>38</xdr:row>
      <xdr:rowOff>65151</xdr:rowOff>
    </xdr:to>
    <xdr:sp macro="" textlink="">
      <xdr:nvSpPr>
        <xdr:cNvPr id="722" name="フローチャート : 判断 721"/>
        <xdr:cNvSpPr/>
      </xdr:nvSpPr>
      <xdr:spPr>
        <a:xfrm>
          <a:off x="19494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81678</xdr:rowOff>
    </xdr:from>
    <xdr:ext cx="469744" cy="259045"/>
    <xdr:sp macro="" textlink="">
      <xdr:nvSpPr>
        <xdr:cNvPr id="723" name="テキスト ボックス 722"/>
        <xdr:cNvSpPr txBox="1"/>
      </xdr:nvSpPr>
      <xdr:spPr>
        <a:xfrm>
          <a:off x="19310427" y="62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168275</xdr:rowOff>
    </xdr:from>
    <xdr:to>
      <xdr:col>27</xdr:col>
      <xdr:colOff>161925</xdr:colOff>
      <xdr:row>38</xdr:row>
      <xdr:rowOff>98425</xdr:rowOff>
    </xdr:to>
    <xdr:sp macro="" textlink="">
      <xdr:nvSpPr>
        <xdr:cNvPr id="724" name="フローチャート : 判断 723"/>
        <xdr:cNvSpPr/>
      </xdr:nvSpPr>
      <xdr:spPr>
        <a:xfrm>
          <a:off x="18605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114952</xdr:rowOff>
    </xdr:from>
    <xdr:ext cx="469744" cy="259045"/>
    <xdr:sp macro="" textlink="">
      <xdr:nvSpPr>
        <xdr:cNvPr id="725" name="テキスト ボックス 724"/>
        <xdr:cNvSpPr txBox="1"/>
      </xdr:nvSpPr>
      <xdr:spPr>
        <a:xfrm>
          <a:off x="18421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1" name="円/楕円 73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89789</xdr:rowOff>
    </xdr:from>
    <xdr:to>
      <xdr:col>31</xdr:col>
      <xdr:colOff>85725</xdr:colOff>
      <xdr:row>39</xdr:row>
      <xdr:rowOff>19939</xdr:rowOff>
    </xdr:to>
    <xdr:sp macro="" textlink="">
      <xdr:nvSpPr>
        <xdr:cNvPr id="733" name="円/楕円 732"/>
        <xdr:cNvSpPr/>
      </xdr:nvSpPr>
      <xdr:spPr>
        <a:xfrm>
          <a:off x="21272500" y="660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11066</xdr:rowOff>
    </xdr:from>
    <xdr:ext cx="378565" cy="259045"/>
    <xdr:sp macro="" textlink="">
      <xdr:nvSpPr>
        <xdr:cNvPr id="734" name="テキスト ボックス 733"/>
        <xdr:cNvSpPr txBox="1"/>
      </xdr:nvSpPr>
      <xdr:spPr>
        <a:xfrm>
          <a:off x="21134017" y="6697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157480</xdr:rowOff>
    </xdr:from>
    <xdr:to>
      <xdr:col>29</xdr:col>
      <xdr:colOff>568325</xdr:colOff>
      <xdr:row>39</xdr:row>
      <xdr:rowOff>87630</xdr:rowOff>
    </xdr:to>
    <xdr:sp macro="" textlink="">
      <xdr:nvSpPr>
        <xdr:cNvPr id="735" name="円/楕円 734"/>
        <xdr:cNvSpPr/>
      </xdr:nvSpPr>
      <xdr:spPr>
        <a:xfrm>
          <a:off x="20383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78757</xdr:rowOff>
    </xdr:from>
    <xdr:ext cx="313932" cy="259045"/>
    <xdr:sp macro="" textlink="">
      <xdr:nvSpPr>
        <xdr:cNvPr id="736" name="テキスト ボックス 735"/>
        <xdr:cNvSpPr txBox="1"/>
      </xdr:nvSpPr>
      <xdr:spPr>
        <a:xfrm>
          <a:off x="20277333" y="6765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7" name="円/楕円 73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8" name="テキスト ボックス 73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9" name="円/楕円 73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0" name="テキスト ボックス 73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4" name="テキスト ボックス 75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85598</xdr:rowOff>
    </xdr:from>
    <xdr:to>
      <xdr:col>32</xdr:col>
      <xdr:colOff>186689</xdr:colOff>
      <xdr:row>59</xdr:row>
      <xdr:rowOff>44450</xdr:rowOff>
    </xdr:to>
    <xdr:cxnSp macro="">
      <xdr:nvCxnSpPr>
        <xdr:cNvPr id="764" name="直線コネクタ 763"/>
        <xdr:cNvCxnSpPr/>
      </xdr:nvCxnSpPr>
      <xdr:spPr>
        <a:xfrm flipV="1">
          <a:off x="22159595" y="88295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32275</xdr:rowOff>
    </xdr:from>
    <xdr:ext cx="534377" cy="259045"/>
    <xdr:sp macro="" textlink="">
      <xdr:nvSpPr>
        <xdr:cNvPr id="767" name="貸付金最大値テキスト"/>
        <xdr:cNvSpPr txBox="1"/>
      </xdr:nvSpPr>
      <xdr:spPr>
        <a:xfrm>
          <a:off x="22212300" y="860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17,460</a:t>
          </a:r>
          <a:endParaRPr kumimoji="1" lang="ja-JP" altLang="en-US" sz="1000" b="1">
            <a:latin typeface="ＭＳ Ｐゴシック"/>
          </a:endParaRPr>
        </a:p>
      </xdr:txBody>
    </xdr:sp>
    <xdr:clientData/>
  </xdr:oneCellAnchor>
  <xdr:twoCellAnchor>
    <xdr:from>
      <xdr:col>32</xdr:col>
      <xdr:colOff>98425</xdr:colOff>
      <xdr:row>51</xdr:row>
      <xdr:rowOff>85598</xdr:rowOff>
    </xdr:from>
    <xdr:to>
      <xdr:col>32</xdr:col>
      <xdr:colOff>276225</xdr:colOff>
      <xdr:row>51</xdr:row>
      <xdr:rowOff>85598</xdr:rowOff>
    </xdr:to>
    <xdr:cxnSp macro="">
      <xdr:nvCxnSpPr>
        <xdr:cNvPr id="768" name="直線コネクタ 767"/>
        <xdr:cNvCxnSpPr/>
      </xdr:nvCxnSpPr>
      <xdr:spPr>
        <a:xfrm>
          <a:off x="22072600" y="882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50851</xdr:rowOff>
    </xdr:from>
    <xdr:to>
      <xdr:col>32</xdr:col>
      <xdr:colOff>187325</xdr:colOff>
      <xdr:row>58</xdr:row>
      <xdr:rowOff>43917</xdr:rowOff>
    </xdr:to>
    <xdr:cxnSp macro="">
      <xdr:nvCxnSpPr>
        <xdr:cNvPr id="769" name="直線コネクタ 768"/>
        <xdr:cNvCxnSpPr/>
      </xdr:nvCxnSpPr>
      <xdr:spPr>
        <a:xfrm flipV="1">
          <a:off x="21323300" y="9823501"/>
          <a:ext cx="838200" cy="16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118533</xdr:rowOff>
    </xdr:from>
    <xdr:ext cx="469744" cy="259045"/>
    <xdr:sp macro="" textlink="">
      <xdr:nvSpPr>
        <xdr:cNvPr id="770" name="貸付金平均値テキスト"/>
        <xdr:cNvSpPr txBox="1"/>
      </xdr:nvSpPr>
      <xdr:spPr>
        <a:xfrm>
          <a:off x="22212300" y="9891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140106</xdr:rowOff>
    </xdr:from>
    <xdr:to>
      <xdr:col>32</xdr:col>
      <xdr:colOff>238125</xdr:colOff>
      <xdr:row>58</xdr:row>
      <xdr:rowOff>70256</xdr:rowOff>
    </xdr:to>
    <xdr:sp macro="" textlink="">
      <xdr:nvSpPr>
        <xdr:cNvPr id="771" name="フローチャート : 判断 770"/>
        <xdr:cNvSpPr/>
      </xdr:nvSpPr>
      <xdr:spPr>
        <a:xfrm>
          <a:off x="221107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43917</xdr:rowOff>
    </xdr:from>
    <xdr:to>
      <xdr:col>31</xdr:col>
      <xdr:colOff>34925</xdr:colOff>
      <xdr:row>58</xdr:row>
      <xdr:rowOff>47422</xdr:rowOff>
    </xdr:to>
    <xdr:cxnSp macro="">
      <xdr:nvCxnSpPr>
        <xdr:cNvPr id="772" name="直線コネクタ 771"/>
        <xdr:cNvCxnSpPr/>
      </xdr:nvCxnSpPr>
      <xdr:spPr>
        <a:xfrm flipV="1">
          <a:off x="20434300" y="9988017"/>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163195</xdr:rowOff>
    </xdr:from>
    <xdr:to>
      <xdr:col>31</xdr:col>
      <xdr:colOff>85725</xdr:colOff>
      <xdr:row>58</xdr:row>
      <xdr:rowOff>93345</xdr:rowOff>
    </xdr:to>
    <xdr:sp macro="" textlink="">
      <xdr:nvSpPr>
        <xdr:cNvPr id="773" name="フローチャート : 判断 772"/>
        <xdr:cNvSpPr/>
      </xdr:nvSpPr>
      <xdr:spPr>
        <a:xfrm>
          <a:off x="21272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109872</xdr:rowOff>
    </xdr:from>
    <xdr:ext cx="469744" cy="259045"/>
    <xdr:sp macro="" textlink="">
      <xdr:nvSpPr>
        <xdr:cNvPr id="774" name="テキスト ボックス 773"/>
        <xdr:cNvSpPr txBox="1"/>
      </xdr:nvSpPr>
      <xdr:spPr>
        <a:xfrm>
          <a:off x="21088427"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47422</xdr:rowOff>
    </xdr:from>
    <xdr:to>
      <xdr:col>29</xdr:col>
      <xdr:colOff>517525</xdr:colOff>
      <xdr:row>58</xdr:row>
      <xdr:rowOff>50241</xdr:rowOff>
    </xdr:to>
    <xdr:cxnSp macro="">
      <xdr:nvCxnSpPr>
        <xdr:cNvPr id="775" name="直線コネクタ 774"/>
        <xdr:cNvCxnSpPr/>
      </xdr:nvCxnSpPr>
      <xdr:spPr>
        <a:xfrm flipV="1">
          <a:off x="19545300" y="9991522"/>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115189</xdr:rowOff>
    </xdr:from>
    <xdr:to>
      <xdr:col>29</xdr:col>
      <xdr:colOff>568325</xdr:colOff>
      <xdr:row>58</xdr:row>
      <xdr:rowOff>45339</xdr:rowOff>
    </xdr:to>
    <xdr:sp macro="" textlink="">
      <xdr:nvSpPr>
        <xdr:cNvPr id="776" name="フローチャート : 判断 775"/>
        <xdr:cNvSpPr/>
      </xdr:nvSpPr>
      <xdr:spPr>
        <a:xfrm>
          <a:off x="20383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61866</xdr:rowOff>
    </xdr:from>
    <xdr:ext cx="469744" cy="259045"/>
    <xdr:sp macro="" textlink="">
      <xdr:nvSpPr>
        <xdr:cNvPr id="777" name="テキスト ボックス 776"/>
        <xdr:cNvSpPr txBox="1"/>
      </xdr:nvSpPr>
      <xdr:spPr>
        <a:xfrm>
          <a:off x="20199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50241</xdr:rowOff>
    </xdr:from>
    <xdr:to>
      <xdr:col>28</xdr:col>
      <xdr:colOff>314325</xdr:colOff>
      <xdr:row>58</xdr:row>
      <xdr:rowOff>51689</xdr:rowOff>
    </xdr:to>
    <xdr:cxnSp macro="">
      <xdr:nvCxnSpPr>
        <xdr:cNvPr id="778" name="直線コネクタ 777"/>
        <xdr:cNvCxnSpPr/>
      </xdr:nvCxnSpPr>
      <xdr:spPr>
        <a:xfrm flipV="1">
          <a:off x="18656300" y="9994341"/>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112217</xdr:rowOff>
    </xdr:from>
    <xdr:to>
      <xdr:col>28</xdr:col>
      <xdr:colOff>365125</xdr:colOff>
      <xdr:row>58</xdr:row>
      <xdr:rowOff>42367</xdr:rowOff>
    </xdr:to>
    <xdr:sp macro="" textlink="">
      <xdr:nvSpPr>
        <xdr:cNvPr id="779" name="フローチャート : 判断 778"/>
        <xdr:cNvSpPr/>
      </xdr:nvSpPr>
      <xdr:spPr>
        <a:xfrm>
          <a:off x="19494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58894</xdr:rowOff>
    </xdr:from>
    <xdr:ext cx="469744" cy="259045"/>
    <xdr:sp macro="" textlink="">
      <xdr:nvSpPr>
        <xdr:cNvPr id="780" name="テキスト ボックス 779"/>
        <xdr:cNvSpPr txBox="1"/>
      </xdr:nvSpPr>
      <xdr:spPr>
        <a:xfrm>
          <a:off x="19310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83338</xdr:rowOff>
    </xdr:from>
    <xdr:to>
      <xdr:col>27</xdr:col>
      <xdr:colOff>161925</xdr:colOff>
      <xdr:row>58</xdr:row>
      <xdr:rowOff>13488</xdr:rowOff>
    </xdr:to>
    <xdr:sp macro="" textlink="">
      <xdr:nvSpPr>
        <xdr:cNvPr id="781" name="フローチャート : 判断 780"/>
        <xdr:cNvSpPr/>
      </xdr:nvSpPr>
      <xdr:spPr>
        <a:xfrm>
          <a:off x="18605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30015</xdr:rowOff>
    </xdr:from>
    <xdr:ext cx="469744" cy="259045"/>
    <xdr:sp macro="" textlink="">
      <xdr:nvSpPr>
        <xdr:cNvPr id="782" name="テキスト ボックス 781"/>
        <xdr:cNvSpPr txBox="1"/>
      </xdr:nvSpPr>
      <xdr:spPr>
        <a:xfrm>
          <a:off x="18421427"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51</xdr:rowOff>
    </xdr:from>
    <xdr:to>
      <xdr:col>32</xdr:col>
      <xdr:colOff>238125</xdr:colOff>
      <xdr:row>57</xdr:row>
      <xdr:rowOff>101651</xdr:rowOff>
    </xdr:to>
    <xdr:sp macro="" textlink="">
      <xdr:nvSpPr>
        <xdr:cNvPr id="788" name="円/楕円 787"/>
        <xdr:cNvSpPr/>
      </xdr:nvSpPr>
      <xdr:spPr>
        <a:xfrm>
          <a:off x="22110700" y="977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22928</xdr:rowOff>
    </xdr:from>
    <xdr:ext cx="469744" cy="259045"/>
    <xdr:sp macro="" textlink="">
      <xdr:nvSpPr>
        <xdr:cNvPr id="789" name="貸付金該当値テキスト"/>
        <xdr:cNvSpPr txBox="1"/>
      </xdr:nvSpPr>
      <xdr:spPr>
        <a:xfrm>
          <a:off x="22212300" y="962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4,416</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164567</xdr:rowOff>
    </xdr:from>
    <xdr:to>
      <xdr:col>31</xdr:col>
      <xdr:colOff>85725</xdr:colOff>
      <xdr:row>58</xdr:row>
      <xdr:rowOff>94717</xdr:rowOff>
    </xdr:to>
    <xdr:sp macro="" textlink="">
      <xdr:nvSpPr>
        <xdr:cNvPr id="790" name="円/楕円 789"/>
        <xdr:cNvSpPr/>
      </xdr:nvSpPr>
      <xdr:spPr>
        <a:xfrm>
          <a:off x="21272500" y="993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85844</xdr:rowOff>
    </xdr:from>
    <xdr:ext cx="469744" cy="259045"/>
    <xdr:sp macro="" textlink="">
      <xdr:nvSpPr>
        <xdr:cNvPr id="791" name="テキスト ボックス 790"/>
        <xdr:cNvSpPr txBox="1"/>
      </xdr:nvSpPr>
      <xdr:spPr>
        <a:xfrm>
          <a:off x="21088427" y="1002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2,257</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168072</xdr:rowOff>
    </xdr:from>
    <xdr:to>
      <xdr:col>29</xdr:col>
      <xdr:colOff>568325</xdr:colOff>
      <xdr:row>58</xdr:row>
      <xdr:rowOff>98222</xdr:rowOff>
    </xdr:to>
    <xdr:sp macro="" textlink="">
      <xdr:nvSpPr>
        <xdr:cNvPr id="792" name="円/楕円 791"/>
        <xdr:cNvSpPr/>
      </xdr:nvSpPr>
      <xdr:spPr>
        <a:xfrm>
          <a:off x="20383500" y="994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89349</xdr:rowOff>
    </xdr:from>
    <xdr:ext cx="469744" cy="259045"/>
    <xdr:sp macro="" textlink="">
      <xdr:nvSpPr>
        <xdr:cNvPr id="793" name="テキスト ボックス 792"/>
        <xdr:cNvSpPr txBox="1"/>
      </xdr:nvSpPr>
      <xdr:spPr>
        <a:xfrm>
          <a:off x="20199427" y="10033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2,211</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170891</xdr:rowOff>
    </xdr:from>
    <xdr:to>
      <xdr:col>28</xdr:col>
      <xdr:colOff>365125</xdr:colOff>
      <xdr:row>58</xdr:row>
      <xdr:rowOff>101041</xdr:rowOff>
    </xdr:to>
    <xdr:sp macro="" textlink="">
      <xdr:nvSpPr>
        <xdr:cNvPr id="794" name="円/楕円 793"/>
        <xdr:cNvSpPr/>
      </xdr:nvSpPr>
      <xdr:spPr>
        <a:xfrm>
          <a:off x="19494500" y="994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92168</xdr:rowOff>
    </xdr:from>
    <xdr:ext cx="469744" cy="259045"/>
    <xdr:sp macro="" textlink="">
      <xdr:nvSpPr>
        <xdr:cNvPr id="795" name="テキスト ボックス 794"/>
        <xdr:cNvSpPr txBox="1"/>
      </xdr:nvSpPr>
      <xdr:spPr>
        <a:xfrm>
          <a:off x="19310427" y="1003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xdr:rowOff>
    </xdr:from>
    <xdr:to>
      <xdr:col>27</xdr:col>
      <xdr:colOff>161925</xdr:colOff>
      <xdr:row>58</xdr:row>
      <xdr:rowOff>102489</xdr:rowOff>
    </xdr:to>
    <xdr:sp macro="" textlink="">
      <xdr:nvSpPr>
        <xdr:cNvPr id="796" name="円/楕円 795"/>
        <xdr:cNvSpPr/>
      </xdr:nvSpPr>
      <xdr:spPr>
        <a:xfrm>
          <a:off x="18605500" y="994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93616</xdr:rowOff>
    </xdr:from>
    <xdr:ext cx="469744" cy="259045"/>
    <xdr:sp macro="" textlink="">
      <xdr:nvSpPr>
        <xdr:cNvPr id="797" name="テキスト ボックス 796"/>
        <xdr:cNvSpPr txBox="1"/>
      </xdr:nvSpPr>
      <xdr:spPr>
        <a:xfrm>
          <a:off x="18421427" y="1003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151612</xdr:rowOff>
    </xdr:from>
    <xdr:to>
      <xdr:col>32</xdr:col>
      <xdr:colOff>186689</xdr:colOff>
      <xdr:row>79</xdr:row>
      <xdr:rowOff>572</xdr:rowOff>
    </xdr:to>
    <xdr:cxnSp macro="">
      <xdr:nvCxnSpPr>
        <xdr:cNvPr id="822" name="直線コネクタ 821"/>
        <xdr:cNvCxnSpPr/>
      </xdr:nvCxnSpPr>
      <xdr:spPr>
        <a:xfrm flipV="1">
          <a:off x="22159595" y="12153112"/>
          <a:ext cx="1269" cy="1392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4399</xdr:rowOff>
    </xdr:from>
    <xdr:ext cx="534377" cy="259045"/>
    <xdr:sp macro="" textlink="">
      <xdr:nvSpPr>
        <xdr:cNvPr id="823" name="繰出金最小値テキスト"/>
        <xdr:cNvSpPr txBox="1"/>
      </xdr:nvSpPr>
      <xdr:spPr>
        <a:xfrm>
          <a:off x="22212300" y="1354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33,455</a:t>
          </a:r>
          <a:endParaRPr kumimoji="1" lang="ja-JP" altLang="en-US" sz="1000" b="1">
            <a:latin typeface="ＭＳ Ｐゴシック"/>
          </a:endParaRPr>
        </a:p>
      </xdr:txBody>
    </xdr:sp>
    <xdr:clientData/>
  </xdr:oneCellAnchor>
  <xdr:twoCellAnchor>
    <xdr:from>
      <xdr:col>32</xdr:col>
      <xdr:colOff>98425</xdr:colOff>
      <xdr:row>79</xdr:row>
      <xdr:rowOff>572</xdr:rowOff>
    </xdr:from>
    <xdr:to>
      <xdr:col>32</xdr:col>
      <xdr:colOff>276225</xdr:colOff>
      <xdr:row>79</xdr:row>
      <xdr:rowOff>572</xdr:rowOff>
    </xdr:to>
    <xdr:cxnSp macro="">
      <xdr:nvCxnSpPr>
        <xdr:cNvPr id="824" name="直線コネクタ 823"/>
        <xdr:cNvCxnSpPr/>
      </xdr:nvCxnSpPr>
      <xdr:spPr>
        <a:xfrm>
          <a:off x="22072600" y="13545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98289</xdr:rowOff>
    </xdr:from>
    <xdr:ext cx="599010" cy="259045"/>
    <xdr:sp macro="" textlink="">
      <xdr:nvSpPr>
        <xdr:cNvPr id="825" name="繰出金最大値テキスト"/>
        <xdr:cNvSpPr txBox="1"/>
      </xdr:nvSpPr>
      <xdr:spPr>
        <a:xfrm>
          <a:off x="22212300" y="1192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143,062</a:t>
          </a:r>
          <a:endParaRPr kumimoji="1" lang="ja-JP" altLang="en-US" sz="1000" b="1">
            <a:latin typeface="ＭＳ Ｐゴシック"/>
          </a:endParaRPr>
        </a:p>
      </xdr:txBody>
    </xdr:sp>
    <xdr:clientData/>
  </xdr:oneCellAnchor>
  <xdr:twoCellAnchor>
    <xdr:from>
      <xdr:col>32</xdr:col>
      <xdr:colOff>98425</xdr:colOff>
      <xdr:row>70</xdr:row>
      <xdr:rowOff>151612</xdr:rowOff>
    </xdr:from>
    <xdr:to>
      <xdr:col>32</xdr:col>
      <xdr:colOff>276225</xdr:colOff>
      <xdr:row>70</xdr:row>
      <xdr:rowOff>151612</xdr:rowOff>
    </xdr:to>
    <xdr:cxnSp macro="">
      <xdr:nvCxnSpPr>
        <xdr:cNvPr id="826" name="直線コネクタ 825"/>
        <xdr:cNvCxnSpPr/>
      </xdr:nvCxnSpPr>
      <xdr:spPr>
        <a:xfrm>
          <a:off x="22072600" y="121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915</xdr:rowOff>
    </xdr:from>
    <xdr:to>
      <xdr:col>32</xdr:col>
      <xdr:colOff>187325</xdr:colOff>
      <xdr:row>76</xdr:row>
      <xdr:rowOff>8013</xdr:rowOff>
    </xdr:to>
    <xdr:cxnSp macro="">
      <xdr:nvCxnSpPr>
        <xdr:cNvPr id="827" name="直線コネクタ 826"/>
        <xdr:cNvCxnSpPr/>
      </xdr:nvCxnSpPr>
      <xdr:spPr>
        <a:xfrm flipV="1">
          <a:off x="21323300" y="13031115"/>
          <a:ext cx="838200" cy="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135069</xdr:rowOff>
    </xdr:from>
    <xdr:ext cx="534377" cy="259045"/>
    <xdr:sp macro="" textlink="">
      <xdr:nvSpPr>
        <xdr:cNvPr id="828" name="繰出金平均値テキスト"/>
        <xdr:cNvSpPr txBox="1"/>
      </xdr:nvSpPr>
      <xdr:spPr>
        <a:xfrm>
          <a:off x="22212300" y="12822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112192</xdr:rowOff>
    </xdr:from>
    <xdr:to>
      <xdr:col>32</xdr:col>
      <xdr:colOff>238125</xdr:colOff>
      <xdr:row>76</xdr:row>
      <xdr:rowOff>42342</xdr:rowOff>
    </xdr:to>
    <xdr:sp macro="" textlink="">
      <xdr:nvSpPr>
        <xdr:cNvPr id="829" name="フローチャート : 判断 828"/>
        <xdr:cNvSpPr/>
      </xdr:nvSpPr>
      <xdr:spPr>
        <a:xfrm>
          <a:off x="221107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8013</xdr:rowOff>
    </xdr:from>
    <xdr:to>
      <xdr:col>31</xdr:col>
      <xdr:colOff>34925</xdr:colOff>
      <xdr:row>76</xdr:row>
      <xdr:rowOff>33401</xdr:rowOff>
    </xdr:to>
    <xdr:cxnSp macro="">
      <xdr:nvCxnSpPr>
        <xdr:cNvPr id="830" name="直線コネクタ 829"/>
        <xdr:cNvCxnSpPr/>
      </xdr:nvCxnSpPr>
      <xdr:spPr>
        <a:xfrm flipV="1">
          <a:off x="20434300" y="13038213"/>
          <a:ext cx="889000" cy="2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123774</xdr:rowOff>
    </xdr:from>
    <xdr:to>
      <xdr:col>31</xdr:col>
      <xdr:colOff>85725</xdr:colOff>
      <xdr:row>76</xdr:row>
      <xdr:rowOff>53924</xdr:rowOff>
    </xdr:to>
    <xdr:sp macro="" textlink="">
      <xdr:nvSpPr>
        <xdr:cNvPr id="831" name="フローチャート : 判断 830"/>
        <xdr:cNvSpPr/>
      </xdr:nvSpPr>
      <xdr:spPr>
        <a:xfrm>
          <a:off x="21272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70451</xdr:rowOff>
    </xdr:from>
    <xdr:ext cx="534377" cy="259045"/>
    <xdr:sp macro="" textlink="">
      <xdr:nvSpPr>
        <xdr:cNvPr id="832" name="テキスト ボックス 831"/>
        <xdr:cNvSpPr txBox="1"/>
      </xdr:nvSpPr>
      <xdr:spPr>
        <a:xfrm>
          <a:off x="21056111" y="127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24536</xdr:rowOff>
    </xdr:from>
    <xdr:to>
      <xdr:col>29</xdr:col>
      <xdr:colOff>517525</xdr:colOff>
      <xdr:row>76</xdr:row>
      <xdr:rowOff>33401</xdr:rowOff>
    </xdr:to>
    <xdr:cxnSp macro="">
      <xdr:nvCxnSpPr>
        <xdr:cNvPr id="833" name="直線コネクタ 832"/>
        <xdr:cNvCxnSpPr/>
      </xdr:nvCxnSpPr>
      <xdr:spPr>
        <a:xfrm>
          <a:off x="19545300" y="13054736"/>
          <a:ext cx="889000" cy="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169290</xdr:rowOff>
    </xdr:from>
    <xdr:to>
      <xdr:col>29</xdr:col>
      <xdr:colOff>568325</xdr:colOff>
      <xdr:row>76</xdr:row>
      <xdr:rowOff>99440</xdr:rowOff>
    </xdr:to>
    <xdr:sp macro="" textlink="">
      <xdr:nvSpPr>
        <xdr:cNvPr id="834" name="フローチャート : 判断 833"/>
        <xdr:cNvSpPr/>
      </xdr:nvSpPr>
      <xdr:spPr>
        <a:xfrm>
          <a:off x="20383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90567</xdr:rowOff>
    </xdr:from>
    <xdr:ext cx="534377" cy="259045"/>
    <xdr:sp macro="" textlink="">
      <xdr:nvSpPr>
        <xdr:cNvPr id="835" name="テキスト ボックス 834"/>
        <xdr:cNvSpPr txBox="1"/>
      </xdr:nvSpPr>
      <xdr:spPr>
        <a:xfrm>
          <a:off x="20167111" y="1312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24536</xdr:rowOff>
    </xdr:from>
    <xdr:to>
      <xdr:col>28</xdr:col>
      <xdr:colOff>314325</xdr:colOff>
      <xdr:row>76</xdr:row>
      <xdr:rowOff>69748</xdr:rowOff>
    </xdr:to>
    <xdr:cxnSp macro="">
      <xdr:nvCxnSpPr>
        <xdr:cNvPr id="836" name="直線コネクタ 835"/>
        <xdr:cNvCxnSpPr/>
      </xdr:nvCxnSpPr>
      <xdr:spPr>
        <a:xfrm flipV="1">
          <a:off x="18656300" y="13054736"/>
          <a:ext cx="889000" cy="4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26708</xdr:rowOff>
    </xdr:from>
    <xdr:to>
      <xdr:col>28</xdr:col>
      <xdr:colOff>365125</xdr:colOff>
      <xdr:row>76</xdr:row>
      <xdr:rowOff>128308</xdr:rowOff>
    </xdr:to>
    <xdr:sp macro="" textlink="">
      <xdr:nvSpPr>
        <xdr:cNvPr id="837" name="フローチャート : 判断 836"/>
        <xdr:cNvSpPr/>
      </xdr:nvSpPr>
      <xdr:spPr>
        <a:xfrm>
          <a:off x="19494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119435</xdr:rowOff>
    </xdr:from>
    <xdr:ext cx="534377" cy="259045"/>
    <xdr:sp macro="" textlink="">
      <xdr:nvSpPr>
        <xdr:cNvPr id="838" name="テキスト ボックス 837"/>
        <xdr:cNvSpPr txBox="1"/>
      </xdr:nvSpPr>
      <xdr:spPr>
        <a:xfrm>
          <a:off x="19278111" y="1314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37464</xdr:rowOff>
    </xdr:from>
    <xdr:to>
      <xdr:col>27</xdr:col>
      <xdr:colOff>161925</xdr:colOff>
      <xdr:row>76</xdr:row>
      <xdr:rowOff>139064</xdr:rowOff>
    </xdr:to>
    <xdr:sp macro="" textlink="">
      <xdr:nvSpPr>
        <xdr:cNvPr id="839" name="フローチャート : 判断 838"/>
        <xdr:cNvSpPr/>
      </xdr:nvSpPr>
      <xdr:spPr>
        <a:xfrm>
          <a:off x="18605500" y="130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130191</xdr:rowOff>
    </xdr:from>
    <xdr:ext cx="534377" cy="259045"/>
    <xdr:sp macro="" textlink="">
      <xdr:nvSpPr>
        <xdr:cNvPr id="840" name="テキスト ボックス 839"/>
        <xdr:cNvSpPr txBox="1"/>
      </xdr:nvSpPr>
      <xdr:spPr>
        <a:xfrm>
          <a:off x="18389111" y="1316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121565</xdr:rowOff>
    </xdr:from>
    <xdr:to>
      <xdr:col>32</xdr:col>
      <xdr:colOff>238125</xdr:colOff>
      <xdr:row>76</xdr:row>
      <xdr:rowOff>51715</xdr:rowOff>
    </xdr:to>
    <xdr:sp macro="" textlink="">
      <xdr:nvSpPr>
        <xdr:cNvPr id="846" name="円/楕円 845"/>
        <xdr:cNvSpPr/>
      </xdr:nvSpPr>
      <xdr:spPr>
        <a:xfrm>
          <a:off x="22110700" y="1298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99992</xdr:rowOff>
    </xdr:from>
    <xdr:ext cx="534377" cy="259045"/>
    <xdr:sp macro="" textlink="">
      <xdr:nvSpPr>
        <xdr:cNvPr id="847" name="繰出金該当値テキスト"/>
        <xdr:cNvSpPr txBox="1"/>
      </xdr:nvSpPr>
      <xdr:spPr>
        <a:xfrm>
          <a:off x="22212300" y="1295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73,928</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128663</xdr:rowOff>
    </xdr:from>
    <xdr:to>
      <xdr:col>31</xdr:col>
      <xdr:colOff>85725</xdr:colOff>
      <xdr:row>76</xdr:row>
      <xdr:rowOff>58813</xdr:rowOff>
    </xdr:to>
    <xdr:sp macro="" textlink="">
      <xdr:nvSpPr>
        <xdr:cNvPr id="848" name="円/楕円 847"/>
        <xdr:cNvSpPr/>
      </xdr:nvSpPr>
      <xdr:spPr>
        <a:xfrm>
          <a:off x="21272500" y="1298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49940</xdr:rowOff>
    </xdr:from>
    <xdr:ext cx="534377" cy="259045"/>
    <xdr:sp macro="" textlink="">
      <xdr:nvSpPr>
        <xdr:cNvPr id="849" name="テキスト ボックス 848"/>
        <xdr:cNvSpPr txBox="1"/>
      </xdr:nvSpPr>
      <xdr:spPr>
        <a:xfrm>
          <a:off x="21056111" y="1308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73,369</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154051</xdr:rowOff>
    </xdr:from>
    <xdr:to>
      <xdr:col>29</xdr:col>
      <xdr:colOff>568325</xdr:colOff>
      <xdr:row>76</xdr:row>
      <xdr:rowOff>84201</xdr:rowOff>
    </xdr:to>
    <xdr:sp macro="" textlink="">
      <xdr:nvSpPr>
        <xdr:cNvPr id="850" name="円/楕円 849"/>
        <xdr:cNvSpPr/>
      </xdr:nvSpPr>
      <xdr:spPr>
        <a:xfrm>
          <a:off x="20383500" y="1301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100728</xdr:rowOff>
    </xdr:from>
    <xdr:ext cx="534377" cy="259045"/>
    <xdr:sp macro="" textlink="">
      <xdr:nvSpPr>
        <xdr:cNvPr id="851" name="テキスト ボックス 850"/>
        <xdr:cNvSpPr txBox="1"/>
      </xdr:nvSpPr>
      <xdr:spPr>
        <a:xfrm>
          <a:off x="20167111" y="1278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71,370</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145186</xdr:rowOff>
    </xdr:from>
    <xdr:to>
      <xdr:col>28</xdr:col>
      <xdr:colOff>365125</xdr:colOff>
      <xdr:row>76</xdr:row>
      <xdr:rowOff>75336</xdr:rowOff>
    </xdr:to>
    <xdr:sp macro="" textlink="">
      <xdr:nvSpPr>
        <xdr:cNvPr id="852" name="円/楕円 851"/>
        <xdr:cNvSpPr/>
      </xdr:nvSpPr>
      <xdr:spPr>
        <a:xfrm>
          <a:off x="19494500" y="1300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91863</xdr:rowOff>
    </xdr:from>
    <xdr:ext cx="534377" cy="259045"/>
    <xdr:sp macro="" textlink="">
      <xdr:nvSpPr>
        <xdr:cNvPr id="853" name="テキスト ボックス 852"/>
        <xdr:cNvSpPr txBox="1"/>
      </xdr:nvSpPr>
      <xdr:spPr>
        <a:xfrm>
          <a:off x="19278111" y="1277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72,068</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18948</xdr:rowOff>
    </xdr:from>
    <xdr:to>
      <xdr:col>27</xdr:col>
      <xdr:colOff>161925</xdr:colOff>
      <xdr:row>76</xdr:row>
      <xdr:rowOff>120548</xdr:rowOff>
    </xdr:to>
    <xdr:sp macro="" textlink="">
      <xdr:nvSpPr>
        <xdr:cNvPr id="854" name="円/楕円 853"/>
        <xdr:cNvSpPr/>
      </xdr:nvSpPr>
      <xdr:spPr>
        <a:xfrm>
          <a:off x="18605500" y="1304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137075</xdr:rowOff>
    </xdr:from>
    <xdr:ext cx="534377" cy="259045"/>
    <xdr:sp macro="" textlink="">
      <xdr:nvSpPr>
        <xdr:cNvPr id="855" name="テキスト ボックス 854"/>
        <xdr:cNvSpPr txBox="1"/>
      </xdr:nvSpPr>
      <xdr:spPr>
        <a:xfrm>
          <a:off x="18389111" y="1282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68,508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歳出決算総額は住民一人あたり５０８，２７７円となっている。</a:t>
          </a:r>
          <a:r>
            <a:rPr kumimoji="1" lang="ja-JP" altLang="ja-JP" sz="1100" b="0" i="0" baseline="0">
              <a:solidFill>
                <a:schemeClr val="dk1"/>
              </a:solidFill>
              <a:effectLst/>
              <a:latin typeface="+mn-lt"/>
              <a:ea typeface="+mn-ea"/>
              <a:cs typeface="+mn-cs"/>
            </a:rPr>
            <a:t>増額となった主な項目は、</a:t>
          </a:r>
          <a:r>
            <a:rPr kumimoji="1" lang="ja-JP" altLang="en-US" sz="1100" b="0" i="0" baseline="0">
              <a:solidFill>
                <a:schemeClr val="dk1"/>
              </a:solidFill>
              <a:effectLst/>
              <a:latin typeface="+mn-lt"/>
              <a:ea typeface="+mn-ea"/>
              <a:cs typeface="+mn-cs"/>
            </a:rPr>
            <a:t>維持補修費、扶助費、普通建設事業費、普通建設事業費（更新整備）、貸付金</a:t>
          </a:r>
          <a:r>
            <a:rPr kumimoji="1" lang="ja-JP" altLang="ja-JP" sz="1100" b="0" i="0" baseline="0">
              <a:solidFill>
                <a:schemeClr val="dk1"/>
              </a:solidFill>
              <a:effectLst/>
              <a:latin typeface="+mn-lt"/>
              <a:ea typeface="+mn-ea"/>
              <a:cs typeface="+mn-cs"/>
            </a:rPr>
            <a:t>となっている。</a:t>
          </a:r>
          <a:r>
            <a:rPr kumimoji="1" lang="ja-JP" altLang="en-US" sz="1100" b="0" i="0" baseline="0">
              <a:solidFill>
                <a:schemeClr val="dk1"/>
              </a:solidFill>
              <a:effectLst/>
              <a:latin typeface="+mn-lt"/>
              <a:ea typeface="+mn-ea"/>
              <a:cs typeface="+mn-cs"/>
            </a:rPr>
            <a:t>維持補修費の</a:t>
          </a:r>
          <a:r>
            <a:rPr kumimoji="1" lang="ja-JP" altLang="ja-JP" sz="1100" b="0" i="0" baseline="0">
              <a:solidFill>
                <a:schemeClr val="dk1"/>
              </a:solidFill>
              <a:effectLst/>
              <a:latin typeface="+mn-lt"/>
              <a:ea typeface="+mn-ea"/>
              <a:cs typeface="+mn-cs"/>
            </a:rPr>
            <a:t>住民一人当たりのコストは</a:t>
          </a:r>
          <a:r>
            <a:rPr kumimoji="1" lang="ja-JP" altLang="en-US" sz="1100" b="0" i="0" baseline="0">
              <a:solidFill>
                <a:schemeClr val="dk1"/>
              </a:solidFill>
              <a:effectLst/>
              <a:latin typeface="+mn-lt"/>
              <a:ea typeface="+mn-ea"/>
              <a:cs typeface="+mn-cs"/>
            </a:rPr>
            <a:t>６，９８８</a:t>
          </a:r>
          <a:r>
            <a:rPr kumimoji="1" lang="ja-JP" altLang="ja-JP" sz="1100" b="0" i="0" baseline="0">
              <a:solidFill>
                <a:schemeClr val="dk1"/>
              </a:solidFill>
              <a:effectLst/>
              <a:latin typeface="+mn-lt"/>
              <a:ea typeface="+mn-ea"/>
              <a:cs typeface="+mn-cs"/>
            </a:rPr>
            <a:t>円で、前年度から</a:t>
          </a:r>
          <a:r>
            <a:rPr kumimoji="1" lang="ja-JP" altLang="en-US" sz="1100" b="0" i="0" baseline="0">
              <a:solidFill>
                <a:schemeClr val="dk1"/>
              </a:solidFill>
              <a:effectLst/>
              <a:latin typeface="+mn-lt"/>
              <a:ea typeface="+mn-ea"/>
              <a:cs typeface="+mn-cs"/>
            </a:rPr>
            <a:t>２，８３９</a:t>
          </a:r>
          <a:r>
            <a:rPr kumimoji="1" lang="ja-JP" altLang="ja-JP" sz="1100" b="0" i="0" baseline="0">
              <a:solidFill>
                <a:schemeClr val="dk1"/>
              </a:solidFill>
              <a:effectLst/>
              <a:latin typeface="+mn-lt"/>
              <a:ea typeface="+mn-ea"/>
              <a:cs typeface="+mn-cs"/>
            </a:rPr>
            <a:t>円増加しており、</a:t>
          </a:r>
          <a:r>
            <a:rPr kumimoji="1" lang="ja-JP" altLang="en-US" sz="1100" b="0" i="0" baseline="0">
              <a:solidFill>
                <a:schemeClr val="dk1"/>
              </a:solidFill>
              <a:effectLst/>
              <a:latin typeface="+mn-lt"/>
              <a:ea typeface="+mn-ea"/>
              <a:cs typeface="+mn-cs"/>
            </a:rPr>
            <a:t>これは老朽化している小学校校舎の修繕にかかる経費が増加したこと</a:t>
          </a:r>
          <a:r>
            <a:rPr kumimoji="1" lang="ja-JP" altLang="ja-JP" sz="1100" b="0" i="0" baseline="0">
              <a:solidFill>
                <a:schemeClr val="dk1"/>
              </a:solidFill>
              <a:effectLst/>
              <a:latin typeface="+mn-lt"/>
              <a:ea typeface="+mn-ea"/>
              <a:cs typeface="+mn-cs"/>
            </a:rPr>
            <a:t>が原因である。</a:t>
          </a:r>
          <a:r>
            <a:rPr kumimoji="1" lang="ja-JP" altLang="en-US" sz="1100" b="0" i="0" baseline="0">
              <a:solidFill>
                <a:schemeClr val="dk1"/>
              </a:solidFill>
              <a:effectLst/>
              <a:latin typeface="+mn-lt"/>
              <a:ea typeface="+mn-ea"/>
              <a:cs typeface="+mn-cs"/>
            </a:rPr>
            <a:t>今後は、八郎潟町</a:t>
          </a:r>
          <a:r>
            <a:rPr kumimoji="1" lang="ja-JP" altLang="ja-JP" sz="1100" b="0" i="0" baseline="0">
              <a:solidFill>
                <a:schemeClr val="dk1"/>
              </a:solidFill>
              <a:effectLst/>
              <a:latin typeface="+mn-lt"/>
              <a:ea typeface="+mn-ea"/>
              <a:cs typeface="+mn-cs"/>
            </a:rPr>
            <a:t>公共施設等総合管理計画に基づき、施設の将来性等も考慮しながら計画的な支出を行う。扶助費</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住民一人当たりのコストは</a:t>
          </a:r>
          <a:r>
            <a:rPr kumimoji="1" lang="ja-JP" altLang="en-US" sz="1100" b="0" i="0" baseline="0">
              <a:solidFill>
                <a:schemeClr val="dk1"/>
              </a:solidFill>
              <a:effectLst/>
              <a:latin typeface="+mn-lt"/>
              <a:ea typeface="+mn-ea"/>
              <a:cs typeface="+mn-cs"/>
            </a:rPr>
            <a:t>６６，６４９</a:t>
          </a:r>
          <a:r>
            <a:rPr kumimoji="1" lang="ja-JP" altLang="ja-JP" sz="1100" b="0" i="0" baseline="0">
              <a:solidFill>
                <a:schemeClr val="dk1"/>
              </a:solidFill>
              <a:effectLst/>
              <a:latin typeface="+mn-lt"/>
              <a:ea typeface="+mn-ea"/>
              <a:cs typeface="+mn-cs"/>
            </a:rPr>
            <a:t>円で、前年度から</a:t>
          </a:r>
          <a:r>
            <a:rPr kumimoji="1" lang="ja-JP" altLang="en-US" sz="1100" b="0" i="0" baseline="0">
              <a:solidFill>
                <a:schemeClr val="dk1"/>
              </a:solidFill>
              <a:effectLst/>
              <a:latin typeface="+mn-lt"/>
              <a:ea typeface="+mn-ea"/>
              <a:cs typeface="+mn-cs"/>
            </a:rPr>
            <a:t>４，５９６</a:t>
          </a:r>
          <a:r>
            <a:rPr kumimoji="1" lang="ja-JP" altLang="ja-JP" sz="1100" b="0" i="0" baseline="0">
              <a:solidFill>
                <a:schemeClr val="dk1"/>
              </a:solidFill>
              <a:effectLst/>
              <a:latin typeface="+mn-lt"/>
              <a:ea typeface="+mn-ea"/>
              <a:cs typeface="+mn-cs"/>
            </a:rPr>
            <a:t>円増加しており、</a:t>
          </a:r>
          <a:r>
            <a:rPr kumimoji="1" lang="ja-JP" altLang="en-US" sz="1100" b="0" i="0" baseline="0">
              <a:solidFill>
                <a:schemeClr val="dk1"/>
              </a:solidFill>
              <a:effectLst/>
              <a:latin typeface="+mn-lt"/>
              <a:ea typeface="+mn-ea"/>
              <a:cs typeface="+mn-cs"/>
            </a:rPr>
            <a:t>これ</a:t>
          </a:r>
          <a:r>
            <a:rPr kumimoji="1" lang="ja-JP" altLang="ja-JP" sz="1100" b="0" i="0" baseline="0">
              <a:solidFill>
                <a:schemeClr val="dk1"/>
              </a:solidFill>
              <a:effectLst/>
              <a:latin typeface="+mn-lt"/>
              <a:ea typeface="+mn-ea"/>
              <a:cs typeface="+mn-cs"/>
            </a:rPr>
            <a:t>は保育所運営に係る経費の増額に伴う児童福祉費の増加や</a:t>
          </a:r>
          <a:r>
            <a:rPr kumimoji="1" lang="ja-JP" altLang="en-US" sz="1100" b="0" i="0" baseline="0">
              <a:solidFill>
                <a:schemeClr val="dk1"/>
              </a:solidFill>
              <a:effectLst/>
              <a:latin typeface="+mn-lt"/>
              <a:ea typeface="+mn-ea"/>
              <a:cs typeface="+mn-cs"/>
            </a:rPr>
            <a:t>障害者自立支援給付</a:t>
          </a:r>
          <a:r>
            <a:rPr kumimoji="1" lang="ja-JP" altLang="ja-JP" sz="1100" b="0" i="0" baseline="0">
              <a:solidFill>
                <a:schemeClr val="dk1"/>
              </a:solidFill>
              <a:effectLst/>
              <a:latin typeface="+mn-lt"/>
              <a:ea typeface="+mn-ea"/>
              <a:cs typeface="+mn-cs"/>
            </a:rPr>
            <a:t>が増加したことが主な原因である。今後も微増で推移していくことが予想されるため、各制度の適切な運用と自主財源の確保に努める。</a:t>
          </a:r>
          <a:r>
            <a:rPr kumimoji="1" lang="ja-JP" altLang="en-US" sz="1100" b="0" i="0" baseline="0">
              <a:solidFill>
                <a:schemeClr val="dk1"/>
              </a:solidFill>
              <a:effectLst/>
              <a:latin typeface="+mn-lt"/>
              <a:ea typeface="+mn-ea"/>
              <a:cs typeface="+mn-cs"/>
            </a:rPr>
            <a:t>普通建設事業の</a:t>
          </a:r>
          <a:r>
            <a:rPr kumimoji="1" lang="ja-JP" altLang="ja-JP" sz="1100" b="0" i="0" baseline="0">
              <a:solidFill>
                <a:schemeClr val="dk1"/>
              </a:solidFill>
              <a:effectLst/>
              <a:latin typeface="+mn-lt"/>
              <a:ea typeface="+mn-ea"/>
              <a:cs typeface="+mn-cs"/>
            </a:rPr>
            <a:t>住民一人当たりのコストは</a:t>
          </a:r>
          <a:r>
            <a:rPr kumimoji="1" lang="ja-JP" altLang="en-US" sz="1100" b="0" i="0" baseline="0">
              <a:solidFill>
                <a:schemeClr val="dk1"/>
              </a:solidFill>
              <a:effectLst/>
              <a:latin typeface="+mn-lt"/>
              <a:ea typeface="+mn-ea"/>
              <a:cs typeface="+mn-cs"/>
            </a:rPr>
            <a:t>４５，１８５</a:t>
          </a:r>
          <a:r>
            <a:rPr kumimoji="1" lang="ja-JP" altLang="ja-JP" sz="1100" b="0" i="0" baseline="0">
              <a:solidFill>
                <a:schemeClr val="dk1"/>
              </a:solidFill>
              <a:effectLst/>
              <a:latin typeface="+mn-lt"/>
              <a:ea typeface="+mn-ea"/>
              <a:cs typeface="+mn-cs"/>
            </a:rPr>
            <a:t>円で、前年度から</a:t>
          </a:r>
          <a:r>
            <a:rPr kumimoji="1" lang="ja-JP" altLang="en-US" sz="1100" b="0" i="0" baseline="0">
              <a:solidFill>
                <a:schemeClr val="dk1"/>
              </a:solidFill>
              <a:effectLst/>
              <a:latin typeface="+mn-lt"/>
              <a:ea typeface="+mn-ea"/>
              <a:cs typeface="+mn-cs"/>
            </a:rPr>
            <a:t>１１，５３２</a:t>
          </a:r>
          <a:r>
            <a:rPr kumimoji="1" lang="ja-JP" altLang="ja-JP" sz="1100" b="0" i="0" baseline="0">
              <a:solidFill>
                <a:schemeClr val="dk1"/>
              </a:solidFill>
              <a:effectLst/>
              <a:latin typeface="+mn-lt"/>
              <a:ea typeface="+mn-ea"/>
              <a:cs typeface="+mn-cs"/>
            </a:rPr>
            <a:t>円増加、</a:t>
          </a:r>
          <a:r>
            <a:rPr kumimoji="1" lang="ja-JP" altLang="en-US" sz="1100" b="0" i="0" baseline="0">
              <a:solidFill>
                <a:schemeClr val="dk1"/>
              </a:solidFill>
              <a:effectLst/>
              <a:latin typeface="+mn-lt"/>
              <a:ea typeface="+mn-ea"/>
              <a:cs typeface="+mn-cs"/>
            </a:rPr>
            <a:t>普通建設事業における更新整備の</a:t>
          </a:r>
          <a:r>
            <a:rPr kumimoji="1" lang="ja-JP" altLang="ja-JP" sz="1100" b="0" i="0" baseline="0">
              <a:solidFill>
                <a:schemeClr val="dk1"/>
              </a:solidFill>
              <a:effectLst/>
              <a:latin typeface="+mn-lt"/>
              <a:ea typeface="+mn-ea"/>
              <a:cs typeface="+mn-cs"/>
            </a:rPr>
            <a:t>住民一人当たりのコストは</a:t>
          </a:r>
          <a:r>
            <a:rPr kumimoji="1" lang="ja-JP" altLang="en-US" sz="1100" b="0" i="0" baseline="0">
              <a:solidFill>
                <a:schemeClr val="dk1"/>
              </a:solidFill>
              <a:effectLst/>
              <a:latin typeface="+mn-lt"/>
              <a:ea typeface="+mn-ea"/>
              <a:cs typeface="+mn-cs"/>
            </a:rPr>
            <a:t>２６，３７６</a:t>
          </a:r>
          <a:r>
            <a:rPr kumimoji="1" lang="ja-JP" altLang="ja-JP" sz="1100" b="0" i="0" baseline="0">
              <a:solidFill>
                <a:schemeClr val="dk1"/>
              </a:solidFill>
              <a:effectLst/>
              <a:latin typeface="+mn-lt"/>
              <a:ea typeface="+mn-ea"/>
              <a:cs typeface="+mn-cs"/>
            </a:rPr>
            <a:t>円で、前年度から</a:t>
          </a:r>
          <a:r>
            <a:rPr kumimoji="1" lang="ja-JP" altLang="en-US" sz="1100" b="0" i="0" baseline="0">
              <a:solidFill>
                <a:schemeClr val="dk1"/>
              </a:solidFill>
              <a:effectLst/>
              <a:latin typeface="+mn-lt"/>
              <a:ea typeface="+mn-ea"/>
              <a:cs typeface="+mn-cs"/>
            </a:rPr>
            <a:t>４，４６４</a:t>
          </a:r>
          <a:r>
            <a:rPr kumimoji="1" lang="ja-JP" altLang="ja-JP" sz="1100" b="0" i="0" baseline="0">
              <a:solidFill>
                <a:schemeClr val="dk1"/>
              </a:solidFill>
              <a:effectLst/>
              <a:latin typeface="+mn-lt"/>
              <a:ea typeface="+mn-ea"/>
              <a:cs typeface="+mn-cs"/>
            </a:rPr>
            <a:t>円増加しており、</a:t>
          </a:r>
          <a:r>
            <a:rPr kumimoji="1" lang="ja-JP" altLang="en-US" sz="1100" b="0" i="0" baseline="0">
              <a:solidFill>
                <a:schemeClr val="dk1"/>
              </a:solidFill>
              <a:effectLst/>
              <a:latin typeface="+mn-lt"/>
              <a:ea typeface="+mn-ea"/>
              <a:cs typeface="+mn-cs"/>
            </a:rPr>
            <a:t>これらの増加は町民体育館耐震補強工事及び中嶋住宅建替事業等の実施</a:t>
          </a:r>
          <a:r>
            <a:rPr kumimoji="1" lang="ja-JP" altLang="ja-JP" sz="1100" b="0" i="0" baseline="0">
              <a:solidFill>
                <a:schemeClr val="dk1"/>
              </a:solidFill>
              <a:effectLst/>
              <a:latin typeface="+mn-lt"/>
              <a:ea typeface="+mn-ea"/>
              <a:cs typeface="+mn-cs"/>
            </a:rPr>
            <a:t>が</a:t>
          </a:r>
          <a:r>
            <a:rPr kumimoji="1" lang="ja-JP" altLang="en-US" sz="1100" b="0" i="0" baseline="0">
              <a:solidFill>
                <a:schemeClr val="dk1"/>
              </a:solidFill>
              <a:effectLst/>
              <a:latin typeface="+mn-lt"/>
              <a:ea typeface="+mn-ea"/>
              <a:cs typeface="+mn-cs"/>
            </a:rPr>
            <a:t>増加した</a:t>
          </a:r>
          <a:r>
            <a:rPr kumimoji="1" lang="ja-JP" altLang="ja-JP" sz="1100" b="0" i="0" baseline="0">
              <a:solidFill>
                <a:schemeClr val="dk1"/>
              </a:solidFill>
              <a:effectLst/>
              <a:latin typeface="+mn-lt"/>
              <a:ea typeface="+mn-ea"/>
              <a:cs typeface="+mn-cs"/>
            </a:rPr>
            <a:t>原因である。</a:t>
          </a:r>
          <a:r>
            <a:rPr kumimoji="1" lang="ja-JP" altLang="en-US" sz="1100" b="0" i="0" baseline="0">
              <a:solidFill>
                <a:schemeClr val="dk1"/>
              </a:solidFill>
              <a:effectLst/>
              <a:latin typeface="+mn-lt"/>
              <a:ea typeface="+mn-ea"/>
              <a:cs typeface="+mn-cs"/>
            </a:rPr>
            <a:t>今後は事業の取捨選択を徹底し、事業費の減少を目指すこととしている。貸付金の</a:t>
          </a:r>
          <a:r>
            <a:rPr kumimoji="1" lang="ja-JP" altLang="ja-JP" sz="1100" b="0" i="0" baseline="0">
              <a:solidFill>
                <a:schemeClr val="dk1"/>
              </a:solidFill>
              <a:effectLst/>
              <a:latin typeface="+mn-lt"/>
              <a:ea typeface="+mn-ea"/>
              <a:cs typeface="+mn-cs"/>
            </a:rPr>
            <a:t>住民一人当たりのコストは</a:t>
          </a:r>
          <a:r>
            <a:rPr kumimoji="1" lang="ja-JP" altLang="en-US" sz="1100" b="0" i="0" baseline="0">
              <a:solidFill>
                <a:schemeClr val="dk1"/>
              </a:solidFill>
              <a:effectLst/>
              <a:latin typeface="+mn-lt"/>
              <a:ea typeface="+mn-ea"/>
              <a:cs typeface="+mn-cs"/>
            </a:rPr>
            <a:t>４，４１６</a:t>
          </a:r>
          <a:r>
            <a:rPr kumimoji="1" lang="ja-JP" altLang="ja-JP" sz="1100" b="0" i="0" baseline="0">
              <a:solidFill>
                <a:schemeClr val="dk1"/>
              </a:solidFill>
              <a:effectLst/>
              <a:latin typeface="+mn-lt"/>
              <a:ea typeface="+mn-ea"/>
              <a:cs typeface="+mn-cs"/>
            </a:rPr>
            <a:t>円で、前年度から</a:t>
          </a:r>
          <a:r>
            <a:rPr kumimoji="1" lang="ja-JP" altLang="en-US" sz="1100" b="0" i="0" baseline="0">
              <a:solidFill>
                <a:schemeClr val="dk1"/>
              </a:solidFill>
              <a:effectLst/>
              <a:latin typeface="+mn-lt"/>
              <a:ea typeface="+mn-ea"/>
              <a:cs typeface="+mn-cs"/>
            </a:rPr>
            <a:t>２，１５９</a:t>
          </a:r>
          <a:r>
            <a:rPr kumimoji="1" lang="ja-JP" altLang="ja-JP" sz="1100" b="0" i="0" baseline="0">
              <a:solidFill>
                <a:schemeClr val="dk1"/>
              </a:solidFill>
              <a:effectLst/>
              <a:latin typeface="+mn-lt"/>
              <a:ea typeface="+mn-ea"/>
              <a:cs typeface="+mn-cs"/>
            </a:rPr>
            <a:t>円増加しており、</a:t>
          </a:r>
          <a:r>
            <a:rPr kumimoji="1" lang="ja-JP" altLang="en-US" sz="1100" b="0" i="0" baseline="0">
              <a:solidFill>
                <a:schemeClr val="dk1"/>
              </a:solidFill>
              <a:effectLst/>
              <a:latin typeface="+mn-lt"/>
              <a:ea typeface="+mn-ea"/>
              <a:cs typeface="+mn-cs"/>
            </a:rPr>
            <a:t>八郎潟町中小企業振興資金融資保証制度による各金融機関への預入額が増加したことによるものである。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減額となった主な項目は、</a:t>
          </a:r>
          <a:r>
            <a:rPr kumimoji="1" lang="ja-JP" altLang="en-US" sz="1100" b="0" i="0" baseline="0">
              <a:solidFill>
                <a:schemeClr val="dk1"/>
              </a:solidFill>
              <a:effectLst/>
              <a:latin typeface="+mn-lt"/>
              <a:ea typeface="+mn-ea"/>
              <a:cs typeface="+mn-cs"/>
            </a:rPr>
            <a:t>人件費及び</a:t>
          </a:r>
          <a:r>
            <a:rPr kumimoji="1" lang="ja-JP" altLang="ja-JP" sz="1100" b="0" i="0" baseline="0">
              <a:solidFill>
                <a:schemeClr val="dk1"/>
              </a:solidFill>
              <a:effectLst/>
              <a:latin typeface="+mn-lt"/>
              <a:ea typeface="+mn-ea"/>
              <a:cs typeface="+mn-cs"/>
            </a:rPr>
            <a:t>普通建設事業費</a:t>
          </a:r>
          <a:r>
            <a:rPr kumimoji="1" lang="ja-JP" altLang="en-US" sz="1100" b="0" i="0" baseline="0">
              <a:solidFill>
                <a:schemeClr val="dk1"/>
              </a:solidFill>
              <a:effectLst/>
              <a:latin typeface="+mn-lt"/>
              <a:ea typeface="+mn-ea"/>
              <a:cs typeface="+mn-cs"/>
            </a:rPr>
            <a:t>（うち新規整備）</a:t>
          </a:r>
          <a:r>
            <a:rPr kumimoji="1" lang="ja-JP" altLang="ja-JP" sz="1100" b="0" i="0" baseline="0">
              <a:solidFill>
                <a:schemeClr val="dk1"/>
              </a:solidFill>
              <a:effectLst/>
              <a:latin typeface="+mn-lt"/>
              <a:ea typeface="+mn-ea"/>
              <a:cs typeface="+mn-cs"/>
            </a:rPr>
            <a:t>である。</a:t>
          </a:r>
          <a:r>
            <a:rPr kumimoji="1" lang="ja-JP" altLang="en-US" sz="1100" b="0" i="0" baseline="0">
              <a:solidFill>
                <a:schemeClr val="dk1"/>
              </a:solidFill>
              <a:effectLst/>
              <a:latin typeface="+mn-lt"/>
              <a:ea typeface="+mn-ea"/>
              <a:cs typeface="+mn-cs"/>
            </a:rPr>
            <a:t>人件費の</a:t>
          </a:r>
          <a:r>
            <a:rPr kumimoji="1" lang="ja-JP" altLang="ja-JP" sz="1100" b="0" i="0" baseline="0">
              <a:solidFill>
                <a:schemeClr val="dk1"/>
              </a:solidFill>
              <a:effectLst/>
              <a:latin typeface="+mn-lt"/>
              <a:ea typeface="+mn-ea"/>
              <a:cs typeface="+mn-cs"/>
            </a:rPr>
            <a:t>住民一人当たりのコストは</a:t>
          </a:r>
          <a:r>
            <a:rPr kumimoji="1" lang="ja-JP" altLang="en-US" sz="1100" b="0" i="0" baseline="0">
              <a:solidFill>
                <a:schemeClr val="dk1"/>
              </a:solidFill>
              <a:effectLst/>
              <a:latin typeface="+mn-lt"/>
              <a:ea typeface="+mn-ea"/>
              <a:cs typeface="+mn-cs"/>
            </a:rPr>
            <a:t>７５，８３１</a:t>
          </a:r>
          <a:r>
            <a:rPr kumimoji="1" lang="ja-JP" altLang="ja-JP" sz="1100" b="0" i="0" baseline="0">
              <a:solidFill>
                <a:schemeClr val="dk1"/>
              </a:solidFill>
              <a:effectLst/>
              <a:latin typeface="+mn-lt"/>
              <a:ea typeface="+mn-ea"/>
              <a:cs typeface="+mn-cs"/>
            </a:rPr>
            <a:t>円で、前年度から</a:t>
          </a:r>
          <a:r>
            <a:rPr kumimoji="1" lang="ja-JP" altLang="en-US" sz="1100" b="0" i="0" baseline="0">
              <a:solidFill>
                <a:schemeClr val="dk1"/>
              </a:solidFill>
              <a:effectLst/>
              <a:latin typeface="+mn-lt"/>
              <a:ea typeface="+mn-ea"/>
              <a:cs typeface="+mn-cs"/>
            </a:rPr>
            <a:t>１，７５９</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しており、</a:t>
          </a:r>
          <a:r>
            <a:rPr kumimoji="1" lang="ja-JP" altLang="en-US" sz="1100" b="0" i="0" baseline="0">
              <a:solidFill>
                <a:schemeClr val="dk1"/>
              </a:solidFill>
              <a:effectLst/>
              <a:latin typeface="+mn-lt"/>
              <a:ea typeface="+mn-ea"/>
              <a:cs typeface="+mn-cs"/>
            </a:rPr>
            <a:t>これは</a:t>
          </a:r>
          <a:r>
            <a:rPr kumimoji="1" lang="ja-JP" altLang="ja-JP" sz="1100" b="0" i="0" baseline="0">
              <a:solidFill>
                <a:schemeClr val="dk1"/>
              </a:solidFill>
              <a:effectLst/>
              <a:latin typeface="+mn-lt"/>
              <a:ea typeface="+mn-ea"/>
              <a:cs typeface="+mn-cs"/>
            </a:rPr>
            <a:t>平成２８年度に退職者がいないことにより</a:t>
          </a:r>
          <a:r>
            <a:rPr kumimoji="1" lang="ja-JP" altLang="en-US" sz="1100" b="0" i="0" baseline="0">
              <a:solidFill>
                <a:schemeClr val="dk1"/>
              </a:solidFill>
              <a:effectLst/>
              <a:latin typeface="+mn-lt"/>
              <a:ea typeface="+mn-ea"/>
              <a:cs typeface="+mn-cs"/>
            </a:rPr>
            <a:t>地方公務員共済組合に対する負担金が減額となったことが原因である。普通建設事業費（うち新規整備）の</a:t>
          </a:r>
          <a:r>
            <a:rPr kumimoji="1" lang="ja-JP" altLang="ja-JP" sz="1100" b="0" i="0" baseline="0">
              <a:solidFill>
                <a:schemeClr val="dk1"/>
              </a:solidFill>
              <a:effectLst/>
              <a:latin typeface="+mn-lt"/>
              <a:ea typeface="+mn-ea"/>
              <a:cs typeface="+mn-cs"/>
            </a:rPr>
            <a:t>住民一人当たりのコストは</a:t>
          </a:r>
          <a:r>
            <a:rPr kumimoji="1" lang="ja-JP" altLang="en-US" sz="1100" b="0" i="0" baseline="0">
              <a:solidFill>
                <a:schemeClr val="dk1"/>
              </a:solidFill>
              <a:effectLst/>
              <a:latin typeface="+mn-lt"/>
              <a:ea typeface="+mn-ea"/>
              <a:cs typeface="+mn-cs"/>
            </a:rPr>
            <a:t>３，６３４</a:t>
          </a:r>
          <a:r>
            <a:rPr kumimoji="1" lang="ja-JP" altLang="ja-JP" sz="1100" b="0" i="0" baseline="0">
              <a:solidFill>
                <a:schemeClr val="dk1"/>
              </a:solidFill>
              <a:effectLst/>
              <a:latin typeface="+mn-lt"/>
              <a:ea typeface="+mn-ea"/>
              <a:cs typeface="+mn-cs"/>
            </a:rPr>
            <a:t>円で、前年度から</a:t>
          </a:r>
          <a:r>
            <a:rPr kumimoji="1" lang="ja-JP" altLang="en-US" sz="1100" b="0" i="0" baseline="0">
              <a:solidFill>
                <a:schemeClr val="dk1"/>
              </a:solidFill>
              <a:effectLst/>
              <a:latin typeface="+mn-lt"/>
              <a:ea typeface="+mn-ea"/>
              <a:cs typeface="+mn-cs"/>
            </a:rPr>
            <a:t>３，２１２</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しており、</a:t>
          </a:r>
          <a:r>
            <a:rPr kumimoji="1" lang="ja-JP" altLang="en-US" sz="1100" b="0" i="0" baseline="0">
              <a:solidFill>
                <a:schemeClr val="dk1"/>
              </a:solidFill>
              <a:effectLst/>
              <a:latin typeface="+mn-lt"/>
              <a:ea typeface="+mn-ea"/>
              <a:cs typeface="+mn-cs"/>
            </a:rPr>
            <a:t>これは</a:t>
          </a:r>
          <a:r>
            <a:rPr kumimoji="1" lang="ja-JP" altLang="ja-JP" sz="1100" b="0" i="0" baseline="0">
              <a:solidFill>
                <a:schemeClr val="dk1"/>
              </a:solidFill>
              <a:effectLst/>
              <a:latin typeface="+mn-lt"/>
              <a:ea typeface="+mn-ea"/>
              <a:cs typeface="+mn-cs"/>
            </a:rPr>
            <a:t>平成２</a:t>
          </a:r>
          <a:r>
            <a:rPr kumimoji="1" lang="ja-JP" altLang="en-US" sz="1100" b="0" i="0" baseline="0">
              <a:solidFill>
                <a:schemeClr val="dk1"/>
              </a:solidFill>
              <a:effectLst/>
              <a:latin typeface="+mn-lt"/>
              <a:ea typeface="+mn-ea"/>
              <a:cs typeface="+mn-cs"/>
            </a:rPr>
            <a:t>７</a:t>
          </a:r>
          <a:r>
            <a:rPr kumimoji="1" lang="ja-JP" altLang="ja-JP" sz="1100" b="0" i="0" baseline="0">
              <a:solidFill>
                <a:schemeClr val="dk1"/>
              </a:solidFill>
              <a:effectLst/>
              <a:latin typeface="+mn-lt"/>
              <a:ea typeface="+mn-ea"/>
              <a:cs typeface="+mn-cs"/>
            </a:rPr>
            <a:t>年度に</a:t>
          </a:r>
          <a:r>
            <a:rPr kumimoji="1" lang="ja-JP" altLang="en-US" sz="1100" b="0" i="0" baseline="0">
              <a:solidFill>
                <a:schemeClr val="dk1"/>
              </a:solidFill>
              <a:effectLst/>
              <a:latin typeface="+mn-lt"/>
              <a:ea typeface="+mn-ea"/>
              <a:cs typeface="+mn-cs"/>
            </a:rPr>
            <a:t>郷土芸能会館建築工事な</a:t>
          </a:r>
          <a:r>
            <a:rPr kumimoji="1" lang="ja-JP" altLang="ja-JP" sz="1100" b="0" i="0" baseline="0">
              <a:solidFill>
                <a:schemeClr val="dk1"/>
              </a:solidFill>
              <a:effectLst/>
              <a:latin typeface="+mn-lt"/>
              <a:ea typeface="+mn-ea"/>
              <a:cs typeface="+mn-cs"/>
            </a:rPr>
            <a:t>どが終了したことによるものである。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今後は、小中併設校の開設に向けた中学校校舎の改修及び学校給食協同調理場の建設、役場庁舎建設、町営住宅の建替と大型建設事業を控えることから、事業規模等を吟味し建設事業費の抑制を行うと同時に、歳出予算全体のより一層の引き締めを図る。</a:t>
          </a:r>
          <a:endParaRPr kumimoji="1" lang="en-US" altLang="ja-JP" sz="1100" b="0" i="0" baseline="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秋田県八郎潟町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6,114
6,089
17.00
3,345,516
3,107,608
207,731
2,079,731
2,932,273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3810</xdr:rowOff>
    </xdr:from>
    <xdr:to>
      <xdr:col>6</xdr:col>
      <xdr:colOff>510540</xdr:colOff>
      <xdr:row>39</xdr:row>
      <xdr:rowOff>18288</xdr:rowOff>
    </xdr:to>
    <xdr:cxnSp macro="">
      <xdr:nvCxnSpPr>
        <xdr:cNvPr id="56" name="直線コネクタ 55"/>
        <xdr:cNvCxnSpPr/>
      </xdr:nvCxnSpPr>
      <xdr:spPr>
        <a:xfrm flipV="1">
          <a:off x="4633595" y="5318760"/>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22115</xdr:rowOff>
    </xdr:from>
    <xdr:ext cx="469744" cy="259045"/>
    <xdr:sp macro="" textlink="">
      <xdr:nvSpPr>
        <xdr:cNvPr id="57" name="議会費最小値テキスト"/>
        <xdr:cNvSpPr txBox="1"/>
      </xdr:nvSpPr>
      <xdr:spPr>
        <a:xfrm>
          <a:off x="4686300"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6,206</a:t>
          </a:r>
          <a:endParaRPr kumimoji="1" lang="ja-JP" altLang="en-US" sz="1000" b="1">
            <a:latin typeface="ＭＳ Ｐゴシック"/>
          </a:endParaRPr>
        </a:p>
      </xdr:txBody>
    </xdr:sp>
    <xdr:clientData/>
  </xdr:oneCellAnchor>
  <xdr:twoCellAnchor>
    <xdr:from>
      <xdr:col>6</xdr:col>
      <xdr:colOff>422275</xdr:colOff>
      <xdr:row>39</xdr:row>
      <xdr:rowOff>18288</xdr:rowOff>
    </xdr:from>
    <xdr:to>
      <xdr:col>6</xdr:col>
      <xdr:colOff>600075</xdr:colOff>
      <xdr:row>39</xdr:row>
      <xdr:rowOff>18288</xdr:rowOff>
    </xdr:to>
    <xdr:cxnSp macro="">
      <xdr:nvCxnSpPr>
        <xdr:cNvPr id="58" name="直線コネクタ 57"/>
        <xdr:cNvCxnSpPr/>
      </xdr:nvCxnSpPr>
      <xdr:spPr>
        <a:xfrm>
          <a:off x="4546600" y="670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121937</xdr:rowOff>
    </xdr:from>
    <xdr:ext cx="534377" cy="259045"/>
    <xdr:sp macro="" textlink="">
      <xdr:nvSpPr>
        <xdr:cNvPr id="59" name="議会費最大値テキスト"/>
        <xdr:cNvSpPr txBox="1"/>
      </xdr:nvSpPr>
      <xdr:spPr>
        <a:xfrm>
          <a:off x="4686300" y="509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17,120</a:t>
          </a:r>
          <a:endParaRPr kumimoji="1" lang="ja-JP" altLang="en-US" sz="1000" b="1">
            <a:latin typeface="ＭＳ Ｐゴシック"/>
          </a:endParaRPr>
        </a:p>
      </xdr:txBody>
    </xdr:sp>
    <xdr:clientData/>
  </xdr:oneCellAnchor>
  <xdr:twoCellAnchor>
    <xdr:from>
      <xdr:col>6</xdr:col>
      <xdr:colOff>422275</xdr:colOff>
      <xdr:row>31</xdr:row>
      <xdr:rowOff>3810</xdr:rowOff>
    </xdr:from>
    <xdr:to>
      <xdr:col>6</xdr:col>
      <xdr:colOff>600075</xdr:colOff>
      <xdr:row>31</xdr:row>
      <xdr:rowOff>3810</xdr:rowOff>
    </xdr:to>
    <xdr:cxnSp macro="">
      <xdr:nvCxnSpPr>
        <xdr:cNvPr id="60" name="直線コネクタ 59"/>
        <xdr:cNvCxnSpPr/>
      </xdr:nvCxnSpPr>
      <xdr:spPr>
        <a:xfrm>
          <a:off x="4546600" y="531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148971</xdr:rowOff>
    </xdr:from>
    <xdr:to>
      <xdr:col>6</xdr:col>
      <xdr:colOff>511175</xdr:colOff>
      <xdr:row>36</xdr:row>
      <xdr:rowOff>65405</xdr:rowOff>
    </xdr:to>
    <xdr:cxnSp macro="">
      <xdr:nvCxnSpPr>
        <xdr:cNvPr id="61" name="直線コネクタ 60"/>
        <xdr:cNvCxnSpPr/>
      </xdr:nvCxnSpPr>
      <xdr:spPr>
        <a:xfrm>
          <a:off x="3797300" y="6149721"/>
          <a:ext cx="838200" cy="8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68089</xdr:rowOff>
    </xdr:from>
    <xdr:ext cx="469744" cy="259045"/>
    <xdr:sp macro="" textlink="">
      <xdr:nvSpPr>
        <xdr:cNvPr id="62" name="議会費平均値テキスト"/>
        <xdr:cNvSpPr txBox="1"/>
      </xdr:nvSpPr>
      <xdr:spPr>
        <a:xfrm>
          <a:off x="4686300" y="62402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89662</xdr:rowOff>
    </xdr:from>
    <xdr:to>
      <xdr:col>6</xdr:col>
      <xdr:colOff>561975</xdr:colOff>
      <xdr:row>37</xdr:row>
      <xdr:rowOff>19812</xdr:rowOff>
    </xdr:to>
    <xdr:sp macro="" textlink="">
      <xdr:nvSpPr>
        <xdr:cNvPr id="63" name="フローチャート : 判断 62"/>
        <xdr:cNvSpPr/>
      </xdr:nvSpPr>
      <xdr:spPr>
        <a:xfrm>
          <a:off x="45847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148971</xdr:rowOff>
    </xdr:from>
    <xdr:to>
      <xdr:col>5</xdr:col>
      <xdr:colOff>358775</xdr:colOff>
      <xdr:row>36</xdr:row>
      <xdr:rowOff>57531</xdr:rowOff>
    </xdr:to>
    <xdr:cxnSp macro="">
      <xdr:nvCxnSpPr>
        <xdr:cNvPr id="64" name="直線コネクタ 63"/>
        <xdr:cNvCxnSpPr/>
      </xdr:nvCxnSpPr>
      <xdr:spPr>
        <a:xfrm flipV="1">
          <a:off x="2908300" y="6149721"/>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2794</xdr:rowOff>
    </xdr:from>
    <xdr:to>
      <xdr:col>5</xdr:col>
      <xdr:colOff>409575</xdr:colOff>
      <xdr:row>36</xdr:row>
      <xdr:rowOff>104394</xdr:rowOff>
    </xdr:to>
    <xdr:sp macro="" textlink="">
      <xdr:nvSpPr>
        <xdr:cNvPr id="65" name="フローチャート : 判断 64"/>
        <xdr:cNvSpPr/>
      </xdr:nvSpPr>
      <xdr:spPr>
        <a:xfrm>
          <a:off x="3746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95521</xdr:rowOff>
    </xdr:from>
    <xdr:ext cx="469744" cy="259045"/>
    <xdr:sp macro="" textlink="">
      <xdr:nvSpPr>
        <xdr:cNvPr id="66" name="テキスト ボックス 65"/>
        <xdr:cNvSpPr txBox="1"/>
      </xdr:nvSpPr>
      <xdr:spPr>
        <a:xfrm>
          <a:off x="3562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57531</xdr:rowOff>
    </xdr:from>
    <xdr:to>
      <xdr:col>4</xdr:col>
      <xdr:colOff>155575</xdr:colOff>
      <xdr:row>36</xdr:row>
      <xdr:rowOff>117348</xdr:rowOff>
    </xdr:to>
    <xdr:cxnSp macro="">
      <xdr:nvCxnSpPr>
        <xdr:cNvPr id="67" name="直線コネクタ 66"/>
        <xdr:cNvCxnSpPr/>
      </xdr:nvCxnSpPr>
      <xdr:spPr>
        <a:xfrm flipV="1">
          <a:off x="2019300" y="6229731"/>
          <a:ext cx="8890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17145</xdr:rowOff>
    </xdr:from>
    <xdr:to>
      <xdr:col>4</xdr:col>
      <xdr:colOff>206375</xdr:colOff>
      <xdr:row>36</xdr:row>
      <xdr:rowOff>118745</xdr:rowOff>
    </xdr:to>
    <xdr:sp macro="" textlink="">
      <xdr:nvSpPr>
        <xdr:cNvPr id="68" name="フローチャート : 判断 67"/>
        <xdr:cNvSpPr/>
      </xdr:nvSpPr>
      <xdr:spPr>
        <a:xfrm>
          <a:off x="2857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109872</xdr:rowOff>
    </xdr:from>
    <xdr:ext cx="469744" cy="259045"/>
    <xdr:sp macro="" textlink="">
      <xdr:nvSpPr>
        <xdr:cNvPr id="69" name="テキスト ボックス 68"/>
        <xdr:cNvSpPr txBox="1"/>
      </xdr:nvSpPr>
      <xdr:spPr>
        <a:xfrm>
          <a:off x="2673427"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117348</xdr:rowOff>
    </xdr:from>
    <xdr:to>
      <xdr:col>2</xdr:col>
      <xdr:colOff>638175</xdr:colOff>
      <xdr:row>37</xdr:row>
      <xdr:rowOff>37338</xdr:rowOff>
    </xdr:to>
    <xdr:cxnSp macro="">
      <xdr:nvCxnSpPr>
        <xdr:cNvPr id="70" name="直線コネクタ 69"/>
        <xdr:cNvCxnSpPr/>
      </xdr:nvCxnSpPr>
      <xdr:spPr>
        <a:xfrm flipV="1">
          <a:off x="1130300" y="628954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51054</xdr:rowOff>
    </xdr:from>
    <xdr:to>
      <xdr:col>3</xdr:col>
      <xdr:colOff>3175</xdr:colOff>
      <xdr:row>36</xdr:row>
      <xdr:rowOff>152654</xdr:rowOff>
    </xdr:to>
    <xdr:sp macro="" textlink="">
      <xdr:nvSpPr>
        <xdr:cNvPr id="71" name="フローチャート : 判断 70"/>
        <xdr:cNvSpPr/>
      </xdr:nvSpPr>
      <xdr:spPr>
        <a:xfrm>
          <a:off x="1968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169181</xdr:rowOff>
    </xdr:from>
    <xdr:ext cx="469744" cy="259045"/>
    <xdr:sp macro="" textlink="">
      <xdr:nvSpPr>
        <xdr:cNvPr id="72" name="テキスト ボックス 71"/>
        <xdr:cNvSpPr txBox="1"/>
      </xdr:nvSpPr>
      <xdr:spPr>
        <a:xfrm>
          <a:off x="1784427"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21590</xdr:rowOff>
    </xdr:from>
    <xdr:to>
      <xdr:col>1</xdr:col>
      <xdr:colOff>485775</xdr:colOff>
      <xdr:row>36</xdr:row>
      <xdr:rowOff>123190</xdr:rowOff>
    </xdr:to>
    <xdr:sp macro="" textlink="">
      <xdr:nvSpPr>
        <xdr:cNvPr id="73" name="フローチャート : 判断 72"/>
        <xdr:cNvSpPr/>
      </xdr:nvSpPr>
      <xdr:spPr>
        <a:xfrm>
          <a:off x="1079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139717</xdr:rowOff>
    </xdr:from>
    <xdr:ext cx="469744" cy="259045"/>
    <xdr:sp macro="" textlink="">
      <xdr:nvSpPr>
        <xdr:cNvPr id="74" name="テキスト ボックス 73"/>
        <xdr:cNvSpPr txBox="1"/>
      </xdr:nvSpPr>
      <xdr:spPr>
        <a:xfrm>
          <a:off x="895427" y="596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14605</xdr:rowOff>
    </xdr:from>
    <xdr:to>
      <xdr:col>6</xdr:col>
      <xdr:colOff>561975</xdr:colOff>
      <xdr:row>36</xdr:row>
      <xdr:rowOff>116205</xdr:rowOff>
    </xdr:to>
    <xdr:sp macro="" textlink="">
      <xdr:nvSpPr>
        <xdr:cNvPr id="80" name="円/楕円 79"/>
        <xdr:cNvSpPr/>
      </xdr:nvSpPr>
      <xdr:spPr>
        <a:xfrm>
          <a:off x="4584700" y="61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37482</xdr:rowOff>
    </xdr:from>
    <xdr:ext cx="469744" cy="259045"/>
    <xdr:sp macro="" textlink="">
      <xdr:nvSpPr>
        <xdr:cNvPr id="81" name="議会費該当値テキスト"/>
        <xdr:cNvSpPr txBox="1"/>
      </xdr:nvSpPr>
      <xdr:spPr>
        <a:xfrm>
          <a:off x="4686300" y="603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9,885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98171</xdr:rowOff>
    </xdr:from>
    <xdr:to>
      <xdr:col>5</xdr:col>
      <xdr:colOff>409575</xdr:colOff>
      <xdr:row>36</xdr:row>
      <xdr:rowOff>28321</xdr:rowOff>
    </xdr:to>
    <xdr:sp macro="" textlink="">
      <xdr:nvSpPr>
        <xdr:cNvPr id="82" name="円/楕円 81"/>
        <xdr:cNvSpPr/>
      </xdr:nvSpPr>
      <xdr:spPr>
        <a:xfrm>
          <a:off x="3746500" y="609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44848</xdr:rowOff>
    </xdr:from>
    <xdr:ext cx="534377" cy="259045"/>
    <xdr:sp macro="" textlink="">
      <xdr:nvSpPr>
        <xdr:cNvPr id="83" name="テキスト ボックス 82"/>
        <xdr:cNvSpPr txBox="1"/>
      </xdr:nvSpPr>
      <xdr:spPr>
        <a:xfrm>
          <a:off x="3530111" y="587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6731</xdr:rowOff>
    </xdr:from>
    <xdr:to>
      <xdr:col>4</xdr:col>
      <xdr:colOff>206375</xdr:colOff>
      <xdr:row>36</xdr:row>
      <xdr:rowOff>108331</xdr:rowOff>
    </xdr:to>
    <xdr:sp macro="" textlink="">
      <xdr:nvSpPr>
        <xdr:cNvPr id="84" name="円/楕円 83"/>
        <xdr:cNvSpPr/>
      </xdr:nvSpPr>
      <xdr:spPr>
        <a:xfrm>
          <a:off x="2857500" y="617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124858</xdr:rowOff>
    </xdr:from>
    <xdr:ext cx="469744" cy="259045"/>
    <xdr:sp macro="" textlink="">
      <xdr:nvSpPr>
        <xdr:cNvPr id="85" name="テキスト ボックス 84"/>
        <xdr:cNvSpPr txBox="1"/>
      </xdr:nvSpPr>
      <xdr:spPr>
        <a:xfrm>
          <a:off x="2673427" y="595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66548</xdr:rowOff>
    </xdr:from>
    <xdr:to>
      <xdr:col>3</xdr:col>
      <xdr:colOff>3175</xdr:colOff>
      <xdr:row>36</xdr:row>
      <xdr:rowOff>168148</xdr:rowOff>
    </xdr:to>
    <xdr:sp macro="" textlink="">
      <xdr:nvSpPr>
        <xdr:cNvPr id="86" name="円/楕円 85"/>
        <xdr:cNvSpPr/>
      </xdr:nvSpPr>
      <xdr:spPr>
        <a:xfrm>
          <a:off x="1968500" y="623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159275</xdr:rowOff>
    </xdr:from>
    <xdr:ext cx="469744" cy="259045"/>
    <xdr:sp macro="" textlink="">
      <xdr:nvSpPr>
        <xdr:cNvPr id="87" name="テキスト ボックス 86"/>
        <xdr:cNvSpPr txBox="1"/>
      </xdr:nvSpPr>
      <xdr:spPr>
        <a:xfrm>
          <a:off x="1784427" y="633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157988</xdr:rowOff>
    </xdr:from>
    <xdr:to>
      <xdr:col>1</xdr:col>
      <xdr:colOff>485775</xdr:colOff>
      <xdr:row>37</xdr:row>
      <xdr:rowOff>88138</xdr:rowOff>
    </xdr:to>
    <xdr:sp macro="" textlink="">
      <xdr:nvSpPr>
        <xdr:cNvPr id="88" name="円/楕円 87"/>
        <xdr:cNvSpPr/>
      </xdr:nvSpPr>
      <xdr:spPr>
        <a:xfrm>
          <a:off x="1079500" y="633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79265</xdr:rowOff>
    </xdr:from>
    <xdr:ext cx="469744" cy="259045"/>
    <xdr:sp macro="" textlink="">
      <xdr:nvSpPr>
        <xdr:cNvPr id="89" name="テキスト ボックス 88"/>
        <xdr:cNvSpPr txBox="1"/>
      </xdr:nvSpPr>
      <xdr:spPr>
        <a:xfrm>
          <a:off x="895427" y="642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78,154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135075</xdr:rowOff>
    </xdr:from>
    <xdr:to>
      <xdr:col>6</xdr:col>
      <xdr:colOff>510540</xdr:colOff>
      <xdr:row>59</xdr:row>
      <xdr:rowOff>6709</xdr:rowOff>
    </xdr:to>
    <xdr:cxnSp macro="">
      <xdr:nvCxnSpPr>
        <xdr:cNvPr id="115" name="直線コネクタ 114"/>
        <xdr:cNvCxnSpPr/>
      </xdr:nvCxnSpPr>
      <xdr:spPr>
        <a:xfrm flipV="1">
          <a:off x="4633595" y="8707575"/>
          <a:ext cx="1270" cy="141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10536</xdr:rowOff>
    </xdr:from>
    <xdr:ext cx="534377" cy="259045"/>
    <xdr:sp macro="" textlink="">
      <xdr:nvSpPr>
        <xdr:cNvPr id="116" name="総務費最小値テキスト"/>
        <xdr:cNvSpPr txBox="1"/>
      </xdr:nvSpPr>
      <xdr:spPr>
        <a:xfrm>
          <a:off x="4686300" y="1012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56,447</a:t>
          </a:r>
          <a:endParaRPr kumimoji="1" lang="ja-JP" altLang="en-US" sz="1000" b="1">
            <a:latin typeface="ＭＳ Ｐゴシック"/>
          </a:endParaRPr>
        </a:p>
      </xdr:txBody>
    </xdr:sp>
    <xdr:clientData/>
  </xdr:oneCellAnchor>
  <xdr:twoCellAnchor>
    <xdr:from>
      <xdr:col>6</xdr:col>
      <xdr:colOff>422275</xdr:colOff>
      <xdr:row>59</xdr:row>
      <xdr:rowOff>6709</xdr:rowOff>
    </xdr:from>
    <xdr:to>
      <xdr:col>6</xdr:col>
      <xdr:colOff>600075</xdr:colOff>
      <xdr:row>59</xdr:row>
      <xdr:rowOff>6709</xdr:rowOff>
    </xdr:to>
    <xdr:cxnSp macro="">
      <xdr:nvCxnSpPr>
        <xdr:cNvPr id="117" name="直線コネクタ 116"/>
        <xdr:cNvCxnSpPr/>
      </xdr:nvCxnSpPr>
      <xdr:spPr>
        <a:xfrm>
          <a:off x="4546600" y="1012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81752</xdr:rowOff>
    </xdr:from>
    <xdr:ext cx="599010" cy="259045"/>
    <xdr:sp macro="" textlink="">
      <xdr:nvSpPr>
        <xdr:cNvPr id="118" name="総務費最大値テキスト"/>
        <xdr:cNvSpPr txBox="1"/>
      </xdr:nvSpPr>
      <xdr:spPr>
        <a:xfrm>
          <a:off x="4686300" y="848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922,832</a:t>
          </a:r>
          <a:endParaRPr kumimoji="1" lang="ja-JP" altLang="en-US" sz="1000" b="1">
            <a:latin typeface="ＭＳ Ｐゴシック"/>
          </a:endParaRPr>
        </a:p>
      </xdr:txBody>
    </xdr:sp>
    <xdr:clientData/>
  </xdr:oneCellAnchor>
  <xdr:twoCellAnchor>
    <xdr:from>
      <xdr:col>6</xdr:col>
      <xdr:colOff>422275</xdr:colOff>
      <xdr:row>50</xdr:row>
      <xdr:rowOff>135075</xdr:rowOff>
    </xdr:from>
    <xdr:to>
      <xdr:col>6</xdr:col>
      <xdr:colOff>600075</xdr:colOff>
      <xdr:row>50</xdr:row>
      <xdr:rowOff>135075</xdr:rowOff>
    </xdr:to>
    <xdr:cxnSp macro="">
      <xdr:nvCxnSpPr>
        <xdr:cNvPr id="119" name="直線コネクタ 118"/>
        <xdr:cNvCxnSpPr/>
      </xdr:nvCxnSpPr>
      <xdr:spPr>
        <a:xfrm>
          <a:off x="4546600" y="870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98699</xdr:rowOff>
    </xdr:from>
    <xdr:to>
      <xdr:col>6</xdr:col>
      <xdr:colOff>511175</xdr:colOff>
      <xdr:row>58</xdr:row>
      <xdr:rowOff>123496</xdr:rowOff>
    </xdr:to>
    <xdr:cxnSp macro="">
      <xdr:nvCxnSpPr>
        <xdr:cNvPr id="120" name="直線コネクタ 119"/>
        <xdr:cNvCxnSpPr/>
      </xdr:nvCxnSpPr>
      <xdr:spPr>
        <a:xfrm>
          <a:off x="3797300" y="10042799"/>
          <a:ext cx="838200" cy="2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134696</xdr:rowOff>
    </xdr:from>
    <xdr:ext cx="599010" cy="259045"/>
    <xdr:sp macro="" textlink="">
      <xdr:nvSpPr>
        <xdr:cNvPr id="121" name="総務費平均値テキスト"/>
        <xdr:cNvSpPr txBox="1"/>
      </xdr:nvSpPr>
      <xdr:spPr>
        <a:xfrm>
          <a:off x="4686300" y="9735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170,964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111819</xdr:rowOff>
    </xdr:from>
    <xdr:to>
      <xdr:col>6</xdr:col>
      <xdr:colOff>561975</xdr:colOff>
      <xdr:row>58</xdr:row>
      <xdr:rowOff>41969</xdr:rowOff>
    </xdr:to>
    <xdr:sp macro="" textlink="">
      <xdr:nvSpPr>
        <xdr:cNvPr id="122" name="フローチャート : 判断 121"/>
        <xdr:cNvSpPr/>
      </xdr:nvSpPr>
      <xdr:spPr>
        <a:xfrm>
          <a:off x="45847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117937</xdr:rowOff>
    </xdr:from>
    <xdr:to>
      <xdr:col>5</xdr:col>
      <xdr:colOff>358775</xdr:colOff>
      <xdr:row>58</xdr:row>
      <xdr:rowOff>98699</xdr:rowOff>
    </xdr:to>
    <xdr:cxnSp macro="">
      <xdr:nvCxnSpPr>
        <xdr:cNvPr id="123" name="直線コネクタ 122"/>
        <xdr:cNvCxnSpPr/>
      </xdr:nvCxnSpPr>
      <xdr:spPr>
        <a:xfrm>
          <a:off x="2908300" y="9890587"/>
          <a:ext cx="889000" cy="15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155896</xdr:rowOff>
    </xdr:from>
    <xdr:to>
      <xdr:col>5</xdr:col>
      <xdr:colOff>409575</xdr:colOff>
      <xdr:row>58</xdr:row>
      <xdr:rowOff>86046</xdr:rowOff>
    </xdr:to>
    <xdr:sp macro="" textlink="">
      <xdr:nvSpPr>
        <xdr:cNvPr id="124" name="フローチャート : 判断 123"/>
        <xdr:cNvSpPr/>
      </xdr:nvSpPr>
      <xdr:spPr>
        <a:xfrm>
          <a:off x="3746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102573</xdr:rowOff>
    </xdr:from>
    <xdr:ext cx="599010" cy="259045"/>
    <xdr:sp macro="" textlink="">
      <xdr:nvSpPr>
        <xdr:cNvPr id="125" name="テキスト ボックス 124"/>
        <xdr:cNvSpPr txBox="1"/>
      </xdr:nvSpPr>
      <xdr:spPr>
        <a:xfrm>
          <a:off x="3497794" y="970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117937</xdr:rowOff>
    </xdr:from>
    <xdr:to>
      <xdr:col>4</xdr:col>
      <xdr:colOff>155575</xdr:colOff>
      <xdr:row>58</xdr:row>
      <xdr:rowOff>60366</xdr:rowOff>
    </xdr:to>
    <xdr:cxnSp macro="">
      <xdr:nvCxnSpPr>
        <xdr:cNvPr id="126" name="直線コネクタ 125"/>
        <xdr:cNvCxnSpPr/>
      </xdr:nvCxnSpPr>
      <xdr:spPr>
        <a:xfrm flipV="1">
          <a:off x="2019300" y="9890587"/>
          <a:ext cx="889000" cy="11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78641</xdr:rowOff>
    </xdr:from>
    <xdr:to>
      <xdr:col>4</xdr:col>
      <xdr:colOff>206375</xdr:colOff>
      <xdr:row>58</xdr:row>
      <xdr:rowOff>8791</xdr:rowOff>
    </xdr:to>
    <xdr:sp macro="" textlink="">
      <xdr:nvSpPr>
        <xdr:cNvPr id="127" name="フローチャート : 判断 126"/>
        <xdr:cNvSpPr/>
      </xdr:nvSpPr>
      <xdr:spPr>
        <a:xfrm>
          <a:off x="2857500" y="98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171368</xdr:rowOff>
    </xdr:from>
    <xdr:ext cx="599010" cy="259045"/>
    <xdr:sp macro="" textlink="">
      <xdr:nvSpPr>
        <xdr:cNvPr id="128" name="テキスト ボックス 127"/>
        <xdr:cNvSpPr txBox="1"/>
      </xdr:nvSpPr>
      <xdr:spPr>
        <a:xfrm>
          <a:off x="2608794" y="9944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60366</xdr:rowOff>
    </xdr:from>
    <xdr:to>
      <xdr:col>2</xdr:col>
      <xdr:colOff>638175</xdr:colOff>
      <xdr:row>58</xdr:row>
      <xdr:rowOff>111954</xdr:rowOff>
    </xdr:to>
    <xdr:cxnSp macro="">
      <xdr:nvCxnSpPr>
        <xdr:cNvPr id="129" name="直線コネクタ 128"/>
        <xdr:cNvCxnSpPr/>
      </xdr:nvCxnSpPr>
      <xdr:spPr>
        <a:xfrm flipV="1">
          <a:off x="1130300" y="10004466"/>
          <a:ext cx="889000" cy="5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13364</xdr:rowOff>
    </xdr:from>
    <xdr:to>
      <xdr:col>3</xdr:col>
      <xdr:colOff>3175</xdr:colOff>
      <xdr:row>58</xdr:row>
      <xdr:rowOff>114964</xdr:rowOff>
    </xdr:to>
    <xdr:sp macro="" textlink="">
      <xdr:nvSpPr>
        <xdr:cNvPr id="130" name="フローチャート : 判断 129"/>
        <xdr:cNvSpPr/>
      </xdr:nvSpPr>
      <xdr:spPr>
        <a:xfrm>
          <a:off x="1968500" y="995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106091</xdr:rowOff>
    </xdr:from>
    <xdr:ext cx="599010" cy="259045"/>
    <xdr:sp macro="" textlink="">
      <xdr:nvSpPr>
        <xdr:cNvPr id="131" name="テキスト ボックス 130"/>
        <xdr:cNvSpPr txBox="1"/>
      </xdr:nvSpPr>
      <xdr:spPr>
        <a:xfrm>
          <a:off x="1719794" y="1005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19744</xdr:rowOff>
    </xdr:from>
    <xdr:to>
      <xdr:col>1</xdr:col>
      <xdr:colOff>485775</xdr:colOff>
      <xdr:row>58</xdr:row>
      <xdr:rowOff>121344</xdr:rowOff>
    </xdr:to>
    <xdr:sp macro="" textlink="">
      <xdr:nvSpPr>
        <xdr:cNvPr id="132" name="フローチャート : 判断 131"/>
        <xdr:cNvSpPr/>
      </xdr:nvSpPr>
      <xdr:spPr>
        <a:xfrm>
          <a:off x="1079500" y="996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137871</xdr:rowOff>
    </xdr:from>
    <xdr:ext cx="599010" cy="259045"/>
    <xdr:sp macro="" textlink="">
      <xdr:nvSpPr>
        <xdr:cNvPr id="133" name="テキスト ボックス 132"/>
        <xdr:cNvSpPr txBox="1"/>
      </xdr:nvSpPr>
      <xdr:spPr>
        <a:xfrm>
          <a:off x="830794" y="973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72696</xdr:rowOff>
    </xdr:from>
    <xdr:to>
      <xdr:col>6</xdr:col>
      <xdr:colOff>561975</xdr:colOff>
      <xdr:row>59</xdr:row>
      <xdr:rowOff>2846</xdr:rowOff>
    </xdr:to>
    <xdr:sp macro="" textlink="">
      <xdr:nvSpPr>
        <xdr:cNvPr id="139" name="円/楕円 138"/>
        <xdr:cNvSpPr/>
      </xdr:nvSpPr>
      <xdr:spPr>
        <a:xfrm>
          <a:off x="4584700" y="100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159073</xdr:rowOff>
    </xdr:from>
    <xdr:ext cx="534377" cy="259045"/>
    <xdr:sp macro="" textlink="">
      <xdr:nvSpPr>
        <xdr:cNvPr id="140" name="総務費該当値テキスト"/>
        <xdr:cNvSpPr txBox="1"/>
      </xdr:nvSpPr>
      <xdr:spPr>
        <a:xfrm>
          <a:off x="4686300" y="993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89,924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47899</xdr:rowOff>
    </xdr:from>
    <xdr:to>
      <xdr:col>5</xdr:col>
      <xdr:colOff>409575</xdr:colOff>
      <xdr:row>58</xdr:row>
      <xdr:rowOff>149499</xdr:rowOff>
    </xdr:to>
    <xdr:sp macro="" textlink="">
      <xdr:nvSpPr>
        <xdr:cNvPr id="141" name="円/楕円 140"/>
        <xdr:cNvSpPr/>
      </xdr:nvSpPr>
      <xdr:spPr>
        <a:xfrm>
          <a:off x="3746500" y="999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140626</xdr:rowOff>
    </xdr:from>
    <xdr:ext cx="599010" cy="259045"/>
    <xdr:sp macro="" textlink="">
      <xdr:nvSpPr>
        <xdr:cNvPr id="142" name="テキスト ボックス 141"/>
        <xdr:cNvSpPr txBox="1"/>
      </xdr:nvSpPr>
      <xdr:spPr>
        <a:xfrm>
          <a:off x="3497794" y="10084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105,110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67137</xdr:rowOff>
    </xdr:from>
    <xdr:to>
      <xdr:col>4</xdr:col>
      <xdr:colOff>206375</xdr:colOff>
      <xdr:row>57</xdr:row>
      <xdr:rowOff>168737</xdr:rowOff>
    </xdr:to>
    <xdr:sp macro="" textlink="">
      <xdr:nvSpPr>
        <xdr:cNvPr id="143" name="円/楕円 142"/>
        <xdr:cNvSpPr/>
      </xdr:nvSpPr>
      <xdr:spPr>
        <a:xfrm>
          <a:off x="2857500" y="983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13814</xdr:rowOff>
    </xdr:from>
    <xdr:ext cx="599010" cy="259045"/>
    <xdr:sp macro="" textlink="">
      <xdr:nvSpPr>
        <xdr:cNvPr id="144" name="テキスト ボックス 143"/>
        <xdr:cNvSpPr txBox="1"/>
      </xdr:nvSpPr>
      <xdr:spPr>
        <a:xfrm>
          <a:off x="2608794" y="961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198,328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9566</xdr:rowOff>
    </xdr:from>
    <xdr:to>
      <xdr:col>3</xdr:col>
      <xdr:colOff>3175</xdr:colOff>
      <xdr:row>58</xdr:row>
      <xdr:rowOff>111166</xdr:rowOff>
    </xdr:to>
    <xdr:sp macro="" textlink="">
      <xdr:nvSpPr>
        <xdr:cNvPr id="145" name="円/楕円 144"/>
        <xdr:cNvSpPr/>
      </xdr:nvSpPr>
      <xdr:spPr>
        <a:xfrm>
          <a:off x="1968500" y="995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127693</xdr:rowOff>
    </xdr:from>
    <xdr:ext cx="599010" cy="259045"/>
    <xdr:sp macro="" textlink="">
      <xdr:nvSpPr>
        <xdr:cNvPr id="146" name="テキスト ボックス 145"/>
        <xdr:cNvSpPr txBox="1"/>
      </xdr:nvSpPr>
      <xdr:spPr>
        <a:xfrm>
          <a:off x="1719794" y="9728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128,586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61154</xdr:rowOff>
    </xdr:from>
    <xdr:to>
      <xdr:col>1</xdr:col>
      <xdr:colOff>485775</xdr:colOff>
      <xdr:row>58</xdr:row>
      <xdr:rowOff>162754</xdr:rowOff>
    </xdr:to>
    <xdr:sp macro="" textlink="">
      <xdr:nvSpPr>
        <xdr:cNvPr id="147" name="円/楕円 146"/>
        <xdr:cNvSpPr/>
      </xdr:nvSpPr>
      <xdr:spPr>
        <a:xfrm>
          <a:off x="1079500" y="1000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153881</xdr:rowOff>
    </xdr:from>
    <xdr:ext cx="534377" cy="259045"/>
    <xdr:sp macro="" textlink="">
      <xdr:nvSpPr>
        <xdr:cNvPr id="148" name="テキスト ボックス 147"/>
        <xdr:cNvSpPr txBox="1"/>
      </xdr:nvSpPr>
      <xdr:spPr>
        <a:xfrm>
          <a:off x="863111" y="1009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96,992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167,567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88689</xdr:rowOff>
    </xdr:from>
    <xdr:to>
      <xdr:col>6</xdr:col>
      <xdr:colOff>510540</xdr:colOff>
      <xdr:row>78</xdr:row>
      <xdr:rowOff>37832</xdr:rowOff>
    </xdr:to>
    <xdr:cxnSp macro="">
      <xdr:nvCxnSpPr>
        <xdr:cNvPr id="175" name="直線コネクタ 174"/>
        <xdr:cNvCxnSpPr/>
      </xdr:nvCxnSpPr>
      <xdr:spPr>
        <a:xfrm flipV="1">
          <a:off x="4633595" y="12090189"/>
          <a:ext cx="1270" cy="132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41659</xdr:rowOff>
    </xdr:from>
    <xdr:ext cx="599010" cy="259045"/>
    <xdr:sp macro="" textlink="">
      <xdr:nvSpPr>
        <xdr:cNvPr id="176" name="民生費最小値テキスト"/>
        <xdr:cNvSpPr txBox="1"/>
      </xdr:nvSpPr>
      <xdr:spPr>
        <a:xfrm>
          <a:off x="4686300" y="1341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111,358</a:t>
          </a:r>
          <a:endParaRPr kumimoji="1" lang="ja-JP" altLang="en-US" sz="1000" b="1">
            <a:latin typeface="ＭＳ Ｐゴシック"/>
          </a:endParaRPr>
        </a:p>
      </xdr:txBody>
    </xdr:sp>
    <xdr:clientData/>
  </xdr:oneCellAnchor>
  <xdr:twoCellAnchor>
    <xdr:from>
      <xdr:col>6</xdr:col>
      <xdr:colOff>422275</xdr:colOff>
      <xdr:row>78</xdr:row>
      <xdr:rowOff>37832</xdr:rowOff>
    </xdr:from>
    <xdr:to>
      <xdr:col>6</xdr:col>
      <xdr:colOff>600075</xdr:colOff>
      <xdr:row>78</xdr:row>
      <xdr:rowOff>37832</xdr:rowOff>
    </xdr:to>
    <xdr:cxnSp macro="">
      <xdr:nvCxnSpPr>
        <xdr:cNvPr id="177" name="直線コネクタ 176"/>
        <xdr:cNvCxnSpPr/>
      </xdr:nvCxnSpPr>
      <xdr:spPr>
        <a:xfrm>
          <a:off x="4546600" y="13410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35366</xdr:rowOff>
    </xdr:from>
    <xdr:ext cx="599010" cy="259045"/>
    <xdr:sp macro="" textlink="">
      <xdr:nvSpPr>
        <xdr:cNvPr id="178" name="民生費最大値テキスト"/>
        <xdr:cNvSpPr txBox="1"/>
      </xdr:nvSpPr>
      <xdr:spPr>
        <a:xfrm>
          <a:off x="4686300" y="1186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232,686</a:t>
          </a:r>
          <a:endParaRPr kumimoji="1" lang="ja-JP" altLang="en-US" sz="1000" b="1">
            <a:latin typeface="ＭＳ Ｐゴシック"/>
          </a:endParaRPr>
        </a:p>
      </xdr:txBody>
    </xdr:sp>
    <xdr:clientData/>
  </xdr:oneCellAnchor>
  <xdr:twoCellAnchor>
    <xdr:from>
      <xdr:col>6</xdr:col>
      <xdr:colOff>422275</xdr:colOff>
      <xdr:row>70</xdr:row>
      <xdr:rowOff>88689</xdr:rowOff>
    </xdr:from>
    <xdr:to>
      <xdr:col>6</xdr:col>
      <xdr:colOff>600075</xdr:colOff>
      <xdr:row>70</xdr:row>
      <xdr:rowOff>88689</xdr:rowOff>
    </xdr:to>
    <xdr:cxnSp macro="">
      <xdr:nvCxnSpPr>
        <xdr:cNvPr id="179" name="直線コネクタ 178"/>
        <xdr:cNvCxnSpPr/>
      </xdr:nvCxnSpPr>
      <xdr:spPr>
        <a:xfrm>
          <a:off x="4546600" y="1209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167360</xdr:rowOff>
    </xdr:from>
    <xdr:to>
      <xdr:col>6</xdr:col>
      <xdr:colOff>511175</xdr:colOff>
      <xdr:row>76</xdr:row>
      <xdr:rowOff>132135</xdr:rowOff>
    </xdr:to>
    <xdr:cxnSp macro="">
      <xdr:nvCxnSpPr>
        <xdr:cNvPr id="180" name="直線コネクタ 179"/>
        <xdr:cNvCxnSpPr/>
      </xdr:nvCxnSpPr>
      <xdr:spPr>
        <a:xfrm flipV="1">
          <a:off x="3797300" y="13026110"/>
          <a:ext cx="838200" cy="13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133505</xdr:rowOff>
    </xdr:from>
    <xdr:ext cx="599010" cy="259045"/>
    <xdr:sp macro="" textlink="">
      <xdr:nvSpPr>
        <xdr:cNvPr id="181" name="民生費平均値テキスト"/>
        <xdr:cNvSpPr txBox="1"/>
      </xdr:nvSpPr>
      <xdr:spPr>
        <a:xfrm>
          <a:off x="4686300" y="126493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163,004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110628</xdr:rowOff>
    </xdr:from>
    <xdr:to>
      <xdr:col>6</xdr:col>
      <xdr:colOff>561975</xdr:colOff>
      <xdr:row>75</xdr:row>
      <xdr:rowOff>40778</xdr:rowOff>
    </xdr:to>
    <xdr:sp macro="" textlink="">
      <xdr:nvSpPr>
        <xdr:cNvPr id="182" name="フローチャート : 判断 181"/>
        <xdr:cNvSpPr/>
      </xdr:nvSpPr>
      <xdr:spPr>
        <a:xfrm>
          <a:off x="45847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132135</xdr:rowOff>
    </xdr:from>
    <xdr:to>
      <xdr:col>5</xdr:col>
      <xdr:colOff>358775</xdr:colOff>
      <xdr:row>77</xdr:row>
      <xdr:rowOff>6133</xdr:rowOff>
    </xdr:to>
    <xdr:cxnSp macro="">
      <xdr:nvCxnSpPr>
        <xdr:cNvPr id="183" name="直線コネクタ 182"/>
        <xdr:cNvCxnSpPr/>
      </xdr:nvCxnSpPr>
      <xdr:spPr>
        <a:xfrm flipV="1">
          <a:off x="2908300" y="13162335"/>
          <a:ext cx="889000" cy="4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40470</xdr:rowOff>
    </xdr:from>
    <xdr:to>
      <xdr:col>5</xdr:col>
      <xdr:colOff>409575</xdr:colOff>
      <xdr:row>75</xdr:row>
      <xdr:rowOff>142070</xdr:rowOff>
    </xdr:to>
    <xdr:sp macro="" textlink="">
      <xdr:nvSpPr>
        <xdr:cNvPr id="184" name="フローチャート : 判断 183"/>
        <xdr:cNvSpPr/>
      </xdr:nvSpPr>
      <xdr:spPr>
        <a:xfrm>
          <a:off x="3746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158597</xdr:rowOff>
    </xdr:from>
    <xdr:ext cx="599010" cy="259045"/>
    <xdr:sp macro="" textlink="">
      <xdr:nvSpPr>
        <xdr:cNvPr id="185" name="テキスト ボックス 184"/>
        <xdr:cNvSpPr txBox="1"/>
      </xdr:nvSpPr>
      <xdr:spPr>
        <a:xfrm>
          <a:off x="3497794"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6133</xdr:rowOff>
    </xdr:from>
    <xdr:to>
      <xdr:col>4</xdr:col>
      <xdr:colOff>155575</xdr:colOff>
      <xdr:row>77</xdr:row>
      <xdr:rowOff>169853</xdr:rowOff>
    </xdr:to>
    <xdr:cxnSp macro="">
      <xdr:nvCxnSpPr>
        <xdr:cNvPr id="186" name="直線コネクタ 185"/>
        <xdr:cNvCxnSpPr/>
      </xdr:nvCxnSpPr>
      <xdr:spPr>
        <a:xfrm flipV="1">
          <a:off x="2019300" y="13207783"/>
          <a:ext cx="889000" cy="16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55633</xdr:rowOff>
    </xdr:from>
    <xdr:to>
      <xdr:col>4</xdr:col>
      <xdr:colOff>206375</xdr:colOff>
      <xdr:row>75</xdr:row>
      <xdr:rowOff>157234</xdr:rowOff>
    </xdr:to>
    <xdr:sp macro="" textlink="">
      <xdr:nvSpPr>
        <xdr:cNvPr id="187" name="フローチャート : 判断 186"/>
        <xdr:cNvSpPr/>
      </xdr:nvSpPr>
      <xdr:spPr>
        <a:xfrm>
          <a:off x="2857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2310</xdr:rowOff>
    </xdr:from>
    <xdr:ext cx="599010" cy="259045"/>
    <xdr:sp macro="" textlink="">
      <xdr:nvSpPr>
        <xdr:cNvPr id="188" name="テキスト ボックス 187"/>
        <xdr:cNvSpPr txBox="1"/>
      </xdr:nvSpPr>
      <xdr:spPr>
        <a:xfrm>
          <a:off x="2608794"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169853</xdr:rowOff>
    </xdr:from>
    <xdr:to>
      <xdr:col>2</xdr:col>
      <xdr:colOff>638175</xdr:colOff>
      <xdr:row>78</xdr:row>
      <xdr:rowOff>10640</xdr:rowOff>
    </xdr:to>
    <xdr:cxnSp macro="">
      <xdr:nvCxnSpPr>
        <xdr:cNvPr id="189" name="直線コネクタ 188"/>
        <xdr:cNvCxnSpPr/>
      </xdr:nvCxnSpPr>
      <xdr:spPr>
        <a:xfrm flipV="1">
          <a:off x="1130300" y="13371503"/>
          <a:ext cx="889000" cy="1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40339</xdr:rowOff>
    </xdr:from>
    <xdr:to>
      <xdr:col>3</xdr:col>
      <xdr:colOff>3175</xdr:colOff>
      <xdr:row>76</xdr:row>
      <xdr:rowOff>141939</xdr:rowOff>
    </xdr:to>
    <xdr:sp macro="" textlink="">
      <xdr:nvSpPr>
        <xdr:cNvPr id="190" name="フローチャート : 判断 189"/>
        <xdr:cNvSpPr/>
      </xdr:nvSpPr>
      <xdr:spPr>
        <a:xfrm>
          <a:off x="1968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158466</xdr:rowOff>
    </xdr:from>
    <xdr:ext cx="599010" cy="259045"/>
    <xdr:sp macro="" textlink="">
      <xdr:nvSpPr>
        <xdr:cNvPr id="191" name="テキスト ボックス 190"/>
        <xdr:cNvSpPr txBox="1"/>
      </xdr:nvSpPr>
      <xdr:spPr>
        <a:xfrm>
          <a:off x="1719794" y="1284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101712</xdr:rowOff>
    </xdr:from>
    <xdr:to>
      <xdr:col>1</xdr:col>
      <xdr:colOff>485775</xdr:colOff>
      <xdr:row>76</xdr:row>
      <xdr:rowOff>31862</xdr:rowOff>
    </xdr:to>
    <xdr:sp macro="" textlink="">
      <xdr:nvSpPr>
        <xdr:cNvPr id="192" name="フローチャート : 判断 191"/>
        <xdr:cNvSpPr/>
      </xdr:nvSpPr>
      <xdr:spPr>
        <a:xfrm>
          <a:off x="1079500" y="1296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48389</xdr:rowOff>
    </xdr:from>
    <xdr:ext cx="599010" cy="259045"/>
    <xdr:sp macro="" textlink="">
      <xdr:nvSpPr>
        <xdr:cNvPr id="193" name="テキスト ボックス 192"/>
        <xdr:cNvSpPr txBox="1"/>
      </xdr:nvSpPr>
      <xdr:spPr>
        <a:xfrm>
          <a:off x="830794" y="1273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116560</xdr:rowOff>
    </xdr:from>
    <xdr:to>
      <xdr:col>6</xdr:col>
      <xdr:colOff>561975</xdr:colOff>
      <xdr:row>76</xdr:row>
      <xdr:rowOff>46710</xdr:rowOff>
    </xdr:to>
    <xdr:sp macro="" textlink="">
      <xdr:nvSpPr>
        <xdr:cNvPr id="199" name="円/楕円 198"/>
        <xdr:cNvSpPr/>
      </xdr:nvSpPr>
      <xdr:spPr>
        <a:xfrm>
          <a:off x="4584700" y="1297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94987</xdr:rowOff>
    </xdr:from>
    <xdr:ext cx="599010" cy="259045"/>
    <xdr:sp macro="" textlink="">
      <xdr:nvSpPr>
        <xdr:cNvPr id="200" name="民生費該当値テキスト"/>
        <xdr:cNvSpPr txBox="1"/>
      </xdr:nvSpPr>
      <xdr:spPr>
        <a:xfrm>
          <a:off x="4686300" y="12953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146,709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81335</xdr:rowOff>
    </xdr:from>
    <xdr:to>
      <xdr:col>5</xdr:col>
      <xdr:colOff>409575</xdr:colOff>
      <xdr:row>77</xdr:row>
      <xdr:rowOff>11485</xdr:rowOff>
    </xdr:to>
    <xdr:sp macro="" textlink="">
      <xdr:nvSpPr>
        <xdr:cNvPr id="201" name="円/楕円 200"/>
        <xdr:cNvSpPr/>
      </xdr:nvSpPr>
      <xdr:spPr>
        <a:xfrm>
          <a:off x="3746500" y="1311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2612</xdr:rowOff>
    </xdr:from>
    <xdr:ext cx="599010" cy="259045"/>
    <xdr:sp macro="" textlink="">
      <xdr:nvSpPr>
        <xdr:cNvPr id="202" name="テキスト ボックス 201"/>
        <xdr:cNvSpPr txBox="1"/>
      </xdr:nvSpPr>
      <xdr:spPr>
        <a:xfrm>
          <a:off x="3497794" y="13204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134,195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126783</xdr:rowOff>
    </xdr:from>
    <xdr:to>
      <xdr:col>4</xdr:col>
      <xdr:colOff>206375</xdr:colOff>
      <xdr:row>77</xdr:row>
      <xdr:rowOff>56933</xdr:rowOff>
    </xdr:to>
    <xdr:sp macro="" textlink="">
      <xdr:nvSpPr>
        <xdr:cNvPr id="203" name="円/楕円 202"/>
        <xdr:cNvSpPr/>
      </xdr:nvSpPr>
      <xdr:spPr>
        <a:xfrm>
          <a:off x="2857500" y="1315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48060</xdr:rowOff>
    </xdr:from>
    <xdr:ext cx="599010" cy="259045"/>
    <xdr:sp macro="" textlink="">
      <xdr:nvSpPr>
        <xdr:cNvPr id="204" name="テキスト ボックス 203"/>
        <xdr:cNvSpPr txBox="1"/>
      </xdr:nvSpPr>
      <xdr:spPr>
        <a:xfrm>
          <a:off x="2608794" y="1324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130,020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119053</xdr:rowOff>
    </xdr:from>
    <xdr:to>
      <xdr:col>3</xdr:col>
      <xdr:colOff>3175</xdr:colOff>
      <xdr:row>78</xdr:row>
      <xdr:rowOff>49203</xdr:rowOff>
    </xdr:to>
    <xdr:sp macro="" textlink="">
      <xdr:nvSpPr>
        <xdr:cNvPr id="205" name="円/楕円 204"/>
        <xdr:cNvSpPr/>
      </xdr:nvSpPr>
      <xdr:spPr>
        <a:xfrm>
          <a:off x="1968500" y="1332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40330</xdr:rowOff>
    </xdr:from>
    <xdr:ext cx="599010" cy="259045"/>
    <xdr:sp macro="" textlink="">
      <xdr:nvSpPr>
        <xdr:cNvPr id="206" name="テキスト ボックス 205"/>
        <xdr:cNvSpPr txBox="1"/>
      </xdr:nvSpPr>
      <xdr:spPr>
        <a:xfrm>
          <a:off x="1719794" y="13413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114,980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131290</xdr:rowOff>
    </xdr:from>
    <xdr:to>
      <xdr:col>1</xdr:col>
      <xdr:colOff>485775</xdr:colOff>
      <xdr:row>78</xdr:row>
      <xdr:rowOff>61440</xdr:rowOff>
    </xdr:to>
    <xdr:sp macro="" textlink="">
      <xdr:nvSpPr>
        <xdr:cNvPr id="207" name="円/楕円 206"/>
        <xdr:cNvSpPr/>
      </xdr:nvSpPr>
      <xdr:spPr>
        <a:xfrm>
          <a:off x="1079500" y="1333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52567</xdr:rowOff>
    </xdr:from>
    <xdr:ext cx="599010" cy="259045"/>
    <xdr:sp macro="" textlink="">
      <xdr:nvSpPr>
        <xdr:cNvPr id="208" name="テキスト ボックス 207"/>
        <xdr:cNvSpPr txBox="1"/>
      </xdr:nvSpPr>
      <xdr:spPr>
        <a:xfrm>
          <a:off x="830794" y="13425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113,856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19817</xdr:rowOff>
    </xdr:from>
    <xdr:to>
      <xdr:col>6</xdr:col>
      <xdr:colOff>510540</xdr:colOff>
      <xdr:row>98</xdr:row>
      <xdr:rowOff>25684</xdr:rowOff>
    </xdr:to>
    <xdr:cxnSp macro="">
      <xdr:nvCxnSpPr>
        <xdr:cNvPr id="230" name="直線コネクタ 229"/>
        <xdr:cNvCxnSpPr/>
      </xdr:nvCxnSpPr>
      <xdr:spPr>
        <a:xfrm flipV="1">
          <a:off x="4633595" y="15450317"/>
          <a:ext cx="1270" cy="137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29511</xdr:rowOff>
    </xdr:from>
    <xdr:ext cx="534377" cy="259045"/>
    <xdr:sp macro="" textlink="">
      <xdr:nvSpPr>
        <xdr:cNvPr id="231" name="衛生費最小値テキスト"/>
        <xdr:cNvSpPr txBox="1"/>
      </xdr:nvSpPr>
      <xdr:spPr>
        <a:xfrm>
          <a:off x="4686300" y="1683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24,938</a:t>
          </a:r>
          <a:endParaRPr kumimoji="1" lang="ja-JP" altLang="en-US" sz="1000" b="1">
            <a:latin typeface="ＭＳ Ｐゴシック"/>
          </a:endParaRPr>
        </a:p>
      </xdr:txBody>
    </xdr:sp>
    <xdr:clientData/>
  </xdr:oneCellAnchor>
  <xdr:twoCellAnchor>
    <xdr:from>
      <xdr:col>6</xdr:col>
      <xdr:colOff>422275</xdr:colOff>
      <xdr:row>98</xdr:row>
      <xdr:rowOff>25684</xdr:rowOff>
    </xdr:from>
    <xdr:to>
      <xdr:col>6</xdr:col>
      <xdr:colOff>600075</xdr:colOff>
      <xdr:row>98</xdr:row>
      <xdr:rowOff>25684</xdr:rowOff>
    </xdr:to>
    <xdr:cxnSp macro="">
      <xdr:nvCxnSpPr>
        <xdr:cNvPr id="232" name="直線コネクタ 231"/>
        <xdr:cNvCxnSpPr/>
      </xdr:nvCxnSpPr>
      <xdr:spPr>
        <a:xfrm>
          <a:off x="4546600" y="16827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137944</xdr:rowOff>
    </xdr:from>
    <xdr:ext cx="599010" cy="259045"/>
    <xdr:sp macro="" textlink="">
      <xdr:nvSpPr>
        <xdr:cNvPr id="233" name="衛生費最大値テキスト"/>
        <xdr:cNvSpPr txBox="1"/>
      </xdr:nvSpPr>
      <xdr:spPr>
        <a:xfrm>
          <a:off x="4686300" y="1522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326,221</a:t>
          </a:r>
          <a:endParaRPr kumimoji="1" lang="ja-JP" altLang="en-US" sz="1000" b="1">
            <a:latin typeface="ＭＳ Ｐゴシック"/>
          </a:endParaRPr>
        </a:p>
      </xdr:txBody>
    </xdr:sp>
    <xdr:clientData/>
  </xdr:oneCellAnchor>
  <xdr:twoCellAnchor>
    <xdr:from>
      <xdr:col>6</xdr:col>
      <xdr:colOff>422275</xdr:colOff>
      <xdr:row>90</xdr:row>
      <xdr:rowOff>19817</xdr:rowOff>
    </xdr:from>
    <xdr:to>
      <xdr:col>6</xdr:col>
      <xdr:colOff>600075</xdr:colOff>
      <xdr:row>90</xdr:row>
      <xdr:rowOff>19817</xdr:rowOff>
    </xdr:to>
    <xdr:cxnSp macro="">
      <xdr:nvCxnSpPr>
        <xdr:cNvPr id="234" name="直線コネクタ 233"/>
        <xdr:cNvCxnSpPr/>
      </xdr:nvCxnSpPr>
      <xdr:spPr>
        <a:xfrm>
          <a:off x="4546600" y="1545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135114</xdr:rowOff>
    </xdr:from>
    <xdr:to>
      <xdr:col>6</xdr:col>
      <xdr:colOff>511175</xdr:colOff>
      <xdr:row>97</xdr:row>
      <xdr:rowOff>147358</xdr:rowOff>
    </xdr:to>
    <xdr:cxnSp macro="">
      <xdr:nvCxnSpPr>
        <xdr:cNvPr id="235" name="直線コネクタ 234"/>
        <xdr:cNvCxnSpPr/>
      </xdr:nvCxnSpPr>
      <xdr:spPr>
        <a:xfrm>
          <a:off x="3797300" y="16765764"/>
          <a:ext cx="838200" cy="1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98134</xdr:rowOff>
    </xdr:from>
    <xdr:ext cx="534377" cy="259045"/>
    <xdr:sp macro="" textlink="">
      <xdr:nvSpPr>
        <xdr:cNvPr id="236" name="衛生費平均値テキスト"/>
        <xdr:cNvSpPr txBox="1"/>
      </xdr:nvSpPr>
      <xdr:spPr>
        <a:xfrm>
          <a:off x="4686300" y="16385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75257</xdr:rowOff>
    </xdr:from>
    <xdr:to>
      <xdr:col>6</xdr:col>
      <xdr:colOff>561975</xdr:colOff>
      <xdr:row>97</xdr:row>
      <xdr:rowOff>5407</xdr:rowOff>
    </xdr:to>
    <xdr:sp macro="" textlink="">
      <xdr:nvSpPr>
        <xdr:cNvPr id="237" name="フローチャート : 判断 236"/>
        <xdr:cNvSpPr/>
      </xdr:nvSpPr>
      <xdr:spPr>
        <a:xfrm>
          <a:off x="4584700" y="1653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135114</xdr:rowOff>
    </xdr:from>
    <xdr:to>
      <xdr:col>5</xdr:col>
      <xdr:colOff>358775</xdr:colOff>
      <xdr:row>97</xdr:row>
      <xdr:rowOff>146859</xdr:rowOff>
    </xdr:to>
    <xdr:cxnSp macro="">
      <xdr:nvCxnSpPr>
        <xdr:cNvPr id="238" name="直線コネクタ 237"/>
        <xdr:cNvCxnSpPr/>
      </xdr:nvCxnSpPr>
      <xdr:spPr>
        <a:xfrm flipV="1">
          <a:off x="2908300" y="16765764"/>
          <a:ext cx="889000" cy="1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108345</xdr:rowOff>
    </xdr:from>
    <xdr:to>
      <xdr:col>5</xdr:col>
      <xdr:colOff>409575</xdr:colOff>
      <xdr:row>97</xdr:row>
      <xdr:rowOff>38495</xdr:rowOff>
    </xdr:to>
    <xdr:sp macro="" textlink="">
      <xdr:nvSpPr>
        <xdr:cNvPr id="239" name="フローチャート : 判断 238"/>
        <xdr:cNvSpPr/>
      </xdr:nvSpPr>
      <xdr:spPr>
        <a:xfrm>
          <a:off x="3746500" y="1656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55022</xdr:rowOff>
    </xdr:from>
    <xdr:ext cx="534377" cy="259045"/>
    <xdr:sp macro="" textlink="">
      <xdr:nvSpPr>
        <xdr:cNvPr id="240" name="テキスト ボックス 239"/>
        <xdr:cNvSpPr txBox="1"/>
      </xdr:nvSpPr>
      <xdr:spPr>
        <a:xfrm>
          <a:off x="3530111" y="1634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146859</xdr:rowOff>
    </xdr:from>
    <xdr:to>
      <xdr:col>4</xdr:col>
      <xdr:colOff>155575</xdr:colOff>
      <xdr:row>98</xdr:row>
      <xdr:rowOff>2074</xdr:rowOff>
    </xdr:to>
    <xdr:cxnSp macro="">
      <xdr:nvCxnSpPr>
        <xdr:cNvPr id="241" name="直線コネクタ 240"/>
        <xdr:cNvCxnSpPr/>
      </xdr:nvCxnSpPr>
      <xdr:spPr>
        <a:xfrm flipV="1">
          <a:off x="2019300" y="16777509"/>
          <a:ext cx="889000" cy="2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106113</xdr:rowOff>
    </xdr:from>
    <xdr:to>
      <xdr:col>4</xdr:col>
      <xdr:colOff>206375</xdr:colOff>
      <xdr:row>97</xdr:row>
      <xdr:rowOff>36263</xdr:rowOff>
    </xdr:to>
    <xdr:sp macro="" textlink="">
      <xdr:nvSpPr>
        <xdr:cNvPr id="242" name="フローチャート : 判断 241"/>
        <xdr:cNvSpPr/>
      </xdr:nvSpPr>
      <xdr:spPr>
        <a:xfrm>
          <a:off x="2857500" y="165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52790</xdr:rowOff>
    </xdr:from>
    <xdr:ext cx="534377" cy="259045"/>
    <xdr:sp macro="" textlink="">
      <xdr:nvSpPr>
        <xdr:cNvPr id="243" name="テキスト ボックス 242"/>
        <xdr:cNvSpPr txBox="1"/>
      </xdr:nvSpPr>
      <xdr:spPr>
        <a:xfrm>
          <a:off x="2641111" y="1634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309</xdr:rowOff>
    </xdr:from>
    <xdr:to>
      <xdr:col>2</xdr:col>
      <xdr:colOff>638175</xdr:colOff>
      <xdr:row>98</xdr:row>
      <xdr:rowOff>2074</xdr:rowOff>
    </xdr:to>
    <xdr:cxnSp macro="">
      <xdr:nvCxnSpPr>
        <xdr:cNvPr id="244" name="直線コネクタ 243"/>
        <xdr:cNvCxnSpPr/>
      </xdr:nvCxnSpPr>
      <xdr:spPr>
        <a:xfrm>
          <a:off x="1130300" y="16802409"/>
          <a:ext cx="889000" cy="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130972</xdr:rowOff>
    </xdr:from>
    <xdr:to>
      <xdr:col>3</xdr:col>
      <xdr:colOff>3175</xdr:colOff>
      <xdr:row>97</xdr:row>
      <xdr:rowOff>61122</xdr:rowOff>
    </xdr:to>
    <xdr:sp macro="" textlink="">
      <xdr:nvSpPr>
        <xdr:cNvPr id="245" name="フローチャート : 判断 244"/>
        <xdr:cNvSpPr/>
      </xdr:nvSpPr>
      <xdr:spPr>
        <a:xfrm>
          <a:off x="1968500" y="1659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77649</xdr:rowOff>
    </xdr:from>
    <xdr:ext cx="534377" cy="259045"/>
    <xdr:sp macro="" textlink="">
      <xdr:nvSpPr>
        <xdr:cNvPr id="246" name="テキスト ボックス 245"/>
        <xdr:cNvSpPr txBox="1"/>
      </xdr:nvSpPr>
      <xdr:spPr>
        <a:xfrm>
          <a:off x="1752111" y="1636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156118</xdr:rowOff>
    </xdr:from>
    <xdr:to>
      <xdr:col>1</xdr:col>
      <xdr:colOff>485775</xdr:colOff>
      <xdr:row>97</xdr:row>
      <xdr:rowOff>86268</xdr:rowOff>
    </xdr:to>
    <xdr:sp macro="" textlink="">
      <xdr:nvSpPr>
        <xdr:cNvPr id="247" name="フローチャート : 判断 246"/>
        <xdr:cNvSpPr/>
      </xdr:nvSpPr>
      <xdr:spPr>
        <a:xfrm>
          <a:off x="1079500" y="1661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102795</xdr:rowOff>
    </xdr:from>
    <xdr:ext cx="534377" cy="259045"/>
    <xdr:sp macro="" textlink="">
      <xdr:nvSpPr>
        <xdr:cNvPr id="248" name="テキスト ボックス 247"/>
        <xdr:cNvSpPr txBox="1"/>
      </xdr:nvSpPr>
      <xdr:spPr>
        <a:xfrm>
          <a:off x="863111" y="1639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96558</xdr:rowOff>
    </xdr:from>
    <xdr:to>
      <xdr:col>6</xdr:col>
      <xdr:colOff>561975</xdr:colOff>
      <xdr:row>98</xdr:row>
      <xdr:rowOff>26708</xdr:rowOff>
    </xdr:to>
    <xdr:sp macro="" textlink="">
      <xdr:nvSpPr>
        <xdr:cNvPr id="254" name="円/楕円 253"/>
        <xdr:cNvSpPr/>
      </xdr:nvSpPr>
      <xdr:spPr>
        <a:xfrm>
          <a:off x="4584700" y="1672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11485</xdr:rowOff>
    </xdr:from>
    <xdr:ext cx="534377" cy="259045"/>
    <xdr:sp macro="" textlink="">
      <xdr:nvSpPr>
        <xdr:cNvPr id="255" name="衛生費該当値テキスト"/>
        <xdr:cNvSpPr txBox="1"/>
      </xdr:nvSpPr>
      <xdr:spPr>
        <a:xfrm>
          <a:off x="4686300" y="1664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35,825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84314</xdr:rowOff>
    </xdr:from>
    <xdr:to>
      <xdr:col>5</xdr:col>
      <xdr:colOff>409575</xdr:colOff>
      <xdr:row>98</xdr:row>
      <xdr:rowOff>14464</xdr:rowOff>
    </xdr:to>
    <xdr:sp macro="" textlink="">
      <xdr:nvSpPr>
        <xdr:cNvPr id="256" name="円/楕円 255"/>
        <xdr:cNvSpPr/>
      </xdr:nvSpPr>
      <xdr:spPr>
        <a:xfrm>
          <a:off x="3746500" y="1671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5591</xdr:rowOff>
    </xdr:from>
    <xdr:ext cx="534377" cy="259045"/>
    <xdr:sp macro="" textlink="">
      <xdr:nvSpPr>
        <xdr:cNvPr id="257" name="テキスト ボックス 256"/>
        <xdr:cNvSpPr txBox="1"/>
      </xdr:nvSpPr>
      <xdr:spPr>
        <a:xfrm>
          <a:off x="3530111" y="1680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38,503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96059</xdr:rowOff>
    </xdr:from>
    <xdr:to>
      <xdr:col>4</xdr:col>
      <xdr:colOff>206375</xdr:colOff>
      <xdr:row>98</xdr:row>
      <xdr:rowOff>26209</xdr:rowOff>
    </xdr:to>
    <xdr:sp macro="" textlink="">
      <xdr:nvSpPr>
        <xdr:cNvPr id="258" name="円/楕円 257"/>
        <xdr:cNvSpPr/>
      </xdr:nvSpPr>
      <xdr:spPr>
        <a:xfrm>
          <a:off x="2857500" y="1672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17336</xdr:rowOff>
    </xdr:from>
    <xdr:ext cx="534377" cy="259045"/>
    <xdr:sp macro="" textlink="">
      <xdr:nvSpPr>
        <xdr:cNvPr id="259" name="テキスト ボックス 258"/>
        <xdr:cNvSpPr txBox="1"/>
      </xdr:nvSpPr>
      <xdr:spPr>
        <a:xfrm>
          <a:off x="2641111" y="1681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35,934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122724</xdr:rowOff>
    </xdr:from>
    <xdr:to>
      <xdr:col>3</xdr:col>
      <xdr:colOff>3175</xdr:colOff>
      <xdr:row>98</xdr:row>
      <xdr:rowOff>52874</xdr:rowOff>
    </xdr:to>
    <xdr:sp macro="" textlink="">
      <xdr:nvSpPr>
        <xdr:cNvPr id="260" name="円/楕円 259"/>
        <xdr:cNvSpPr/>
      </xdr:nvSpPr>
      <xdr:spPr>
        <a:xfrm>
          <a:off x="1968500" y="1675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44001</xdr:rowOff>
    </xdr:from>
    <xdr:ext cx="534377" cy="259045"/>
    <xdr:sp macro="" textlink="">
      <xdr:nvSpPr>
        <xdr:cNvPr id="261" name="テキスト ボックス 260"/>
        <xdr:cNvSpPr txBox="1"/>
      </xdr:nvSpPr>
      <xdr:spPr>
        <a:xfrm>
          <a:off x="1752111" y="1684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30,102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120959</xdr:rowOff>
    </xdr:from>
    <xdr:to>
      <xdr:col>1</xdr:col>
      <xdr:colOff>485775</xdr:colOff>
      <xdr:row>98</xdr:row>
      <xdr:rowOff>51109</xdr:rowOff>
    </xdr:to>
    <xdr:sp macro="" textlink="">
      <xdr:nvSpPr>
        <xdr:cNvPr id="262" name="円/楕円 261"/>
        <xdr:cNvSpPr/>
      </xdr:nvSpPr>
      <xdr:spPr>
        <a:xfrm>
          <a:off x="1079500" y="1675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42236</xdr:rowOff>
    </xdr:from>
    <xdr:ext cx="534377" cy="259045"/>
    <xdr:sp macro="" textlink="">
      <xdr:nvSpPr>
        <xdr:cNvPr id="263" name="テキスト ボックス 262"/>
        <xdr:cNvSpPr txBox="1"/>
      </xdr:nvSpPr>
      <xdr:spPr>
        <a:xfrm>
          <a:off x="863111" y="1684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30,488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104419</xdr:rowOff>
    </xdr:from>
    <xdr:to>
      <xdr:col>15</xdr:col>
      <xdr:colOff>180340</xdr:colOff>
      <xdr:row>39</xdr:row>
      <xdr:rowOff>44450</xdr:rowOff>
    </xdr:to>
    <xdr:cxnSp macro="">
      <xdr:nvCxnSpPr>
        <xdr:cNvPr id="287" name="直線コネクタ 286"/>
        <xdr:cNvCxnSpPr/>
      </xdr:nvCxnSpPr>
      <xdr:spPr>
        <a:xfrm flipV="1">
          <a:off x="10475595" y="5419369"/>
          <a:ext cx="1270" cy="1311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51096</xdr:rowOff>
    </xdr:from>
    <xdr:ext cx="534377" cy="259045"/>
    <xdr:sp macro="" textlink="">
      <xdr:nvSpPr>
        <xdr:cNvPr id="290" name="労働費最大値テキスト"/>
        <xdr:cNvSpPr txBox="1"/>
      </xdr:nvSpPr>
      <xdr:spPr>
        <a:xfrm>
          <a:off x="10528300" y="519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17,213</a:t>
          </a:r>
          <a:endParaRPr kumimoji="1" lang="ja-JP" altLang="en-US" sz="1000" b="1">
            <a:latin typeface="ＭＳ Ｐゴシック"/>
          </a:endParaRPr>
        </a:p>
      </xdr:txBody>
    </xdr:sp>
    <xdr:clientData/>
  </xdr:oneCellAnchor>
  <xdr:twoCellAnchor>
    <xdr:from>
      <xdr:col>15</xdr:col>
      <xdr:colOff>92075</xdr:colOff>
      <xdr:row>31</xdr:row>
      <xdr:rowOff>104419</xdr:rowOff>
    </xdr:from>
    <xdr:to>
      <xdr:col>15</xdr:col>
      <xdr:colOff>269875</xdr:colOff>
      <xdr:row>31</xdr:row>
      <xdr:rowOff>104419</xdr:rowOff>
    </xdr:to>
    <xdr:cxnSp macro="">
      <xdr:nvCxnSpPr>
        <xdr:cNvPr id="291" name="直線コネクタ 290"/>
        <xdr:cNvCxnSpPr/>
      </xdr:nvCxnSpPr>
      <xdr:spPr>
        <a:xfrm>
          <a:off x="10388600" y="5419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37973</xdr:rowOff>
    </xdr:from>
    <xdr:to>
      <xdr:col>15</xdr:col>
      <xdr:colOff>180975</xdr:colOff>
      <xdr:row>39</xdr:row>
      <xdr:rowOff>44221</xdr:rowOff>
    </xdr:to>
    <xdr:cxnSp macro="">
      <xdr:nvCxnSpPr>
        <xdr:cNvPr id="292" name="直線コネクタ 291"/>
        <xdr:cNvCxnSpPr/>
      </xdr:nvCxnSpPr>
      <xdr:spPr>
        <a:xfrm flipV="1">
          <a:off x="9639300" y="6724523"/>
          <a:ext cx="8382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89831</xdr:rowOff>
    </xdr:from>
    <xdr:ext cx="469744" cy="259045"/>
    <xdr:sp macro="" textlink="">
      <xdr:nvSpPr>
        <xdr:cNvPr id="293" name="労働費平均値テキスト"/>
        <xdr:cNvSpPr txBox="1"/>
      </xdr:nvSpPr>
      <xdr:spPr>
        <a:xfrm>
          <a:off x="10528300" y="6433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66954</xdr:rowOff>
    </xdr:from>
    <xdr:to>
      <xdr:col>15</xdr:col>
      <xdr:colOff>231775</xdr:colOff>
      <xdr:row>38</xdr:row>
      <xdr:rowOff>168554</xdr:rowOff>
    </xdr:to>
    <xdr:sp macro="" textlink="">
      <xdr:nvSpPr>
        <xdr:cNvPr id="294" name="フローチャート : 判断 293"/>
        <xdr:cNvSpPr/>
      </xdr:nvSpPr>
      <xdr:spPr>
        <a:xfrm>
          <a:off x="104267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44221</xdr:rowOff>
    </xdr:from>
    <xdr:to>
      <xdr:col>14</xdr:col>
      <xdr:colOff>28575</xdr:colOff>
      <xdr:row>39</xdr:row>
      <xdr:rowOff>44221</xdr:rowOff>
    </xdr:to>
    <xdr:cxnSp macro="">
      <xdr:nvCxnSpPr>
        <xdr:cNvPr id="295" name="直線コネクタ 294"/>
        <xdr:cNvCxnSpPr/>
      </xdr:nvCxnSpPr>
      <xdr:spPr>
        <a:xfrm>
          <a:off x="8750300" y="6730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55372</xdr:rowOff>
    </xdr:from>
    <xdr:to>
      <xdr:col>14</xdr:col>
      <xdr:colOff>79375</xdr:colOff>
      <xdr:row>38</xdr:row>
      <xdr:rowOff>156972</xdr:rowOff>
    </xdr:to>
    <xdr:sp macro="" textlink="">
      <xdr:nvSpPr>
        <xdr:cNvPr id="296" name="フローチャート : 判断 295"/>
        <xdr:cNvSpPr/>
      </xdr:nvSpPr>
      <xdr:spPr>
        <a:xfrm>
          <a:off x="9588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2049</xdr:rowOff>
    </xdr:from>
    <xdr:ext cx="469744" cy="259045"/>
    <xdr:sp macro="" textlink="">
      <xdr:nvSpPr>
        <xdr:cNvPr id="297" name="テキスト ボックス 296"/>
        <xdr:cNvSpPr txBox="1"/>
      </xdr:nvSpPr>
      <xdr:spPr>
        <a:xfrm>
          <a:off x="9404427"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162179</xdr:rowOff>
    </xdr:from>
    <xdr:to>
      <xdr:col>12</xdr:col>
      <xdr:colOff>511175</xdr:colOff>
      <xdr:row>39</xdr:row>
      <xdr:rowOff>44221</xdr:rowOff>
    </xdr:to>
    <xdr:cxnSp macro="">
      <xdr:nvCxnSpPr>
        <xdr:cNvPr id="298" name="直線コネクタ 297"/>
        <xdr:cNvCxnSpPr/>
      </xdr:nvCxnSpPr>
      <xdr:spPr>
        <a:xfrm>
          <a:off x="7861300" y="6677279"/>
          <a:ext cx="8890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141706</xdr:rowOff>
    </xdr:from>
    <xdr:to>
      <xdr:col>12</xdr:col>
      <xdr:colOff>561975</xdr:colOff>
      <xdr:row>38</xdr:row>
      <xdr:rowOff>71856</xdr:rowOff>
    </xdr:to>
    <xdr:sp macro="" textlink="">
      <xdr:nvSpPr>
        <xdr:cNvPr id="299" name="フローチャート : 判断 298"/>
        <xdr:cNvSpPr/>
      </xdr:nvSpPr>
      <xdr:spPr>
        <a:xfrm>
          <a:off x="8699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88383</xdr:rowOff>
    </xdr:from>
    <xdr:ext cx="469744" cy="259045"/>
    <xdr:sp macro="" textlink="">
      <xdr:nvSpPr>
        <xdr:cNvPr id="300" name="テキスト ボックス 299"/>
        <xdr:cNvSpPr txBox="1"/>
      </xdr:nvSpPr>
      <xdr:spPr>
        <a:xfrm>
          <a:off x="8515427"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130861</xdr:rowOff>
    </xdr:from>
    <xdr:to>
      <xdr:col>11</xdr:col>
      <xdr:colOff>307975</xdr:colOff>
      <xdr:row>38</xdr:row>
      <xdr:rowOff>162179</xdr:rowOff>
    </xdr:to>
    <xdr:cxnSp macro="">
      <xdr:nvCxnSpPr>
        <xdr:cNvPr id="301" name="直線コネクタ 300"/>
        <xdr:cNvCxnSpPr/>
      </xdr:nvCxnSpPr>
      <xdr:spPr>
        <a:xfrm>
          <a:off x="6972300" y="6645961"/>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111989</xdr:rowOff>
    </xdr:from>
    <xdr:to>
      <xdr:col>11</xdr:col>
      <xdr:colOff>358775</xdr:colOff>
      <xdr:row>38</xdr:row>
      <xdr:rowOff>42139</xdr:rowOff>
    </xdr:to>
    <xdr:sp macro="" textlink="">
      <xdr:nvSpPr>
        <xdr:cNvPr id="302" name="フローチャート : 判断 301"/>
        <xdr:cNvSpPr/>
      </xdr:nvSpPr>
      <xdr:spPr>
        <a:xfrm>
          <a:off x="7810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58666</xdr:rowOff>
    </xdr:from>
    <xdr:ext cx="469744" cy="259045"/>
    <xdr:sp macro="" textlink="">
      <xdr:nvSpPr>
        <xdr:cNvPr id="303" name="テキスト ボックス 302"/>
        <xdr:cNvSpPr txBox="1"/>
      </xdr:nvSpPr>
      <xdr:spPr>
        <a:xfrm>
          <a:off x="7626427" y="6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91567</xdr:rowOff>
    </xdr:from>
    <xdr:to>
      <xdr:col>10</xdr:col>
      <xdr:colOff>155575</xdr:colOff>
      <xdr:row>38</xdr:row>
      <xdr:rowOff>21717</xdr:rowOff>
    </xdr:to>
    <xdr:sp macro="" textlink="">
      <xdr:nvSpPr>
        <xdr:cNvPr id="304" name="フローチャート : 判断 303"/>
        <xdr:cNvSpPr/>
      </xdr:nvSpPr>
      <xdr:spPr>
        <a:xfrm>
          <a:off x="6921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38244</xdr:rowOff>
    </xdr:from>
    <xdr:ext cx="469744" cy="259045"/>
    <xdr:sp macro="" textlink="">
      <xdr:nvSpPr>
        <xdr:cNvPr id="305" name="テキスト ボックス 304"/>
        <xdr:cNvSpPr txBox="1"/>
      </xdr:nvSpPr>
      <xdr:spPr>
        <a:xfrm>
          <a:off x="6737427" y="621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158623</xdr:rowOff>
    </xdr:from>
    <xdr:to>
      <xdr:col>15</xdr:col>
      <xdr:colOff>231775</xdr:colOff>
      <xdr:row>39</xdr:row>
      <xdr:rowOff>88773</xdr:rowOff>
    </xdr:to>
    <xdr:sp macro="" textlink="">
      <xdr:nvSpPr>
        <xdr:cNvPr id="311" name="円/楕円 310"/>
        <xdr:cNvSpPr/>
      </xdr:nvSpPr>
      <xdr:spPr>
        <a:xfrm>
          <a:off x="10426700" y="66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73550</xdr:rowOff>
    </xdr:from>
    <xdr:ext cx="313932" cy="259045"/>
    <xdr:sp macro="" textlink="">
      <xdr:nvSpPr>
        <xdr:cNvPr id="312" name="労働費該当値テキスト"/>
        <xdr:cNvSpPr txBox="1"/>
      </xdr:nvSpPr>
      <xdr:spPr>
        <a:xfrm>
          <a:off x="10528300" y="65886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164871</xdr:rowOff>
    </xdr:from>
    <xdr:to>
      <xdr:col>14</xdr:col>
      <xdr:colOff>79375</xdr:colOff>
      <xdr:row>39</xdr:row>
      <xdr:rowOff>95021</xdr:rowOff>
    </xdr:to>
    <xdr:sp macro="" textlink="">
      <xdr:nvSpPr>
        <xdr:cNvPr id="313" name="円/楕円 312"/>
        <xdr:cNvSpPr/>
      </xdr:nvSpPr>
      <xdr:spPr>
        <a:xfrm>
          <a:off x="95885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86148</xdr:rowOff>
    </xdr:from>
    <xdr:ext cx="249299" cy="259045"/>
    <xdr:sp macro="" textlink="">
      <xdr:nvSpPr>
        <xdr:cNvPr id="314" name="テキスト ボックス 313"/>
        <xdr:cNvSpPr txBox="1"/>
      </xdr:nvSpPr>
      <xdr:spPr>
        <a:xfrm>
          <a:off x="9514649" y="6772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164871</xdr:rowOff>
    </xdr:from>
    <xdr:to>
      <xdr:col>12</xdr:col>
      <xdr:colOff>561975</xdr:colOff>
      <xdr:row>39</xdr:row>
      <xdr:rowOff>95021</xdr:rowOff>
    </xdr:to>
    <xdr:sp macro="" textlink="">
      <xdr:nvSpPr>
        <xdr:cNvPr id="315" name="円/楕円 314"/>
        <xdr:cNvSpPr/>
      </xdr:nvSpPr>
      <xdr:spPr>
        <a:xfrm>
          <a:off x="86995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86148</xdr:rowOff>
    </xdr:from>
    <xdr:ext cx="249299" cy="259045"/>
    <xdr:sp macro="" textlink="">
      <xdr:nvSpPr>
        <xdr:cNvPr id="316" name="テキスト ボックス 315"/>
        <xdr:cNvSpPr txBox="1"/>
      </xdr:nvSpPr>
      <xdr:spPr>
        <a:xfrm>
          <a:off x="8625649" y="6772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111379</xdr:rowOff>
    </xdr:from>
    <xdr:to>
      <xdr:col>11</xdr:col>
      <xdr:colOff>358775</xdr:colOff>
      <xdr:row>39</xdr:row>
      <xdr:rowOff>41529</xdr:rowOff>
    </xdr:to>
    <xdr:sp macro="" textlink="">
      <xdr:nvSpPr>
        <xdr:cNvPr id="317" name="円/楕円 316"/>
        <xdr:cNvSpPr/>
      </xdr:nvSpPr>
      <xdr:spPr>
        <a:xfrm>
          <a:off x="7810500" y="662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32656</xdr:rowOff>
    </xdr:from>
    <xdr:ext cx="378565" cy="259045"/>
    <xdr:sp macro="" textlink="">
      <xdr:nvSpPr>
        <xdr:cNvPr id="318" name="テキスト ボックス 317"/>
        <xdr:cNvSpPr txBox="1"/>
      </xdr:nvSpPr>
      <xdr:spPr>
        <a:xfrm>
          <a:off x="7672017" y="6719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80061</xdr:rowOff>
    </xdr:from>
    <xdr:to>
      <xdr:col>10</xdr:col>
      <xdr:colOff>155575</xdr:colOff>
      <xdr:row>39</xdr:row>
      <xdr:rowOff>10211</xdr:rowOff>
    </xdr:to>
    <xdr:sp macro="" textlink="">
      <xdr:nvSpPr>
        <xdr:cNvPr id="319" name="円/楕円 318"/>
        <xdr:cNvSpPr/>
      </xdr:nvSpPr>
      <xdr:spPr>
        <a:xfrm>
          <a:off x="6921500" y="659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1338</xdr:rowOff>
    </xdr:from>
    <xdr:ext cx="469744" cy="259045"/>
    <xdr:sp macro="" textlink="">
      <xdr:nvSpPr>
        <xdr:cNvPr id="320" name="テキスト ボックス 319"/>
        <xdr:cNvSpPr txBox="1"/>
      </xdr:nvSpPr>
      <xdr:spPr>
        <a:xfrm>
          <a:off x="6737427" y="668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104324</xdr:rowOff>
    </xdr:from>
    <xdr:to>
      <xdr:col>15</xdr:col>
      <xdr:colOff>180340</xdr:colOff>
      <xdr:row>58</xdr:row>
      <xdr:rowOff>8044</xdr:rowOff>
    </xdr:to>
    <xdr:cxnSp macro="">
      <xdr:nvCxnSpPr>
        <xdr:cNvPr id="340" name="直線コネクタ 339"/>
        <xdr:cNvCxnSpPr/>
      </xdr:nvCxnSpPr>
      <xdr:spPr>
        <a:xfrm flipV="1">
          <a:off x="10475595" y="8676824"/>
          <a:ext cx="1270" cy="127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11871</xdr:rowOff>
    </xdr:from>
    <xdr:ext cx="469744" cy="259045"/>
    <xdr:sp macro="" textlink="">
      <xdr:nvSpPr>
        <xdr:cNvPr id="341" name="農林水産業費最小値テキスト"/>
        <xdr:cNvSpPr txBox="1"/>
      </xdr:nvSpPr>
      <xdr:spPr>
        <a:xfrm>
          <a:off x="10528300" y="995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3,037</a:t>
          </a:r>
          <a:endParaRPr kumimoji="1" lang="ja-JP" altLang="en-US" sz="1000" b="1">
            <a:latin typeface="ＭＳ Ｐゴシック"/>
          </a:endParaRPr>
        </a:p>
      </xdr:txBody>
    </xdr:sp>
    <xdr:clientData/>
  </xdr:oneCellAnchor>
  <xdr:twoCellAnchor>
    <xdr:from>
      <xdr:col>15</xdr:col>
      <xdr:colOff>92075</xdr:colOff>
      <xdr:row>58</xdr:row>
      <xdr:rowOff>8044</xdr:rowOff>
    </xdr:from>
    <xdr:to>
      <xdr:col>15</xdr:col>
      <xdr:colOff>269875</xdr:colOff>
      <xdr:row>58</xdr:row>
      <xdr:rowOff>8044</xdr:rowOff>
    </xdr:to>
    <xdr:cxnSp macro="">
      <xdr:nvCxnSpPr>
        <xdr:cNvPr id="342" name="直線コネクタ 341"/>
        <xdr:cNvCxnSpPr/>
      </xdr:nvCxnSpPr>
      <xdr:spPr>
        <a:xfrm>
          <a:off x="10388600" y="99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51001</xdr:rowOff>
    </xdr:from>
    <xdr:ext cx="599010" cy="259045"/>
    <xdr:sp macro="" textlink="">
      <xdr:nvSpPr>
        <xdr:cNvPr id="343" name="農林水産業費最大値テキスト"/>
        <xdr:cNvSpPr txBox="1"/>
      </xdr:nvSpPr>
      <xdr:spPr>
        <a:xfrm>
          <a:off x="10528300" y="845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226,190</a:t>
          </a:r>
          <a:endParaRPr kumimoji="1" lang="ja-JP" altLang="en-US" sz="1000" b="1">
            <a:latin typeface="ＭＳ Ｐゴシック"/>
          </a:endParaRPr>
        </a:p>
      </xdr:txBody>
    </xdr:sp>
    <xdr:clientData/>
  </xdr:oneCellAnchor>
  <xdr:twoCellAnchor>
    <xdr:from>
      <xdr:col>15</xdr:col>
      <xdr:colOff>92075</xdr:colOff>
      <xdr:row>50</xdr:row>
      <xdr:rowOff>104324</xdr:rowOff>
    </xdr:from>
    <xdr:to>
      <xdr:col>15</xdr:col>
      <xdr:colOff>269875</xdr:colOff>
      <xdr:row>50</xdr:row>
      <xdr:rowOff>104324</xdr:rowOff>
    </xdr:to>
    <xdr:cxnSp macro="">
      <xdr:nvCxnSpPr>
        <xdr:cNvPr id="344" name="直線コネクタ 343"/>
        <xdr:cNvCxnSpPr/>
      </xdr:nvCxnSpPr>
      <xdr:spPr>
        <a:xfrm>
          <a:off x="10388600" y="867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45979</xdr:rowOff>
    </xdr:from>
    <xdr:to>
      <xdr:col>15</xdr:col>
      <xdr:colOff>180975</xdr:colOff>
      <xdr:row>57</xdr:row>
      <xdr:rowOff>85402</xdr:rowOff>
    </xdr:to>
    <xdr:cxnSp macro="">
      <xdr:nvCxnSpPr>
        <xdr:cNvPr id="345" name="直線コネクタ 344"/>
        <xdr:cNvCxnSpPr/>
      </xdr:nvCxnSpPr>
      <xdr:spPr>
        <a:xfrm flipV="1">
          <a:off x="9639300" y="9818629"/>
          <a:ext cx="838200" cy="3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114275</xdr:rowOff>
    </xdr:from>
    <xdr:ext cx="534377" cy="259045"/>
    <xdr:sp macro="" textlink="">
      <xdr:nvSpPr>
        <xdr:cNvPr id="346" name="農林水産業費平均値テキスト"/>
        <xdr:cNvSpPr txBox="1"/>
      </xdr:nvSpPr>
      <xdr:spPr>
        <a:xfrm>
          <a:off x="10528300" y="9544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91398</xdr:rowOff>
    </xdr:from>
    <xdr:to>
      <xdr:col>15</xdr:col>
      <xdr:colOff>231775</xdr:colOff>
      <xdr:row>57</xdr:row>
      <xdr:rowOff>21548</xdr:rowOff>
    </xdr:to>
    <xdr:sp macro="" textlink="">
      <xdr:nvSpPr>
        <xdr:cNvPr id="347" name="フローチャート : 判断 346"/>
        <xdr:cNvSpPr/>
      </xdr:nvSpPr>
      <xdr:spPr>
        <a:xfrm>
          <a:off x="104267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6849</xdr:rowOff>
    </xdr:from>
    <xdr:to>
      <xdr:col>14</xdr:col>
      <xdr:colOff>28575</xdr:colOff>
      <xdr:row>57</xdr:row>
      <xdr:rowOff>85402</xdr:rowOff>
    </xdr:to>
    <xdr:cxnSp macro="">
      <xdr:nvCxnSpPr>
        <xdr:cNvPr id="348" name="直線コネクタ 347"/>
        <xdr:cNvCxnSpPr/>
      </xdr:nvCxnSpPr>
      <xdr:spPr>
        <a:xfrm>
          <a:off x="8750300" y="9779499"/>
          <a:ext cx="889000" cy="7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93918</xdr:rowOff>
    </xdr:from>
    <xdr:to>
      <xdr:col>14</xdr:col>
      <xdr:colOff>79375</xdr:colOff>
      <xdr:row>57</xdr:row>
      <xdr:rowOff>24068</xdr:rowOff>
    </xdr:to>
    <xdr:sp macro="" textlink="">
      <xdr:nvSpPr>
        <xdr:cNvPr id="349" name="フローチャート : 判断 348"/>
        <xdr:cNvSpPr/>
      </xdr:nvSpPr>
      <xdr:spPr>
        <a:xfrm>
          <a:off x="9588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40595</xdr:rowOff>
    </xdr:from>
    <xdr:ext cx="534377" cy="259045"/>
    <xdr:sp macro="" textlink="">
      <xdr:nvSpPr>
        <xdr:cNvPr id="350" name="テキスト ボックス 349"/>
        <xdr:cNvSpPr txBox="1"/>
      </xdr:nvSpPr>
      <xdr:spPr>
        <a:xfrm>
          <a:off x="9372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149873</xdr:rowOff>
    </xdr:from>
    <xdr:to>
      <xdr:col>12</xdr:col>
      <xdr:colOff>511175</xdr:colOff>
      <xdr:row>57</xdr:row>
      <xdr:rowOff>6849</xdr:rowOff>
    </xdr:to>
    <xdr:cxnSp macro="">
      <xdr:nvCxnSpPr>
        <xdr:cNvPr id="351" name="直線コネクタ 350"/>
        <xdr:cNvCxnSpPr/>
      </xdr:nvCxnSpPr>
      <xdr:spPr>
        <a:xfrm>
          <a:off x="7861300" y="9751073"/>
          <a:ext cx="889000" cy="2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98038</xdr:rowOff>
    </xdr:from>
    <xdr:to>
      <xdr:col>12</xdr:col>
      <xdr:colOff>561975</xdr:colOff>
      <xdr:row>57</xdr:row>
      <xdr:rowOff>28188</xdr:rowOff>
    </xdr:to>
    <xdr:sp macro="" textlink="">
      <xdr:nvSpPr>
        <xdr:cNvPr id="352" name="フローチャート : 判断 351"/>
        <xdr:cNvSpPr/>
      </xdr:nvSpPr>
      <xdr:spPr>
        <a:xfrm>
          <a:off x="8699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44715</xdr:rowOff>
    </xdr:from>
    <xdr:ext cx="534377" cy="259045"/>
    <xdr:sp macro="" textlink="">
      <xdr:nvSpPr>
        <xdr:cNvPr id="353" name="テキスト ボックス 352"/>
        <xdr:cNvSpPr txBox="1"/>
      </xdr:nvSpPr>
      <xdr:spPr>
        <a:xfrm>
          <a:off x="8483111" y="94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149873</xdr:rowOff>
    </xdr:from>
    <xdr:to>
      <xdr:col>11</xdr:col>
      <xdr:colOff>307975</xdr:colOff>
      <xdr:row>57</xdr:row>
      <xdr:rowOff>15027</xdr:rowOff>
    </xdr:to>
    <xdr:cxnSp macro="">
      <xdr:nvCxnSpPr>
        <xdr:cNvPr id="354" name="直線コネクタ 353"/>
        <xdr:cNvCxnSpPr/>
      </xdr:nvCxnSpPr>
      <xdr:spPr>
        <a:xfrm flipV="1">
          <a:off x="6972300" y="9751073"/>
          <a:ext cx="889000" cy="3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95032</xdr:rowOff>
    </xdr:from>
    <xdr:to>
      <xdr:col>11</xdr:col>
      <xdr:colOff>358775</xdr:colOff>
      <xdr:row>57</xdr:row>
      <xdr:rowOff>25182</xdr:rowOff>
    </xdr:to>
    <xdr:sp macro="" textlink="">
      <xdr:nvSpPr>
        <xdr:cNvPr id="355" name="フローチャート : 判断 354"/>
        <xdr:cNvSpPr/>
      </xdr:nvSpPr>
      <xdr:spPr>
        <a:xfrm>
          <a:off x="7810500" y="9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41709</xdr:rowOff>
    </xdr:from>
    <xdr:ext cx="534377" cy="259045"/>
    <xdr:sp macro="" textlink="">
      <xdr:nvSpPr>
        <xdr:cNvPr id="356" name="テキスト ボックス 355"/>
        <xdr:cNvSpPr txBox="1"/>
      </xdr:nvSpPr>
      <xdr:spPr>
        <a:xfrm>
          <a:off x="7594111" y="947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116458</xdr:rowOff>
    </xdr:from>
    <xdr:to>
      <xdr:col>10</xdr:col>
      <xdr:colOff>155575</xdr:colOff>
      <xdr:row>57</xdr:row>
      <xdr:rowOff>46608</xdr:rowOff>
    </xdr:to>
    <xdr:sp macro="" textlink="">
      <xdr:nvSpPr>
        <xdr:cNvPr id="357" name="フローチャート : 判断 356"/>
        <xdr:cNvSpPr/>
      </xdr:nvSpPr>
      <xdr:spPr>
        <a:xfrm>
          <a:off x="6921500" y="971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63135</xdr:rowOff>
    </xdr:from>
    <xdr:ext cx="534377" cy="259045"/>
    <xdr:sp macro="" textlink="">
      <xdr:nvSpPr>
        <xdr:cNvPr id="358" name="テキスト ボックス 357"/>
        <xdr:cNvSpPr txBox="1"/>
      </xdr:nvSpPr>
      <xdr:spPr>
        <a:xfrm>
          <a:off x="6705111" y="949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166629</xdr:rowOff>
    </xdr:from>
    <xdr:to>
      <xdr:col>15</xdr:col>
      <xdr:colOff>231775</xdr:colOff>
      <xdr:row>57</xdr:row>
      <xdr:rowOff>96779</xdr:rowOff>
    </xdr:to>
    <xdr:sp macro="" textlink="">
      <xdr:nvSpPr>
        <xdr:cNvPr id="364" name="円/楕円 363"/>
        <xdr:cNvSpPr/>
      </xdr:nvSpPr>
      <xdr:spPr>
        <a:xfrm>
          <a:off x="10426700" y="976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145056</xdr:rowOff>
    </xdr:from>
    <xdr:ext cx="534377" cy="259045"/>
    <xdr:sp macro="" textlink="">
      <xdr:nvSpPr>
        <xdr:cNvPr id="365" name="農林水産業費該当値テキスト"/>
        <xdr:cNvSpPr txBox="1"/>
      </xdr:nvSpPr>
      <xdr:spPr>
        <a:xfrm>
          <a:off x="10528300" y="974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26,399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34602</xdr:rowOff>
    </xdr:from>
    <xdr:to>
      <xdr:col>14</xdr:col>
      <xdr:colOff>79375</xdr:colOff>
      <xdr:row>57</xdr:row>
      <xdr:rowOff>136202</xdr:rowOff>
    </xdr:to>
    <xdr:sp macro="" textlink="">
      <xdr:nvSpPr>
        <xdr:cNvPr id="366" name="円/楕円 365"/>
        <xdr:cNvSpPr/>
      </xdr:nvSpPr>
      <xdr:spPr>
        <a:xfrm>
          <a:off x="9588500" y="98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127329</xdr:rowOff>
    </xdr:from>
    <xdr:ext cx="534377" cy="259045"/>
    <xdr:sp macro="" textlink="">
      <xdr:nvSpPr>
        <xdr:cNvPr id="367" name="テキスト ボックス 366"/>
        <xdr:cNvSpPr txBox="1"/>
      </xdr:nvSpPr>
      <xdr:spPr>
        <a:xfrm>
          <a:off x="9372111" y="989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19,501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127499</xdr:rowOff>
    </xdr:from>
    <xdr:to>
      <xdr:col>12</xdr:col>
      <xdr:colOff>561975</xdr:colOff>
      <xdr:row>57</xdr:row>
      <xdr:rowOff>57649</xdr:rowOff>
    </xdr:to>
    <xdr:sp macro="" textlink="">
      <xdr:nvSpPr>
        <xdr:cNvPr id="368" name="円/楕円 367"/>
        <xdr:cNvSpPr/>
      </xdr:nvSpPr>
      <xdr:spPr>
        <a:xfrm>
          <a:off x="8699500" y="972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48776</xdr:rowOff>
    </xdr:from>
    <xdr:ext cx="534377" cy="259045"/>
    <xdr:sp macro="" textlink="">
      <xdr:nvSpPr>
        <xdr:cNvPr id="369" name="テキスト ボックス 368"/>
        <xdr:cNvSpPr txBox="1"/>
      </xdr:nvSpPr>
      <xdr:spPr>
        <a:xfrm>
          <a:off x="8483111" y="982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33,246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99073</xdr:rowOff>
    </xdr:from>
    <xdr:to>
      <xdr:col>11</xdr:col>
      <xdr:colOff>358775</xdr:colOff>
      <xdr:row>57</xdr:row>
      <xdr:rowOff>29223</xdr:rowOff>
    </xdr:to>
    <xdr:sp macro="" textlink="">
      <xdr:nvSpPr>
        <xdr:cNvPr id="370" name="円/楕円 369"/>
        <xdr:cNvSpPr/>
      </xdr:nvSpPr>
      <xdr:spPr>
        <a:xfrm>
          <a:off x="7810500" y="970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20350</xdr:rowOff>
    </xdr:from>
    <xdr:ext cx="534377" cy="259045"/>
    <xdr:sp macro="" textlink="">
      <xdr:nvSpPr>
        <xdr:cNvPr id="371" name="テキスト ボックス 370"/>
        <xdr:cNvSpPr txBox="1"/>
      </xdr:nvSpPr>
      <xdr:spPr>
        <a:xfrm>
          <a:off x="7594111" y="979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38,220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135677</xdr:rowOff>
    </xdr:from>
    <xdr:to>
      <xdr:col>10</xdr:col>
      <xdr:colOff>155575</xdr:colOff>
      <xdr:row>57</xdr:row>
      <xdr:rowOff>65827</xdr:rowOff>
    </xdr:to>
    <xdr:sp macro="" textlink="">
      <xdr:nvSpPr>
        <xdr:cNvPr id="372" name="円/楕円 371"/>
        <xdr:cNvSpPr/>
      </xdr:nvSpPr>
      <xdr:spPr>
        <a:xfrm>
          <a:off x="6921500" y="973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56954</xdr:rowOff>
    </xdr:from>
    <xdr:ext cx="534377" cy="259045"/>
    <xdr:sp macro="" textlink="">
      <xdr:nvSpPr>
        <xdr:cNvPr id="373" name="テキスト ボックス 372"/>
        <xdr:cNvSpPr txBox="1"/>
      </xdr:nvSpPr>
      <xdr:spPr>
        <a:xfrm>
          <a:off x="6705111" y="982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31,815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40961</xdr:rowOff>
    </xdr:from>
    <xdr:to>
      <xdr:col>15</xdr:col>
      <xdr:colOff>180340</xdr:colOff>
      <xdr:row>79</xdr:row>
      <xdr:rowOff>90534</xdr:rowOff>
    </xdr:to>
    <xdr:cxnSp macro="">
      <xdr:nvCxnSpPr>
        <xdr:cNvPr id="399" name="直線コネクタ 398"/>
        <xdr:cNvCxnSpPr/>
      </xdr:nvCxnSpPr>
      <xdr:spPr>
        <a:xfrm flipV="1">
          <a:off x="10475595" y="12042461"/>
          <a:ext cx="1270" cy="1592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94361</xdr:rowOff>
    </xdr:from>
    <xdr:ext cx="378565" cy="259045"/>
    <xdr:sp macro="" textlink="">
      <xdr:nvSpPr>
        <xdr:cNvPr id="400" name="商工費最小値テキスト"/>
        <xdr:cNvSpPr txBox="1"/>
      </xdr:nvSpPr>
      <xdr:spPr>
        <a:xfrm>
          <a:off x="10528300" y="1363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15</xdr:col>
      <xdr:colOff>92075</xdr:colOff>
      <xdr:row>79</xdr:row>
      <xdr:rowOff>90534</xdr:rowOff>
    </xdr:from>
    <xdr:to>
      <xdr:col>15</xdr:col>
      <xdr:colOff>269875</xdr:colOff>
      <xdr:row>79</xdr:row>
      <xdr:rowOff>90534</xdr:rowOff>
    </xdr:to>
    <xdr:cxnSp macro="">
      <xdr:nvCxnSpPr>
        <xdr:cNvPr id="401" name="直線コネクタ 400"/>
        <xdr:cNvCxnSpPr/>
      </xdr:nvCxnSpPr>
      <xdr:spPr>
        <a:xfrm>
          <a:off x="10388600" y="1363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159088</xdr:rowOff>
    </xdr:from>
    <xdr:ext cx="534377" cy="259045"/>
    <xdr:sp macro="" textlink="">
      <xdr:nvSpPr>
        <xdr:cNvPr id="402" name="商工費最大値テキスト"/>
        <xdr:cNvSpPr txBox="1"/>
      </xdr:nvSpPr>
      <xdr:spPr>
        <a:xfrm>
          <a:off x="10528300" y="1181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98,047</a:t>
          </a:r>
          <a:endParaRPr kumimoji="1" lang="ja-JP" altLang="en-US" sz="1000" b="1">
            <a:latin typeface="ＭＳ Ｐゴシック"/>
          </a:endParaRPr>
        </a:p>
      </xdr:txBody>
    </xdr:sp>
    <xdr:clientData/>
  </xdr:oneCellAnchor>
  <xdr:twoCellAnchor>
    <xdr:from>
      <xdr:col>15</xdr:col>
      <xdr:colOff>92075</xdr:colOff>
      <xdr:row>70</xdr:row>
      <xdr:rowOff>40961</xdr:rowOff>
    </xdr:from>
    <xdr:to>
      <xdr:col>15</xdr:col>
      <xdr:colOff>269875</xdr:colOff>
      <xdr:row>70</xdr:row>
      <xdr:rowOff>40961</xdr:rowOff>
    </xdr:to>
    <xdr:cxnSp macro="">
      <xdr:nvCxnSpPr>
        <xdr:cNvPr id="403" name="直線コネクタ 402"/>
        <xdr:cNvCxnSpPr/>
      </xdr:nvCxnSpPr>
      <xdr:spPr>
        <a:xfrm>
          <a:off x="10388600" y="120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70352</xdr:rowOff>
    </xdr:from>
    <xdr:to>
      <xdr:col>15</xdr:col>
      <xdr:colOff>180975</xdr:colOff>
      <xdr:row>78</xdr:row>
      <xdr:rowOff>133953</xdr:rowOff>
    </xdr:to>
    <xdr:cxnSp macro="">
      <xdr:nvCxnSpPr>
        <xdr:cNvPr id="404" name="直線コネクタ 403"/>
        <xdr:cNvCxnSpPr/>
      </xdr:nvCxnSpPr>
      <xdr:spPr>
        <a:xfrm>
          <a:off x="9639300" y="13443452"/>
          <a:ext cx="838200" cy="6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15276</xdr:rowOff>
    </xdr:from>
    <xdr:ext cx="534377" cy="259045"/>
    <xdr:sp macro="" textlink="">
      <xdr:nvSpPr>
        <xdr:cNvPr id="405" name="商工費平均値テキスト"/>
        <xdr:cNvSpPr txBox="1"/>
      </xdr:nvSpPr>
      <xdr:spPr>
        <a:xfrm>
          <a:off x="10528300" y="13045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163849</xdr:rowOff>
    </xdr:from>
    <xdr:to>
      <xdr:col>15</xdr:col>
      <xdr:colOff>231775</xdr:colOff>
      <xdr:row>77</xdr:row>
      <xdr:rowOff>93999</xdr:rowOff>
    </xdr:to>
    <xdr:sp macro="" textlink="">
      <xdr:nvSpPr>
        <xdr:cNvPr id="406" name="フローチャート : 判断 405"/>
        <xdr:cNvSpPr/>
      </xdr:nvSpPr>
      <xdr:spPr>
        <a:xfrm>
          <a:off x="10426700" y="1319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70352</xdr:rowOff>
    </xdr:from>
    <xdr:to>
      <xdr:col>14</xdr:col>
      <xdr:colOff>28575</xdr:colOff>
      <xdr:row>78</xdr:row>
      <xdr:rowOff>133641</xdr:rowOff>
    </xdr:to>
    <xdr:cxnSp macro="">
      <xdr:nvCxnSpPr>
        <xdr:cNvPr id="407" name="直線コネクタ 406"/>
        <xdr:cNvCxnSpPr/>
      </xdr:nvCxnSpPr>
      <xdr:spPr>
        <a:xfrm flipV="1">
          <a:off x="8750300" y="13443452"/>
          <a:ext cx="889000" cy="6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168289</xdr:rowOff>
    </xdr:from>
    <xdr:to>
      <xdr:col>14</xdr:col>
      <xdr:colOff>79375</xdr:colOff>
      <xdr:row>77</xdr:row>
      <xdr:rowOff>98439</xdr:rowOff>
    </xdr:to>
    <xdr:sp macro="" textlink="">
      <xdr:nvSpPr>
        <xdr:cNvPr id="408" name="フローチャート : 判断 407"/>
        <xdr:cNvSpPr/>
      </xdr:nvSpPr>
      <xdr:spPr>
        <a:xfrm>
          <a:off x="9588500" y="13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114966</xdr:rowOff>
    </xdr:from>
    <xdr:ext cx="534377" cy="259045"/>
    <xdr:sp macro="" textlink="">
      <xdr:nvSpPr>
        <xdr:cNvPr id="409" name="テキスト ボックス 408"/>
        <xdr:cNvSpPr txBox="1"/>
      </xdr:nvSpPr>
      <xdr:spPr>
        <a:xfrm>
          <a:off x="9372111" y="12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133641</xdr:rowOff>
    </xdr:from>
    <xdr:to>
      <xdr:col>12</xdr:col>
      <xdr:colOff>511175</xdr:colOff>
      <xdr:row>79</xdr:row>
      <xdr:rowOff>14835</xdr:rowOff>
    </xdr:to>
    <xdr:cxnSp macro="">
      <xdr:nvCxnSpPr>
        <xdr:cNvPr id="410" name="直線コネクタ 409"/>
        <xdr:cNvCxnSpPr/>
      </xdr:nvCxnSpPr>
      <xdr:spPr>
        <a:xfrm flipV="1">
          <a:off x="7861300" y="13506741"/>
          <a:ext cx="889000" cy="5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50250</xdr:rowOff>
    </xdr:from>
    <xdr:to>
      <xdr:col>12</xdr:col>
      <xdr:colOff>561975</xdr:colOff>
      <xdr:row>77</xdr:row>
      <xdr:rowOff>151850</xdr:rowOff>
    </xdr:to>
    <xdr:sp macro="" textlink="">
      <xdr:nvSpPr>
        <xdr:cNvPr id="411" name="フローチャート : 判断 410"/>
        <xdr:cNvSpPr/>
      </xdr:nvSpPr>
      <xdr:spPr>
        <a:xfrm>
          <a:off x="8699500" y="1325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168377</xdr:rowOff>
    </xdr:from>
    <xdr:ext cx="534377" cy="259045"/>
    <xdr:sp macro="" textlink="">
      <xdr:nvSpPr>
        <xdr:cNvPr id="412" name="テキスト ボックス 411"/>
        <xdr:cNvSpPr txBox="1"/>
      </xdr:nvSpPr>
      <xdr:spPr>
        <a:xfrm>
          <a:off x="8483111" y="1302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14835</xdr:rowOff>
    </xdr:from>
    <xdr:to>
      <xdr:col>11</xdr:col>
      <xdr:colOff>307975</xdr:colOff>
      <xdr:row>79</xdr:row>
      <xdr:rowOff>16614</xdr:rowOff>
    </xdr:to>
    <xdr:cxnSp macro="">
      <xdr:nvCxnSpPr>
        <xdr:cNvPr id="413" name="直線コネクタ 412"/>
        <xdr:cNvCxnSpPr/>
      </xdr:nvCxnSpPr>
      <xdr:spPr>
        <a:xfrm flipV="1">
          <a:off x="6972300" y="13559385"/>
          <a:ext cx="889000" cy="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101571</xdr:rowOff>
    </xdr:from>
    <xdr:to>
      <xdr:col>11</xdr:col>
      <xdr:colOff>358775</xdr:colOff>
      <xdr:row>78</xdr:row>
      <xdr:rowOff>31721</xdr:rowOff>
    </xdr:to>
    <xdr:sp macro="" textlink="">
      <xdr:nvSpPr>
        <xdr:cNvPr id="414" name="フローチャート : 判断 413"/>
        <xdr:cNvSpPr/>
      </xdr:nvSpPr>
      <xdr:spPr>
        <a:xfrm>
          <a:off x="7810500" y="133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48248</xdr:rowOff>
    </xdr:from>
    <xdr:ext cx="534377" cy="259045"/>
    <xdr:sp macro="" textlink="">
      <xdr:nvSpPr>
        <xdr:cNvPr id="415" name="テキスト ボックス 414"/>
        <xdr:cNvSpPr txBox="1"/>
      </xdr:nvSpPr>
      <xdr:spPr>
        <a:xfrm>
          <a:off x="7594111" y="1307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106142</xdr:rowOff>
    </xdr:from>
    <xdr:to>
      <xdr:col>10</xdr:col>
      <xdr:colOff>155575</xdr:colOff>
      <xdr:row>78</xdr:row>
      <xdr:rowOff>36292</xdr:rowOff>
    </xdr:to>
    <xdr:sp macro="" textlink="">
      <xdr:nvSpPr>
        <xdr:cNvPr id="416" name="フローチャート : 判断 415"/>
        <xdr:cNvSpPr/>
      </xdr:nvSpPr>
      <xdr:spPr>
        <a:xfrm>
          <a:off x="6921500" y="1330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52819</xdr:rowOff>
    </xdr:from>
    <xdr:ext cx="534377" cy="259045"/>
    <xdr:sp macro="" textlink="">
      <xdr:nvSpPr>
        <xdr:cNvPr id="417" name="テキスト ボックス 416"/>
        <xdr:cNvSpPr txBox="1"/>
      </xdr:nvSpPr>
      <xdr:spPr>
        <a:xfrm>
          <a:off x="6705111" y="1308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83153</xdr:rowOff>
    </xdr:from>
    <xdr:to>
      <xdr:col>15</xdr:col>
      <xdr:colOff>231775</xdr:colOff>
      <xdr:row>79</xdr:row>
      <xdr:rowOff>13303</xdr:rowOff>
    </xdr:to>
    <xdr:sp macro="" textlink="">
      <xdr:nvSpPr>
        <xdr:cNvPr id="423" name="円/楕円 422"/>
        <xdr:cNvSpPr/>
      </xdr:nvSpPr>
      <xdr:spPr>
        <a:xfrm>
          <a:off x="10426700" y="1345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61580</xdr:rowOff>
    </xdr:from>
    <xdr:ext cx="469744" cy="259045"/>
    <xdr:sp macro="" textlink="">
      <xdr:nvSpPr>
        <xdr:cNvPr id="424" name="商工費該当値テキスト"/>
        <xdr:cNvSpPr txBox="1"/>
      </xdr:nvSpPr>
      <xdr:spPr>
        <a:xfrm>
          <a:off x="10528300" y="13434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8,352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19552</xdr:rowOff>
    </xdr:from>
    <xdr:to>
      <xdr:col>14</xdr:col>
      <xdr:colOff>79375</xdr:colOff>
      <xdr:row>78</xdr:row>
      <xdr:rowOff>121152</xdr:rowOff>
    </xdr:to>
    <xdr:sp macro="" textlink="">
      <xdr:nvSpPr>
        <xdr:cNvPr id="425" name="円/楕円 424"/>
        <xdr:cNvSpPr/>
      </xdr:nvSpPr>
      <xdr:spPr>
        <a:xfrm>
          <a:off x="9588500" y="1339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112279</xdr:rowOff>
    </xdr:from>
    <xdr:ext cx="534377" cy="259045"/>
    <xdr:sp macro="" textlink="">
      <xdr:nvSpPr>
        <xdr:cNvPr id="426" name="テキスト ボックス 425"/>
        <xdr:cNvSpPr txBox="1"/>
      </xdr:nvSpPr>
      <xdr:spPr>
        <a:xfrm>
          <a:off x="9372111" y="1348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82841</xdr:rowOff>
    </xdr:from>
    <xdr:to>
      <xdr:col>12</xdr:col>
      <xdr:colOff>561975</xdr:colOff>
      <xdr:row>79</xdr:row>
      <xdr:rowOff>12991</xdr:rowOff>
    </xdr:to>
    <xdr:sp macro="" textlink="">
      <xdr:nvSpPr>
        <xdr:cNvPr id="427" name="円/楕円 426"/>
        <xdr:cNvSpPr/>
      </xdr:nvSpPr>
      <xdr:spPr>
        <a:xfrm>
          <a:off x="8699500" y="1345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4118</xdr:rowOff>
    </xdr:from>
    <xdr:ext cx="469744" cy="259045"/>
    <xdr:sp macro="" textlink="">
      <xdr:nvSpPr>
        <xdr:cNvPr id="428" name="テキスト ボックス 427"/>
        <xdr:cNvSpPr txBox="1"/>
      </xdr:nvSpPr>
      <xdr:spPr>
        <a:xfrm>
          <a:off x="8515427" y="13548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135485</xdr:rowOff>
    </xdr:from>
    <xdr:to>
      <xdr:col>11</xdr:col>
      <xdr:colOff>358775</xdr:colOff>
      <xdr:row>79</xdr:row>
      <xdr:rowOff>65635</xdr:rowOff>
    </xdr:to>
    <xdr:sp macro="" textlink="">
      <xdr:nvSpPr>
        <xdr:cNvPr id="429" name="円/楕円 428"/>
        <xdr:cNvSpPr/>
      </xdr:nvSpPr>
      <xdr:spPr>
        <a:xfrm>
          <a:off x="7810500" y="1350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56762</xdr:rowOff>
    </xdr:from>
    <xdr:ext cx="469744" cy="259045"/>
    <xdr:sp macro="" textlink="">
      <xdr:nvSpPr>
        <xdr:cNvPr id="430" name="テキスト ボックス 429"/>
        <xdr:cNvSpPr txBox="1"/>
      </xdr:nvSpPr>
      <xdr:spPr>
        <a:xfrm>
          <a:off x="7626427" y="136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137264</xdr:rowOff>
    </xdr:from>
    <xdr:to>
      <xdr:col>10</xdr:col>
      <xdr:colOff>155575</xdr:colOff>
      <xdr:row>79</xdr:row>
      <xdr:rowOff>67414</xdr:rowOff>
    </xdr:to>
    <xdr:sp macro="" textlink="">
      <xdr:nvSpPr>
        <xdr:cNvPr id="431" name="円/楕円 430"/>
        <xdr:cNvSpPr/>
      </xdr:nvSpPr>
      <xdr:spPr>
        <a:xfrm>
          <a:off x="6921500" y="1351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58541</xdr:rowOff>
    </xdr:from>
    <xdr:ext cx="469744" cy="259045"/>
    <xdr:sp macro="" textlink="">
      <xdr:nvSpPr>
        <xdr:cNvPr id="432" name="テキスト ボックス 431"/>
        <xdr:cNvSpPr txBox="1"/>
      </xdr:nvSpPr>
      <xdr:spPr>
        <a:xfrm>
          <a:off x="6737427" y="13603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58,008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42962</xdr:rowOff>
    </xdr:from>
    <xdr:to>
      <xdr:col>15</xdr:col>
      <xdr:colOff>180340</xdr:colOff>
      <xdr:row>98</xdr:row>
      <xdr:rowOff>84931</xdr:rowOff>
    </xdr:to>
    <xdr:cxnSp macro="">
      <xdr:nvCxnSpPr>
        <xdr:cNvPr id="454" name="直線コネクタ 453"/>
        <xdr:cNvCxnSpPr/>
      </xdr:nvCxnSpPr>
      <xdr:spPr>
        <a:xfrm flipV="1">
          <a:off x="10475595" y="15473462"/>
          <a:ext cx="1270" cy="1413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88758</xdr:rowOff>
    </xdr:from>
    <xdr:ext cx="534377" cy="259045"/>
    <xdr:sp macro="" textlink="">
      <xdr:nvSpPr>
        <xdr:cNvPr id="455" name="土木費最小値テキスト"/>
        <xdr:cNvSpPr txBox="1"/>
      </xdr:nvSpPr>
      <xdr:spPr>
        <a:xfrm>
          <a:off x="10528300" y="1689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11,979</a:t>
          </a:r>
          <a:endParaRPr kumimoji="1" lang="ja-JP" altLang="en-US" sz="1000" b="1">
            <a:latin typeface="ＭＳ Ｐゴシック"/>
          </a:endParaRPr>
        </a:p>
      </xdr:txBody>
    </xdr:sp>
    <xdr:clientData/>
  </xdr:oneCellAnchor>
  <xdr:twoCellAnchor>
    <xdr:from>
      <xdr:col>15</xdr:col>
      <xdr:colOff>92075</xdr:colOff>
      <xdr:row>98</xdr:row>
      <xdr:rowOff>84931</xdr:rowOff>
    </xdr:from>
    <xdr:to>
      <xdr:col>15</xdr:col>
      <xdr:colOff>269875</xdr:colOff>
      <xdr:row>98</xdr:row>
      <xdr:rowOff>84931</xdr:rowOff>
    </xdr:to>
    <xdr:cxnSp macro="">
      <xdr:nvCxnSpPr>
        <xdr:cNvPr id="456" name="直線コネクタ 455"/>
        <xdr:cNvCxnSpPr/>
      </xdr:nvCxnSpPr>
      <xdr:spPr>
        <a:xfrm>
          <a:off x="10388600" y="1688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161089</xdr:rowOff>
    </xdr:from>
    <xdr:ext cx="599010" cy="259045"/>
    <xdr:sp macro="" textlink="">
      <xdr:nvSpPr>
        <xdr:cNvPr id="457" name="土木費最大値テキスト"/>
        <xdr:cNvSpPr txBox="1"/>
      </xdr:nvSpPr>
      <xdr:spPr>
        <a:xfrm>
          <a:off x="10528300" y="1524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321,159</a:t>
          </a:r>
          <a:endParaRPr kumimoji="1" lang="ja-JP" altLang="en-US" sz="1000" b="1">
            <a:latin typeface="ＭＳ Ｐゴシック"/>
          </a:endParaRPr>
        </a:p>
      </xdr:txBody>
    </xdr:sp>
    <xdr:clientData/>
  </xdr:oneCellAnchor>
  <xdr:twoCellAnchor>
    <xdr:from>
      <xdr:col>15</xdr:col>
      <xdr:colOff>92075</xdr:colOff>
      <xdr:row>90</xdr:row>
      <xdr:rowOff>42962</xdr:rowOff>
    </xdr:from>
    <xdr:to>
      <xdr:col>15</xdr:col>
      <xdr:colOff>269875</xdr:colOff>
      <xdr:row>90</xdr:row>
      <xdr:rowOff>42962</xdr:rowOff>
    </xdr:to>
    <xdr:cxnSp macro="">
      <xdr:nvCxnSpPr>
        <xdr:cNvPr id="458" name="直線コネクタ 457"/>
        <xdr:cNvCxnSpPr/>
      </xdr:nvCxnSpPr>
      <xdr:spPr>
        <a:xfrm>
          <a:off x="10388600" y="1547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70824</xdr:rowOff>
    </xdr:from>
    <xdr:to>
      <xdr:col>15</xdr:col>
      <xdr:colOff>180975</xdr:colOff>
      <xdr:row>97</xdr:row>
      <xdr:rowOff>77749</xdr:rowOff>
    </xdr:to>
    <xdr:cxnSp macro="">
      <xdr:nvCxnSpPr>
        <xdr:cNvPr id="459" name="直線コネクタ 458"/>
        <xdr:cNvCxnSpPr/>
      </xdr:nvCxnSpPr>
      <xdr:spPr>
        <a:xfrm flipV="1">
          <a:off x="9639300" y="16701474"/>
          <a:ext cx="838200" cy="6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97682</xdr:rowOff>
    </xdr:from>
    <xdr:ext cx="534377" cy="259045"/>
    <xdr:sp macro="" textlink="">
      <xdr:nvSpPr>
        <xdr:cNvPr id="460" name="土木費平均値テキスト"/>
        <xdr:cNvSpPr txBox="1"/>
      </xdr:nvSpPr>
      <xdr:spPr>
        <a:xfrm>
          <a:off x="10528300" y="16385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74805</xdr:rowOff>
    </xdr:from>
    <xdr:to>
      <xdr:col>15</xdr:col>
      <xdr:colOff>231775</xdr:colOff>
      <xdr:row>97</xdr:row>
      <xdr:rowOff>4955</xdr:rowOff>
    </xdr:to>
    <xdr:sp macro="" textlink="">
      <xdr:nvSpPr>
        <xdr:cNvPr id="461" name="フローチャート : 判断 460"/>
        <xdr:cNvSpPr/>
      </xdr:nvSpPr>
      <xdr:spPr>
        <a:xfrm>
          <a:off x="104267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61120</xdr:rowOff>
    </xdr:from>
    <xdr:to>
      <xdr:col>14</xdr:col>
      <xdr:colOff>28575</xdr:colOff>
      <xdr:row>97</xdr:row>
      <xdr:rowOff>77749</xdr:rowOff>
    </xdr:to>
    <xdr:cxnSp macro="">
      <xdr:nvCxnSpPr>
        <xdr:cNvPr id="462" name="直線コネクタ 461"/>
        <xdr:cNvCxnSpPr/>
      </xdr:nvCxnSpPr>
      <xdr:spPr>
        <a:xfrm>
          <a:off x="8750300" y="16691770"/>
          <a:ext cx="889000" cy="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97633</xdr:rowOff>
    </xdr:from>
    <xdr:to>
      <xdr:col>14</xdr:col>
      <xdr:colOff>79375</xdr:colOff>
      <xdr:row>97</xdr:row>
      <xdr:rowOff>27783</xdr:rowOff>
    </xdr:to>
    <xdr:sp macro="" textlink="">
      <xdr:nvSpPr>
        <xdr:cNvPr id="463" name="フローチャート : 判断 462"/>
        <xdr:cNvSpPr/>
      </xdr:nvSpPr>
      <xdr:spPr>
        <a:xfrm>
          <a:off x="9588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44310</xdr:rowOff>
    </xdr:from>
    <xdr:ext cx="534377" cy="259045"/>
    <xdr:sp macro="" textlink="">
      <xdr:nvSpPr>
        <xdr:cNvPr id="464" name="テキスト ボックス 463"/>
        <xdr:cNvSpPr txBox="1"/>
      </xdr:nvSpPr>
      <xdr:spPr>
        <a:xfrm>
          <a:off x="9372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61120</xdr:rowOff>
    </xdr:from>
    <xdr:to>
      <xdr:col>12</xdr:col>
      <xdr:colOff>511175</xdr:colOff>
      <xdr:row>97</xdr:row>
      <xdr:rowOff>62492</xdr:rowOff>
    </xdr:to>
    <xdr:cxnSp macro="">
      <xdr:nvCxnSpPr>
        <xdr:cNvPr id="465" name="直線コネクタ 464"/>
        <xdr:cNvCxnSpPr/>
      </xdr:nvCxnSpPr>
      <xdr:spPr>
        <a:xfrm flipV="1">
          <a:off x="7861300" y="16691770"/>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90390</xdr:rowOff>
    </xdr:from>
    <xdr:to>
      <xdr:col>12</xdr:col>
      <xdr:colOff>561975</xdr:colOff>
      <xdr:row>97</xdr:row>
      <xdr:rowOff>20540</xdr:rowOff>
    </xdr:to>
    <xdr:sp macro="" textlink="">
      <xdr:nvSpPr>
        <xdr:cNvPr id="466" name="フローチャート : 判断 465"/>
        <xdr:cNvSpPr/>
      </xdr:nvSpPr>
      <xdr:spPr>
        <a:xfrm>
          <a:off x="8699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37067</xdr:rowOff>
    </xdr:from>
    <xdr:ext cx="534377" cy="259045"/>
    <xdr:sp macro="" textlink="">
      <xdr:nvSpPr>
        <xdr:cNvPr id="467" name="テキスト ボックス 466"/>
        <xdr:cNvSpPr txBox="1"/>
      </xdr:nvSpPr>
      <xdr:spPr>
        <a:xfrm>
          <a:off x="8483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62492</xdr:rowOff>
    </xdr:from>
    <xdr:to>
      <xdr:col>11</xdr:col>
      <xdr:colOff>307975</xdr:colOff>
      <xdr:row>97</xdr:row>
      <xdr:rowOff>102795</xdr:rowOff>
    </xdr:to>
    <xdr:cxnSp macro="">
      <xdr:nvCxnSpPr>
        <xdr:cNvPr id="468" name="直線コネクタ 467"/>
        <xdr:cNvCxnSpPr/>
      </xdr:nvCxnSpPr>
      <xdr:spPr>
        <a:xfrm flipV="1">
          <a:off x="6972300" y="16693142"/>
          <a:ext cx="889000" cy="4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86189</xdr:rowOff>
    </xdr:from>
    <xdr:to>
      <xdr:col>11</xdr:col>
      <xdr:colOff>358775</xdr:colOff>
      <xdr:row>97</xdr:row>
      <xdr:rowOff>16339</xdr:rowOff>
    </xdr:to>
    <xdr:sp macro="" textlink="">
      <xdr:nvSpPr>
        <xdr:cNvPr id="469" name="フローチャート : 判断 468"/>
        <xdr:cNvSpPr/>
      </xdr:nvSpPr>
      <xdr:spPr>
        <a:xfrm>
          <a:off x="7810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32866</xdr:rowOff>
    </xdr:from>
    <xdr:ext cx="534377" cy="259045"/>
    <xdr:sp macro="" textlink="">
      <xdr:nvSpPr>
        <xdr:cNvPr id="470" name="テキスト ボックス 469"/>
        <xdr:cNvSpPr txBox="1"/>
      </xdr:nvSpPr>
      <xdr:spPr>
        <a:xfrm>
          <a:off x="7594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139032</xdr:rowOff>
    </xdr:from>
    <xdr:to>
      <xdr:col>10</xdr:col>
      <xdr:colOff>155575</xdr:colOff>
      <xdr:row>97</xdr:row>
      <xdr:rowOff>69182</xdr:rowOff>
    </xdr:to>
    <xdr:sp macro="" textlink="">
      <xdr:nvSpPr>
        <xdr:cNvPr id="471" name="フローチャート : 判断 470"/>
        <xdr:cNvSpPr/>
      </xdr:nvSpPr>
      <xdr:spPr>
        <a:xfrm>
          <a:off x="6921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85709</xdr:rowOff>
    </xdr:from>
    <xdr:ext cx="534377" cy="259045"/>
    <xdr:sp macro="" textlink="">
      <xdr:nvSpPr>
        <xdr:cNvPr id="472" name="テキスト ボックス 471"/>
        <xdr:cNvSpPr txBox="1"/>
      </xdr:nvSpPr>
      <xdr:spPr>
        <a:xfrm>
          <a:off x="6705111" y="163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20024</xdr:rowOff>
    </xdr:from>
    <xdr:to>
      <xdr:col>15</xdr:col>
      <xdr:colOff>231775</xdr:colOff>
      <xdr:row>97</xdr:row>
      <xdr:rowOff>121624</xdr:rowOff>
    </xdr:to>
    <xdr:sp macro="" textlink="">
      <xdr:nvSpPr>
        <xdr:cNvPr id="478" name="円/楕円 477"/>
        <xdr:cNvSpPr/>
      </xdr:nvSpPr>
      <xdr:spPr>
        <a:xfrm>
          <a:off x="10426700" y="1665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169901</xdr:rowOff>
    </xdr:from>
    <xdr:ext cx="534377" cy="259045"/>
    <xdr:sp macro="" textlink="">
      <xdr:nvSpPr>
        <xdr:cNvPr id="479" name="土木費該当値テキスト"/>
        <xdr:cNvSpPr txBox="1"/>
      </xdr:nvSpPr>
      <xdr:spPr>
        <a:xfrm>
          <a:off x="10528300" y="1662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52,565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26949</xdr:rowOff>
    </xdr:from>
    <xdr:to>
      <xdr:col>14</xdr:col>
      <xdr:colOff>79375</xdr:colOff>
      <xdr:row>97</xdr:row>
      <xdr:rowOff>128549</xdr:rowOff>
    </xdr:to>
    <xdr:sp macro="" textlink="">
      <xdr:nvSpPr>
        <xdr:cNvPr id="480" name="円/楕円 479"/>
        <xdr:cNvSpPr/>
      </xdr:nvSpPr>
      <xdr:spPr>
        <a:xfrm>
          <a:off x="9588500" y="1665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119676</xdr:rowOff>
    </xdr:from>
    <xdr:ext cx="534377" cy="259045"/>
    <xdr:sp macro="" textlink="">
      <xdr:nvSpPr>
        <xdr:cNvPr id="481" name="テキスト ボックス 480"/>
        <xdr:cNvSpPr txBox="1"/>
      </xdr:nvSpPr>
      <xdr:spPr>
        <a:xfrm>
          <a:off x="9372111" y="1675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51,050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10320</xdr:rowOff>
    </xdr:from>
    <xdr:to>
      <xdr:col>12</xdr:col>
      <xdr:colOff>561975</xdr:colOff>
      <xdr:row>97</xdr:row>
      <xdr:rowOff>111920</xdr:rowOff>
    </xdr:to>
    <xdr:sp macro="" textlink="">
      <xdr:nvSpPr>
        <xdr:cNvPr id="482" name="円/楕円 481"/>
        <xdr:cNvSpPr/>
      </xdr:nvSpPr>
      <xdr:spPr>
        <a:xfrm>
          <a:off x="8699500" y="1664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103047</xdr:rowOff>
    </xdr:from>
    <xdr:ext cx="534377" cy="259045"/>
    <xdr:sp macro="" textlink="">
      <xdr:nvSpPr>
        <xdr:cNvPr id="483" name="テキスト ボックス 482"/>
        <xdr:cNvSpPr txBox="1"/>
      </xdr:nvSpPr>
      <xdr:spPr>
        <a:xfrm>
          <a:off x="8483111" y="167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54,687</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11692</xdr:rowOff>
    </xdr:from>
    <xdr:to>
      <xdr:col>11</xdr:col>
      <xdr:colOff>358775</xdr:colOff>
      <xdr:row>97</xdr:row>
      <xdr:rowOff>113292</xdr:rowOff>
    </xdr:to>
    <xdr:sp macro="" textlink="">
      <xdr:nvSpPr>
        <xdr:cNvPr id="484" name="円/楕円 483"/>
        <xdr:cNvSpPr/>
      </xdr:nvSpPr>
      <xdr:spPr>
        <a:xfrm>
          <a:off x="7810500" y="1664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104419</xdr:rowOff>
    </xdr:from>
    <xdr:ext cx="534377" cy="259045"/>
    <xdr:sp macro="" textlink="">
      <xdr:nvSpPr>
        <xdr:cNvPr id="485" name="テキスト ボックス 484"/>
        <xdr:cNvSpPr txBox="1"/>
      </xdr:nvSpPr>
      <xdr:spPr>
        <a:xfrm>
          <a:off x="7594111" y="1673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54,387</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51995</xdr:rowOff>
    </xdr:from>
    <xdr:to>
      <xdr:col>10</xdr:col>
      <xdr:colOff>155575</xdr:colOff>
      <xdr:row>97</xdr:row>
      <xdr:rowOff>153595</xdr:rowOff>
    </xdr:to>
    <xdr:sp macro="" textlink="">
      <xdr:nvSpPr>
        <xdr:cNvPr id="486" name="円/楕円 485"/>
        <xdr:cNvSpPr/>
      </xdr:nvSpPr>
      <xdr:spPr>
        <a:xfrm>
          <a:off x="6921500" y="1668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144722</xdr:rowOff>
    </xdr:from>
    <xdr:ext cx="534377" cy="259045"/>
    <xdr:sp macro="" textlink="">
      <xdr:nvSpPr>
        <xdr:cNvPr id="487" name="テキスト ボックス 486"/>
        <xdr:cNvSpPr txBox="1"/>
      </xdr:nvSpPr>
      <xdr:spPr>
        <a:xfrm>
          <a:off x="6705111" y="1677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45,572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86894</xdr:rowOff>
    </xdr:from>
    <xdr:to>
      <xdr:col>23</xdr:col>
      <xdr:colOff>516889</xdr:colOff>
      <xdr:row>39</xdr:row>
      <xdr:rowOff>36647</xdr:rowOff>
    </xdr:to>
    <xdr:cxnSp macro="">
      <xdr:nvCxnSpPr>
        <xdr:cNvPr id="510" name="直線コネクタ 509"/>
        <xdr:cNvCxnSpPr/>
      </xdr:nvCxnSpPr>
      <xdr:spPr>
        <a:xfrm flipV="1">
          <a:off x="16317595" y="5401844"/>
          <a:ext cx="1269" cy="132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40474</xdr:rowOff>
    </xdr:from>
    <xdr:ext cx="534377" cy="259045"/>
    <xdr:sp macro="" textlink="">
      <xdr:nvSpPr>
        <xdr:cNvPr id="511" name="消防費最小値テキスト"/>
        <xdr:cNvSpPr txBox="1"/>
      </xdr:nvSpPr>
      <xdr:spPr>
        <a:xfrm>
          <a:off x="16370300" y="672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17,008</a:t>
          </a:r>
          <a:endParaRPr kumimoji="1" lang="ja-JP" altLang="en-US" sz="1000" b="1">
            <a:latin typeface="ＭＳ Ｐゴシック"/>
          </a:endParaRPr>
        </a:p>
      </xdr:txBody>
    </xdr:sp>
    <xdr:clientData/>
  </xdr:oneCellAnchor>
  <xdr:twoCellAnchor>
    <xdr:from>
      <xdr:col>23</xdr:col>
      <xdr:colOff>428625</xdr:colOff>
      <xdr:row>39</xdr:row>
      <xdr:rowOff>36647</xdr:rowOff>
    </xdr:from>
    <xdr:to>
      <xdr:col>23</xdr:col>
      <xdr:colOff>606425</xdr:colOff>
      <xdr:row>39</xdr:row>
      <xdr:rowOff>36647</xdr:rowOff>
    </xdr:to>
    <xdr:cxnSp macro="">
      <xdr:nvCxnSpPr>
        <xdr:cNvPr id="512" name="直線コネクタ 511"/>
        <xdr:cNvCxnSpPr/>
      </xdr:nvCxnSpPr>
      <xdr:spPr>
        <a:xfrm>
          <a:off x="16230600" y="672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33571</xdr:rowOff>
    </xdr:from>
    <xdr:ext cx="534377" cy="259045"/>
    <xdr:sp macro="" textlink="">
      <xdr:nvSpPr>
        <xdr:cNvPr id="513" name="消防費最大値テキスト"/>
        <xdr:cNvSpPr txBox="1"/>
      </xdr:nvSpPr>
      <xdr:spPr>
        <a:xfrm>
          <a:off x="16370300" y="51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74,810</a:t>
          </a:r>
          <a:endParaRPr kumimoji="1" lang="ja-JP" altLang="en-US" sz="1000" b="1">
            <a:latin typeface="ＭＳ Ｐゴシック"/>
          </a:endParaRPr>
        </a:p>
      </xdr:txBody>
    </xdr:sp>
    <xdr:clientData/>
  </xdr:oneCellAnchor>
  <xdr:twoCellAnchor>
    <xdr:from>
      <xdr:col>23</xdr:col>
      <xdr:colOff>428625</xdr:colOff>
      <xdr:row>31</xdr:row>
      <xdr:rowOff>86894</xdr:rowOff>
    </xdr:from>
    <xdr:to>
      <xdr:col>23</xdr:col>
      <xdr:colOff>606425</xdr:colOff>
      <xdr:row>31</xdr:row>
      <xdr:rowOff>86894</xdr:rowOff>
    </xdr:to>
    <xdr:cxnSp macro="">
      <xdr:nvCxnSpPr>
        <xdr:cNvPr id="514" name="直線コネクタ 513"/>
        <xdr:cNvCxnSpPr/>
      </xdr:nvCxnSpPr>
      <xdr:spPr>
        <a:xfrm>
          <a:off x="16230600" y="54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95306</xdr:rowOff>
    </xdr:from>
    <xdr:to>
      <xdr:col>23</xdr:col>
      <xdr:colOff>517525</xdr:colOff>
      <xdr:row>38</xdr:row>
      <xdr:rowOff>33310</xdr:rowOff>
    </xdr:to>
    <xdr:cxnSp macro="">
      <xdr:nvCxnSpPr>
        <xdr:cNvPr id="515" name="直線コネクタ 514"/>
        <xdr:cNvCxnSpPr/>
      </xdr:nvCxnSpPr>
      <xdr:spPr>
        <a:xfrm flipV="1">
          <a:off x="15481300" y="6438956"/>
          <a:ext cx="838200" cy="10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123001</xdr:rowOff>
    </xdr:from>
    <xdr:ext cx="534377" cy="259045"/>
    <xdr:sp macro="" textlink="">
      <xdr:nvSpPr>
        <xdr:cNvPr id="516" name="消防費平均値テキスト"/>
        <xdr:cNvSpPr txBox="1"/>
      </xdr:nvSpPr>
      <xdr:spPr>
        <a:xfrm>
          <a:off x="16370300" y="612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100124</xdr:rowOff>
    </xdr:from>
    <xdr:to>
      <xdr:col>23</xdr:col>
      <xdr:colOff>568325</xdr:colOff>
      <xdr:row>37</xdr:row>
      <xdr:rowOff>30274</xdr:rowOff>
    </xdr:to>
    <xdr:sp macro="" textlink="">
      <xdr:nvSpPr>
        <xdr:cNvPr id="517" name="フローチャート : 判断 516"/>
        <xdr:cNvSpPr/>
      </xdr:nvSpPr>
      <xdr:spPr>
        <a:xfrm>
          <a:off x="162687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29035</xdr:rowOff>
    </xdr:from>
    <xdr:to>
      <xdr:col>22</xdr:col>
      <xdr:colOff>365125</xdr:colOff>
      <xdr:row>38</xdr:row>
      <xdr:rowOff>33310</xdr:rowOff>
    </xdr:to>
    <xdr:cxnSp macro="">
      <xdr:nvCxnSpPr>
        <xdr:cNvPr id="518" name="直線コネクタ 517"/>
        <xdr:cNvCxnSpPr/>
      </xdr:nvCxnSpPr>
      <xdr:spPr>
        <a:xfrm>
          <a:off x="14592300" y="6544135"/>
          <a:ext cx="889000" cy="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169710</xdr:rowOff>
    </xdr:from>
    <xdr:to>
      <xdr:col>22</xdr:col>
      <xdr:colOff>415925</xdr:colOff>
      <xdr:row>36</xdr:row>
      <xdr:rowOff>99860</xdr:rowOff>
    </xdr:to>
    <xdr:sp macro="" textlink="">
      <xdr:nvSpPr>
        <xdr:cNvPr id="519" name="フローチャート : 判断 518"/>
        <xdr:cNvSpPr/>
      </xdr:nvSpPr>
      <xdr:spPr>
        <a:xfrm>
          <a:off x="15430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116387</xdr:rowOff>
    </xdr:from>
    <xdr:ext cx="534377" cy="259045"/>
    <xdr:sp macro="" textlink="">
      <xdr:nvSpPr>
        <xdr:cNvPr id="520" name="テキスト ボックス 519"/>
        <xdr:cNvSpPr txBox="1"/>
      </xdr:nvSpPr>
      <xdr:spPr>
        <a:xfrm>
          <a:off x="15214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29035</xdr:rowOff>
    </xdr:from>
    <xdr:to>
      <xdr:col>21</xdr:col>
      <xdr:colOff>161925</xdr:colOff>
      <xdr:row>38</xdr:row>
      <xdr:rowOff>66914</xdr:rowOff>
    </xdr:to>
    <xdr:cxnSp macro="">
      <xdr:nvCxnSpPr>
        <xdr:cNvPr id="521" name="直線コネクタ 520"/>
        <xdr:cNvCxnSpPr/>
      </xdr:nvCxnSpPr>
      <xdr:spPr>
        <a:xfrm flipV="1">
          <a:off x="13703300" y="6544135"/>
          <a:ext cx="889000" cy="3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117909</xdr:rowOff>
    </xdr:from>
    <xdr:to>
      <xdr:col>21</xdr:col>
      <xdr:colOff>212725</xdr:colOff>
      <xdr:row>37</xdr:row>
      <xdr:rowOff>48059</xdr:rowOff>
    </xdr:to>
    <xdr:sp macro="" textlink="">
      <xdr:nvSpPr>
        <xdr:cNvPr id="522" name="フローチャート : 判断 521"/>
        <xdr:cNvSpPr/>
      </xdr:nvSpPr>
      <xdr:spPr>
        <a:xfrm>
          <a:off x="14541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64586</xdr:rowOff>
    </xdr:from>
    <xdr:ext cx="534377" cy="259045"/>
    <xdr:sp macro="" textlink="">
      <xdr:nvSpPr>
        <xdr:cNvPr id="523" name="テキスト ボックス 522"/>
        <xdr:cNvSpPr txBox="1"/>
      </xdr:nvSpPr>
      <xdr:spPr>
        <a:xfrm>
          <a:off x="14325111" y="60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63347</xdr:rowOff>
    </xdr:from>
    <xdr:to>
      <xdr:col>19</xdr:col>
      <xdr:colOff>644525</xdr:colOff>
      <xdr:row>38</xdr:row>
      <xdr:rowOff>66914</xdr:rowOff>
    </xdr:to>
    <xdr:cxnSp macro="">
      <xdr:nvCxnSpPr>
        <xdr:cNvPr id="524" name="直線コネクタ 523"/>
        <xdr:cNvCxnSpPr/>
      </xdr:nvCxnSpPr>
      <xdr:spPr>
        <a:xfrm>
          <a:off x="12814300" y="6578447"/>
          <a:ext cx="889000" cy="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136723</xdr:rowOff>
    </xdr:from>
    <xdr:to>
      <xdr:col>20</xdr:col>
      <xdr:colOff>9525</xdr:colOff>
      <xdr:row>37</xdr:row>
      <xdr:rowOff>66873</xdr:rowOff>
    </xdr:to>
    <xdr:sp macro="" textlink="">
      <xdr:nvSpPr>
        <xdr:cNvPr id="525" name="フローチャート : 判断 524"/>
        <xdr:cNvSpPr/>
      </xdr:nvSpPr>
      <xdr:spPr>
        <a:xfrm>
          <a:off x="13652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83400</xdr:rowOff>
    </xdr:from>
    <xdr:ext cx="534377" cy="259045"/>
    <xdr:sp macro="" textlink="">
      <xdr:nvSpPr>
        <xdr:cNvPr id="526" name="テキスト ボックス 525"/>
        <xdr:cNvSpPr txBox="1"/>
      </xdr:nvSpPr>
      <xdr:spPr>
        <a:xfrm>
          <a:off x="13436111" y="608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16251</xdr:rowOff>
    </xdr:from>
    <xdr:to>
      <xdr:col>18</xdr:col>
      <xdr:colOff>492125</xdr:colOff>
      <xdr:row>37</xdr:row>
      <xdr:rowOff>117851</xdr:rowOff>
    </xdr:to>
    <xdr:sp macro="" textlink="">
      <xdr:nvSpPr>
        <xdr:cNvPr id="527" name="フローチャート : 判断 526"/>
        <xdr:cNvSpPr/>
      </xdr:nvSpPr>
      <xdr:spPr>
        <a:xfrm>
          <a:off x="12763500" y="63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134378</xdr:rowOff>
    </xdr:from>
    <xdr:ext cx="534377" cy="259045"/>
    <xdr:sp macro="" textlink="">
      <xdr:nvSpPr>
        <xdr:cNvPr id="528" name="テキスト ボックス 527"/>
        <xdr:cNvSpPr txBox="1"/>
      </xdr:nvSpPr>
      <xdr:spPr>
        <a:xfrm>
          <a:off x="12547111" y="613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44506</xdr:rowOff>
    </xdr:from>
    <xdr:to>
      <xdr:col>23</xdr:col>
      <xdr:colOff>568325</xdr:colOff>
      <xdr:row>37</xdr:row>
      <xdr:rowOff>146106</xdr:rowOff>
    </xdr:to>
    <xdr:sp macro="" textlink="">
      <xdr:nvSpPr>
        <xdr:cNvPr id="534" name="円/楕円 533"/>
        <xdr:cNvSpPr/>
      </xdr:nvSpPr>
      <xdr:spPr>
        <a:xfrm>
          <a:off x="16268700" y="638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22933</xdr:rowOff>
    </xdr:from>
    <xdr:ext cx="534377" cy="259045"/>
    <xdr:sp macro="" textlink="">
      <xdr:nvSpPr>
        <xdr:cNvPr id="535" name="消防費該当値テキスト"/>
        <xdr:cNvSpPr txBox="1"/>
      </xdr:nvSpPr>
      <xdr:spPr>
        <a:xfrm>
          <a:off x="16370300" y="636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29,442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153960</xdr:rowOff>
    </xdr:from>
    <xdr:to>
      <xdr:col>22</xdr:col>
      <xdr:colOff>415925</xdr:colOff>
      <xdr:row>38</xdr:row>
      <xdr:rowOff>84110</xdr:rowOff>
    </xdr:to>
    <xdr:sp macro="" textlink="">
      <xdr:nvSpPr>
        <xdr:cNvPr id="536" name="円/楕円 535"/>
        <xdr:cNvSpPr/>
      </xdr:nvSpPr>
      <xdr:spPr>
        <a:xfrm>
          <a:off x="15430500" y="649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75237</xdr:rowOff>
    </xdr:from>
    <xdr:ext cx="534377" cy="259045"/>
    <xdr:sp macro="" textlink="">
      <xdr:nvSpPr>
        <xdr:cNvPr id="537" name="テキスト ボックス 536"/>
        <xdr:cNvSpPr txBox="1"/>
      </xdr:nvSpPr>
      <xdr:spPr>
        <a:xfrm>
          <a:off x="15214111" y="659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24,654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149685</xdr:rowOff>
    </xdr:from>
    <xdr:to>
      <xdr:col>21</xdr:col>
      <xdr:colOff>212725</xdr:colOff>
      <xdr:row>38</xdr:row>
      <xdr:rowOff>79835</xdr:rowOff>
    </xdr:to>
    <xdr:sp macro="" textlink="">
      <xdr:nvSpPr>
        <xdr:cNvPr id="538" name="円/楕円 537"/>
        <xdr:cNvSpPr/>
      </xdr:nvSpPr>
      <xdr:spPr>
        <a:xfrm>
          <a:off x="14541500" y="649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70962</xdr:rowOff>
    </xdr:from>
    <xdr:ext cx="534377" cy="259045"/>
    <xdr:sp macro="" textlink="">
      <xdr:nvSpPr>
        <xdr:cNvPr id="539" name="テキスト ボックス 538"/>
        <xdr:cNvSpPr txBox="1"/>
      </xdr:nvSpPr>
      <xdr:spPr>
        <a:xfrm>
          <a:off x="14325111" y="658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24,841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16114</xdr:rowOff>
    </xdr:from>
    <xdr:to>
      <xdr:col>20</xdr:col>
      <xdr:colOff>9525</xdr:colOff>
      <xdr:row>38</xdr:row>
      <xdr:rowOff>117714</xdr:rowOff>
    </xdr:to>
    <xdr:sp macro="" textlink="">
      <xdr:nvSpPr>
        <xdr:cNvPr id="540" name="円/楕円 539"/>
        <xdr:cNvSpPr/>
      </xdr:nvSpPr>
      <xdr:spPr>
        <a:xfrm>
          <a:off x="13652500" y="653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108841</xdr:rowOff>
    </xdr:from>
    <xdr:ext cx="534377" cy="259045"/>
    <xdr:sp macro="" textlink="">
      <xdr:nvSpPr>
        <xdr:cNvPr id="541" name="テキスト ボックス 540"/>
        <xdr:cNvSpPr txBox="1"/>
      </xdr:nvSpPr>
      <xdr:spPr>
        <a:xfrm>
          <a:off x="13436111" y="662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23,184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12547</xdr:rowOff>
    </xdr:from>
    <xdr:to>
      <xdr:col>18</xdr:col>
      <xdr:colOff>492125</xdr:colOff>
      <xdr:row>38</xdr:row>
      <xdr:rowOff>114147</xdr:rowOff>
    </xdr:to>
    <xdr:sp macro="" textlink="">
      <xdr:nvSpPr>
        <xdr:cNvPr id="542" name="円/楕円 541"/>
        <xdr:cNvSpPr/>
      </xdr:nvSpPr>
      <xdr:spPr>
        <a:xfrm>
          <a:off x="12763500" y="652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105274</xdr:rowOff>
    </xdr:from>
    <xdr:ext cx="534377" cy="259045"/>
    <xdr:sp macro="" textlink="">
      <xdr:nvSpPr>
        <xdr:cNvPr id="543" name="テキスト ボックス 542"/>
        <xdr:cNvSpPr txBox="1"/>
      </xdr:nvSpPr>
      <xdr:spPr>
        <a:xfrm>
          <a:off x="12547111" y="662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23,340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47,342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5" name="テキスト ボックス 55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7" name="テキスト ボックス 55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9" name="テキスト ボックス 55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159099</xdr:rowOff>
    </xdr:from>
    <xdr:to>
      <xdr:col>23</xdr:col>
      <xdr:colOff>516889</xdr:colOff>
      <xdr:row>58</xdr:row>
      <xdr:rowOff>2709</xdr:rowOff>
    </xdr:to>
    <xdr:cxnSp macro="">
      <xdr:nvCxnSpPr>
        <xdr:cNvPr id="565" name="直線コネクタ 564"/>
        <xdr:cNvCxnSpPr/>
      </xdr:nvCxnSpPr>
      <xdr:spPr>
        <a:xfrm flipV="1">
          <a:off x="16317595" y="8903049"/>
          <a:ext cx="1269" cy="104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6536</xdr:rowOff>
    </xdr:from>
    <xdr:ext cx="534377" cy="259045"/>
    <xdr:sp macro="" textlink="">
      <xdr:nvSpPr>
        <xdr:cNvPr id="566" name="教育費最小値テキスト"/>
        <xdr:cNvSpPr txBox="1"/>
      </xdr:nvSpPr>
      <xdr:spPr>
        <a:xfrm>
          <a:off x="16370300" y="995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29,963</a:t>
          </a:r>
          <a:endParaRPr kumimoji="1" lang="ja-JP" altLang="en-US" sz="1000" b="1">
            <a:latin typeface="ＭＳ Ｐゴシック"/>
          </a:endParaRPr>
        </a:p>
      </xdr:txBody>
    </xdr:sp>
    <xdr:clientData/>
  </xdr:oneCellAnchor>
  <xdr:twoCellAnchor>
    <xdr:from>
      <xdr:col>23</xdr:col>
      <xdr:colOff>428625</xdr:colOff>
      <xdr:row>58</xdr:row>
      <xdr:rowOff>2709</xdr:rowOff>
    </xdr:from>
    <xdr:to>
      <xdr:col>23</xdr:col>
      <xdr:colOff>606425</xdr:colOff>
      <xdr:row>58</xdr:row>
      <xdr:rowOff>2709</xdr:rowOff>
    </xdr:to>
    <xdr:cxnSp macro="">
      <xdr:nvCxnSpPr>
        <xdr:cNvPr id="567" name="直線コネクタ 566"/>
        <xdr:cNvCxnSpPr/>
      </xdr:nvCxnSpPr>
      <xdr:spPr>
        <a:xfrm>
          <a:off x="16230600" y="994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105776</xdr:rowOff>
    </xdr:from>
    <xdr:ext cx="599010" cy="259045"/>
    <xdr:sp macro="" textlink="">
      <xdr:nvSpPr>
        <xdr:cNvPr id="568" name="教育費最大値テキスト"/>
        <xdr:cNvSpPr txBox="1"/>
      </xdr:nvSpPr>
      <xdr:spPr>
        <a:xfrm>
          <a:off x="16370300" y="867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258,257</a:t>
          </a:r>
          <a:endParaRPr kumimoji="1" lang="ja-JP" altLang="en-US" sz="1000" b="1">
            <a:latin typeface="ＭＳ Ｐゴシック"/>
          </a:endParaRPr>
        </a:p>
      </xdr:txBody>
    </xdr:sp>
    <xdr:clientData/>
  </xdr:oneCellAnchor>
  <xdr:twoCellAnchor>
    <xdr:from>
      <xdr:col>23</xdr:col>
      <xdr:colOff>428625</xdr:colOff>
      <xdr:row>51</xdr:row>
      <xdr:rowOff>159099</xdr:rowOff>
    </xdr:from>
    <xdr:to>
      <xdr:col>23</xdr:col>
      <xdr:colOff>606425</xdr:colOff>
      <xdr:row>51</xdr:row>
      <xdr:rowOff>159099</xdr:rowOff>
    </xdr:to>
    <xdr:cxnSp macro="">
      <xdr:nvCxnSpPr>
        <xdr:cNvPr id="569" name="直線コネクタ 568"/>
        <xdr:cNvCxnSpPr/>
      </xdr:nvCxnSpPr>
      <xdr:spPr>
        <a:xfrm>
          <a:off x="16230600" y="890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59567</xdr:rowOff>
    </xdr:from>
    <xdr:to>
      <xdr:col>23</xdr:col>
      <xdr:colOff>517525</xdr:colOff>
      <xdr:row>57</xdr:row>
      <xdr:rowOff>105186</xdr:rowOff>
    </xdr:to>
    <xdr:cxnSp macro="">
      <xdr:nvCxnSpPr>
        <xdr:cNvPr id="570" name="直線コネクタ 569"/>
        <xdr:cNvCxnSpPr/>
      </xdr:nvCxnSpPr>
      <xdr:spPr>
        <a:xfrm flipV="1">
          <a:off x="15481300" y="9832217"/>
          <a:ext cx="838200" cy="4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147749</xdr:rowOff>
    </xdr:from>
    <xdr:ext cx="534377" cy="259045"/>
    <xdr:sp macro="" textlink="">
      <xdr:nvSpPr>
        <xdr:cNvPr id="571" name="教育費平均値テキスト"/>
        <xdr:cNvSpPr txBox="1"/>
      </xdr:nvSpPr>
      <xdr:spPr>
        <a:xfrm>
          <a:off x="16370300" y="9577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67,132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124872</xdr:rowOff>
    </xdr:from>
    <xdr:to>
      <xdr:col>23</xdr:col>
      <xdr:colOff>568325</xdr:colOff>
      <xdr:row>57</xdr:row>
      <xdr:rowOff>55022</xdr:rowOff>
    </xdr:to>
    <xdr:sp macro="" textlink="">
      <xdr:nvSpPr>
        <xdr:cNvPr id="572" name="フローチャート : 判断 571"/>
        <xdr:cNvSpPr/>
      </xdr:nvSpPr>
      <xdr:spPr>
        <a:xfrm>
          <a:off x="162687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40446</xdr:rowOff>
    </xdr:from>
    <xdr:to>
      <xdr:col>22</xdr:col>
      <xdr:colOff>365125</xdr:colOff>
      <xdr:row>57</xdr:row>
      <xdr:rowOff>105186</xdr:rowOff>
    </xdr:to>
    <xdr:cxnSp macro="">
      <xdr:nvCxnSpPr>
        <xdr:cNvPr id="573" name="直線コネクタ 572"/>
        <xdr:cNvCxnSpPr/>
      </xdr:nvCxnSpPr>
      <xdr:spPr>
        <a:xfrm>
          <a:off x="14592300" y="9813096"/>
          <a:ext cx="889000" cy="6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113099</xdr:rowOff>
    </xdr:from>
    <xdr:to>
      <xdr:col>22</xdr:col>
      <xdr:colOff>415925</xdr:colOff>
      <xdr:row>57</xdr:row>
      <xdr:rowOff>43249</xdr:rowOff>
    </xdr:to>
    <xdr:sp macro="" textlink="">
      <xdr:nvSpPr>
        <xdr:cNvPr id="574" name="フローチャート : 判断 573"/>
        <xdr:cNvSpPr/>
      </xdr:nvSpPr>
      <xdr:spPr>
        <a:xfrm>
          <a:off x="15430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59776</xdr:rowOff>
    </xdr:from>
    <xdr:ext cx="534377" cy="259045"/>
    <xdr:sp macro="" textlink="">
      <xdr:nvSpPr>
        <xdr:cNvPr id="575" name="テキスト ボックス 574"/>
        <xdr:cNvSpPr txBox="1"/>
      </xdr:nvSpPr>
      <xdr:spPr>
        <a:xfrm>
          <a:off x="15214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40446</xdr:rowOff>
    </xdr:from>
    <xdr:to>
      <xdr:col>21</xdr:col>
      <xdr:colOff>161925</xdr:colOff>
      <xdr:row>57</xdr:row>
      <xdr:rowOff>138178</xdr:rowOff>
    </xdr:to>
    <xdr:cxnSp macro="">
      <xdr:nvCxnSpPr>
        <xdr:cNvPr id="576" name="直線コネクタ 575"/>
        <xdr:cNvCxnSpPr/>
      </xdr:nvCxnSpPr>
      <xdr:spPr>
        <a:xfrm flipV="1">
          <a:off x="13703300" y="9813096"/>
          <a:ext cx="889000" cy="9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90377</xdr:rowOff>
    </xdr:from>
    <xdr:to>
      <xdr:col>21</xdr:col>
      <xdr:colOff>212725</xdr:colOff>
      <xdr:row>57</xdr:row>
      <xdr:rowOff>20527</xdr:rowOff>
    </xdr:to>
    <xdr:sp macro="" textlink="">
      <xdr:nvSpPr>
        <xdr:cNvPr id="577" name="フローチャート : 判断 576"/>
        <xdr:cNvSpPr/>
      </xdr:nvSpPr>
      <xdr:spPr>
        <a:xfrm>
          <a:off x="14541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37054</xdr:rowOff>
    </xdr:from>
    <xdr:ext cx="534377" cy="259045"/>
    <xdr:sp macro="" textlink="">
      <xdr:nvSpPr>
        <xdr:cNvPr id="578" name="テキスト ボックス 577"/>
        <xdr:cNvSpPr txBox="1"/>
      </xdr:nvSpPr>
      <xdr:spPr>
        <a:xfrm>
          <a:off x="14325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138178</xdr:rowOff>
    </xdr:from>
    <xdr:to>
      <xdr:col>19</xdr:col>
      <xdr:colOff>644525</xdr:colOff>
      <xdr:row>57</xdr:row>
      <xdr:rowOff>141094</xdr:rowOff>
    </xdr:to>
    <xdr:cxnSp macro="">
      <xdr:nvCxnSpPr>
        <xdr:cNvPr id="579" name="直線コネクタ 578"/>
        <xdr:cNvCxnSpPr/>
      </xdr:nvCxnSpPr>
      <xdr:spPr>
        <a:xfrm flipV="1">
          <a:off x="12814300" y="9910828"/>
          <a:ext cx="889000" cy="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100509</xdr:rowOff>
    </xdr:from>
    <xdr:to>
      <xdr:col>20</xdr:col>
      <xdr:colOff>9525</xdr:colOff>
      <xdr:row>57</xdr:row>
      <xdr:rowOff>30659</xdr:rowOff>
    </xdr:to>
    <xdr:sp macro="" textlink="">
      <xdr:nvSpPr>
        <xdr:cNvPr id="580" name="フローチャート : 判断 579"/>
        <xdr:cNvSpPr/>
      </xdr:nvSpPr>
      <xdr:spPr>
        <a:xfrm>
          <a:off x="13652500" y="970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47186</xdr:rowOff>
    </xdr:from>
    <xdr:ext cx="534377" cy="259045"/>
    <xdr:sp macro="" textlink="">
      <xdr:nvSpPr>
        <xdr:cNvPr id="581" name="テキスト ボックス 580"/>
        <xdr:cNvSpPr txBox="1"/>
      </xdr:nvSpPr>
      <xdr:spPr>
        <a:xfrm>
          <a:off x="13436111" y="947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120909</xdr:rowOff>
    </xdr:from>
    <xdr:to>
      <xdr:col>18</xdr:col>
      <xdr:colOff>492125</xdr:colOff>
      <xdr:row>57</xdr:row>
      <xdr:rowOff>51059</xdr:rowOff>
    </xdr:to>
    <xdr:sp macro="" textlink="">
      <xdr:nvSpPr>
        <xdr:cNvPr id="582" name="フローチャート : 判断 581"/>
        <xdr:cNvSpPr/>
      </xdr:nvSpPr>
      <xdr:spPr>
        <a:xfrm>
          <a:off x="12763500" y="972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67586</xdr:rowOff>
    </xdr:from>
    <xdr:ext cx="534377" cy="259045"/>
    <xdr:sp macro="" textlink="">
      <xdr:nvSpPr>
        <xdr:cNvPr id="583" name="テキスト ボックス 582"/>
        <xdr:cNvSpPr txBox="1"/>
      </xdr:nvSpPr>
      <xdr:spPr>
        <a:xfrm>
          <a:off x="12547111" y="949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8767</xdr:rowOff>
    </xdr:from>
    <xdr:to>
      <xdr:col>23</xdr:col>
      <xdr:colOff>568325</xdr:colOff>
      <xdr:row>57</xdr:row>
      <xdr:rowOff>110367</xdr:rowOff>
    </xdr:to>
    <xdr:sp macro="" textlink="">
      <xdr:nvSpPr>
        <xdr:cNvPr id="589" name="円/楕円 588"/>
        <xdr:cNvSpPr/>
      </xdr:nvSpPr>
      <xdr:spPr>
        <a:xfrm>
          <a:off x="16268700" y="978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103300</xdr:rowOff>
    </xdr:from>
    <xdr:ext cx="534377" cy="259045"/>
    <xdr:sp macro="" textlink="">
      <xdr:nvSpPr>
        <xdr:cNvPr id="590" name="教育費該当値テキスト"/>
        <xdr:cNvSpPr txBox="1"/>
      </xdr:nvSpPr>
      <xdr:spPr>
        <a:xfrm>
          <a:off x="16370300" y="970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55,027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54386</xdr:rowOff>
    </xdr:from>
    <xdr:to>
      <xdr:col>22</xdr:col>
      <xdr:colOff>415925</xdr:colOff>
      <xdr:row>57</xdr:row>
      <xdr:rowOff>155986</xdr:rowOff>
    </xdr:to>
    <xdr:sp macro="" textlink="">
      <xdr:nvSpPr>
        <xdr:cNvPr id="591" name="円/楕円 590"/>
        <xdr:cNvSpPr/>
      </xdr:nvSpPr>
      <xdr:spPr>
        <a:xfrm>
          <a:off x="15430500" y="982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147113</xdr:rowOff>
    </xdr:from>
    <xdr:ext cx="534377" cy="259045"/>
    <xdr:sp macro="" textlink="">
      <xdr:nvSpPr>
        <xdr:cNvPr id="592" name="テキスト ボックス 591"/>
        <xdr:cNvSpPr txBox="1"/>
      </xdr:nvSpPr>
      <xdr:spPr>
        <a:xfrm>
          <a:off x="15214111" y="991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45,049</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161096</xdr:rowOff>
    </xdr:from>
    <xdr:to>
      <xdr:col>21</xdr:col>
      <xdr:colOff>212725</xdr:colOff>
      <xdr:row>57</xdr:row>
      <xdr:rowOff>91246</xdr:rowOff>
    </xdr:to>
    <xdr:sp macro="" textlink="">
      <xdr:nvSpPr>
        <xdr:cNvPr id="593" name="円/楕円 592"/>
        <xdr:cNvSpPr/>
      </xdr:nvSpPr>
      <xdr:spPr>
        <a:xfrm>
          <a:off x="14541500" y="976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82373</xdr:rowOff>
    </xdr:from>
    <xdr:ext cx="534377" cy="259045"/>
    <xdr:sp macro="" textlink="">
      <xdr:nvSpPr>
        <xdr:cNvPr id="594" name="テキスト ボックス 593"/>
        <xdr:cNvSpPr txBox="1"/>
      </xdr:nvSpPr>
      <xdr:spPr>
        <a:xfrm>
          <a:off x="14325111" y="985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59,209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87378</xdr:rowOff>
    </xdr:from>
    <xdr:to>
      <xdr:col>20</xdr:col>
      <xdr:colOff>9525</xdr:colOff>
      <xdr:row>58</xdr:row>
      <xdr:rowOff>17528</xdr:rowOff>
    </xdr:to>
    <xdr:sp macro="" textlink="">
      <xdr:nvSpPr>
        <xdr:cNvPr id="595" name="円/楕円 594"/>
        <xdr:cNvSpPr/>
      </xdr:nvSpPr>
      <xdr:spPr>
        <a:xfrm>
          <a:off x="13652500" y="986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8655</xdr:rowOff>
    </xdr:from>
    <xdr:ext cx="534377" cy="259045"/>
    <xdr:sp macro="" textlink="">
      <xdr:nvSpPr>
        <xdr:cNvPr id="596" name="テキスト ボックス 595"/>
        <xdr:cNvSpPr txBox="1"/>
      </xdr:nvSpPr>
      <xdr:spPr>
        <a:xfrm>
          <a:off x="13436111" y="995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37,833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90294</xdr:rowOff>
    </xdr:from>
    <xdr:to>
      <xdr:col>18</xdr:col>
      <xdr:colOff>492125</xdr:colOff>
      <xdr:row>58</xdr:row>
      <xdr:rowOff>20444</xdr:rowOff>
    </xdr:to>
    <xdr:sp macro="" textlink="">
      <xdr:nvSpPr>
        <xdr:cNvPr id="597" name="円/楕円 596"/>
        <xdr:cNvSpPr/>
      </xdr:nvSpPr>
      <xdr:spPr>
        <a:xfrm>
          <a:off x="12763500" y="986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11571</xdr:rowOff>
    </xdr:from>
    <xdr:ext cx="534377" cy="259045"/>
    <xdr:sp macro="" textlink="">
      <xdr:nvSpPr>
        <xdr:cNvPr id="598" name="テキスト ボックス 597"/>
        <xdr:cNvSpPr txBox="1"/>
      </xdr:nvSpPr>
      <xdr:spPr>
        <a:xfrm>
          <a:off x="12547111" y="995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37,195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166268</xdr:rowOff>
    </xdr:from>
    <xdr:to>
      <xdr:col>23</xdr:col>
      <xdr:colOff>516889</xdr:colOff>
      <xdr:row>79</xdr:row>
      <xdr:rowOff>44450</xdr:rowOff>
    </xdr:to>
    <xdr:cxnSp macro="">
      <xdr:nvCxnSpPr>
        <xdr:cNvPr id="622" name="直線コネクタ 621"/>
        <xdr:cNvCxnSpPr/>
      </xdr:nvCxnSpPr>
      <xdr:spPr>
        <a:xfrm flipV="1">
          <a:off x="16317595" y="11996318"/>
          <a:ext cx="1269" cy="159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112945</xdr:rowOff>
    </xdr:from>
    <xdr:ext cx="599010" cy="259045"/>
    <xdr:sp macro="" textlink="">
      <xdr:nvSpPr>
        <xdr:cNvPr id="625" name="災害復旧費最大値テキスト"/>
        <xdr:cNvSpPr txBox="1"/>
      </xdr:nvSpPr>
      <xdr:spPr>
        <a:xfrm>
          <a:off x="16370300" y="1177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69</xdr:row>
      <xdr:rowOff>166268</xdr:rowOff>
    </xdr:from>
    <xdr:to>
      <xdr:col>23</xdr:col>
      <xdr:colOff>606425</xdr:colOff>
      <xdr:row>69</xdr:row>
      <xdr:rowOff>166268</xdr:rowOff>
    </xdr:to>
    <xdr:cxnSp macro="">
      <xdr:nvCxnSpPr>
        <xdr:cNvPr id="626" name="直線コネクタ 625"/>
        <xdr:cNvCxnSpPr/>
      </xdr:nvCxnSpPr>
      <xdr:spPr>
        <a:xfrm>
          <a:off x="16230600" y="1199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7" name="直線コネクタ 62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24313</xdr:rowOff>
    </xdr:from>
    <xdr:ext cx="534377" cy="259045"/>
    <xdr:sp macro="" textlink="">
      <xdr:nvSpPr>
        <xdr:cNvPr id="628" name="災害復旧費平均値テキスト"/>
        <xdr:cNvSpPr txBox="1"/>
      </xdr:nvSpPr>
      <xdr:spPr>
        <a:xfrm>
          <a:off x="16370300" y="1322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xdr:rowOff>
    </xdr:from>
    <xdr:to>
      <xdr:col>23</xdr:col>
      <xdr:colOff>568325</xdr:colOff>
      <xdr:row>78</xdr:row>
      <xdr:rowOff>103036</xdr:rowOff>
    </xdr:to>
    <xdr:sp macro="" textlink="">
      <xdr:nvSpPr>
        <xdr:cNvPr id="629" name="フローチャート : 判断 628"/>
        <xdr:cNvSpPr/>
      </xdr:nvSpPr>
      <xdr:spPr>
        <a:xfrm>
          <a:off x="162687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38672</xdr:rowOff>
    </xdr:from>
    <xdr:to>
      <xdr:col>22</xdr:col>
      <xdr:colOff>365125</xdr:colOff>
      <xdr:row>79</xdr:row>
      <xdr:rowOff>44450</xdr:rowOff>
    </xdr:to>
    <xdr:cxnSp macro="">
      <xdr:nvCxnSpPr>
        <xdr:cNvPr id="630" name="直線コネクタ 629"/>
        <xdr:cNvCxnSpPr/>
      </xdr:nvCxnSpPr>
      <xdr:spPr>
        <a:xfrm>
          <a:off x="14592300" y="13583222"/>
          <a:ext cx="889000" cy="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42520</xdr:rowOff>
    </xdr:from>
    <xdr:to>
      <xdr:col>22</xdr:col>
      <xdr:colOff>415925</xdr:colOff>
      <xdr:row>78</xdr:row>
      <xdr:rowOff>144120</xdr:rowOff>
    </xdr:to>
    <xdr:sp macro="" textlink="">
      <xdr:nvSpPr>
        <xdr:cNvPr id="631" name="フローチャート : 判断 630"/>
        <xdr:cNvSpPr/>
      </xdr:nvSpPr>
      <xdr:spPr>
        <a:xfrm>
          <a:off x="15430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160647</xdr:rowOff>
    </xdr:from>
    <xdr:ext cx="469744" cy="259045"/>
    <xdr:sp macro="" textlink="">
      <xdr:nvSpPr>
        <xdr:cNvPr id="632" name="テキスト ボックス 631"/>
        <xdr:cNvSpPr txBox="1"/>
      </xdr:nvSpPr>
      <xdr:spPr>
        <a:xfrm>
          <a:off x="15246427"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38672</xdr:rowOff>
    </xdr:from>
    <xdr:to>
      <xdr:col>21</xdr:col>
      <xdr:colOff>161925</xdr:colOff>
      <xdr:row>79</xdr:row>
      <xdr:rowOff>42774</xdr:rowOff>
    </xdr:to>
    <xdr:cxnSp macro="">
      <xdr:nvCxnSpPr>
        <xdr:cNvPr id="633" name="直線コネクタ 632"/>
        <xdr:cNvCxnSpPr/>
      </xdr:nvCxnSpPr>
      <xdr:spPr>
        <a:xfrm flipV="1">
          <a:off x="13703300" y="13583222"/>
          <a:ext cx="8890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8916</xdr:rowOff>
    </xdr:from>
    <xdr:to>
      <xdr:col>21</xdr:col>
      <xdr:colOff>212725</xdr:colOff>
      <xdr:row>78</xdr:row>
      <xdr:rowOff>110516</xdr:rowOff>
    </xdr:to>
    <xdr:sp macro="" textlink="">
      <xdr:nvSpPr>
        <xdr:cNvPr id="634" name="フローチャート : 判断 633"/>
        <xdr:cNvSpPr/>
      </xdr:nvSpPr>
      <xdr:spPr>
        <a:xfrm>
          <a:off x="14541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127043</xdr:rowOff>
    </xdr:from>
    <xdr:ext cx="534377" cy="259045"/>
    <xdr:sp macro="" textlink="">
      <xdr:nvSpPr>
        <xdr:cNvPr id="635" name="テキスト ボックス 634"/>
        <xdr:cNvSpPr txBox="1"/>
      </xdr:nvSpPr>
      <xdr:spPr>
        <a:xfrm>
          <a:off x="14325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42774</xdr:rowOff>
    </xdr:from>
    <xdr:to>
      <xdr:col>19</xdr:col>
      <xdr:colOff>644525</xdr:colOff>
      <xdr:row>79</xdr:row>
      <xdr:rowOff>44450</xdr:rowOff>
    </xdr:to>
    <xdr:cxnSp macro="">
      <xdr:nvCxnSpPr>
        <xdr:cNvPr id="636" name="直線コネクタ 635"/>
        <xdr:cNvCxnSpPr/>
      </xdr:nvCxnSpPr>
      <xdr:spPr>
        <a:xfrm flipV="1">
          <a:off x="12814300" y="13587324"/>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48400</xdr:rowOff>
    </xdr:from>
    <xdr:to>
      <xdr:col>20</xdr:col>
      <xdr:colOff>9525</xdr:colOff>
      <xdr:row>78</xdr:row>
      <xdr:rowOff>150000</xdr:rowOff>
    </xdr:to>
    <xdr:sp macro="" textlink="">
      <xdr:nvSpPr>
        <xdr:cNvPr id="637" name="フローチャート : 判断 636"/>
        <xdr:cNvSpPr/>
      </xdr:nvSpPr>
      <xdr:spPr>
        <a:xfrm>
          <a:off x="13652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166527</xdr:rowOff>
    </xdr:from>
    <xdr:ext cx="469744" cy="259045"/>
    <xdr:sp macro="" textlink="">
      <xdr:nvSpPr>
        <xdr:cNvPr id="638" name="テキスト ボックス 637"/>
        <xdr:cNvSpPr txBox="1"/>
      </xdr:nvSpPr>
      <xdr:spPr>
        <a:xfrm>
          <a:off x="13468427"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46419</xdr:rowOff>
    </xdr:from>
    <xdr:to>
      <xdr:col>18</xdr:col>
      <xdr:colOff>492125</xdr:colOff>
      <xdr:row>78</xdr:row>
      <xdr:rowOff>148019</xdr:rowOff>
    </xdr:to>
    <xdr:sp macro="" textlink="">
      <xdr:nvSpPr>
        <xdr:cNvPr id="639" name="フローチャート : 判断 638"/>
        <xdr:cNvSpPr/>
      </xdr:nvSpPr>
      <xdr:spPr>
        <a:xfrm>
          <a:off x="12763500" y="1341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164546</xdr:rowOff>
    </xdr:from>
    <xdr:ext cx="469744" cy="259045"/>
    <xdr:sp macro="" textlink="">
      <xdr:nvSpPr>
        <xdr:cNvPr id="640" name="テキスト ボックス 639"/>
        <xdr:cNvSpPr txBox="1"/>
      </xdr:nvSpPr>
      <xdr:spPr>
        <a:xfrm>
          <a:off x="12579427" y="131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6" name="円/楕円 64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4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8" name="円/楕円 64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9" name="テキスト ボックス 648"/>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159322</xdr:rowOff>
    </xdr:from>
    <xdr:to>
      <xdr:col>21</xdr:col>
      <xdr:colOff>212725</xdr:colOff>
      <xdr:row>79</xdr:row>
      <xdr:rowOff>89472</xdr:rowOff>
    </xdr:to>
    <xdr:sp macro="" textlink="">
      <xdr:nvSpPr>
        <xdr:cNvPr id="650" name="円/楕円 649"/>
        <xdr:cNvSpPr/>
      </xdr:nvSpPr>
      <xdr:spPr>
        <a:xfrm>
          <a:off x="14541500" y="1353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80599</xdr:rowOff>
    </xdr:from>
    <xdr:ext cx="378565" cy="259045"/>
    <xdr:sp macro="" textlink="">
      <xdr:nvSpPr>
        <xdr:cNvPr id="651" name="テキスト ボックス 650"/>
        <xdr:cNvSpPr txBox="1"/>
      </xdr:nvSpPr>
      <xdr:spPr>
        <a:xfrm>
          <a:off x="14403017" y="1362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163424</xdr:rowOff>
    </xdr:from>
    <xdr:to>
      <xdr:col>20</xdr:col>
      <xdr:colOff>9525</xdr:colOff>
      <xdr:row>79</xdr:row>
      <xdr:rowOff>93574</xdr:rowOff>
    </xdr:to>
    <xdr:sp macro="" textlink="">
      <xdr:nvSpPr>
        <xdr:cNvPr id="652" name="円/楕円 651"/>
        <xdr:cNvSpPr/>
      </xdr:nvSpPr>
      <xdr:spPr>
        <a:xfrm>
          <a:off x="13652500" y="1353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84701</xdr:rowOff>
    </xdr:from>
    <xdr:ext cx="378565" cy="259045"/>
    <xdr:sp macro="" textlink="">
      <xdr:nvSpPr>
        <xdr:cNvPr id="653" name="テキスト ボックス 652"/>
        <xdr:cNvSpPr txBox="1"/>
      </xdr:nvSpPr>
      <xdr:spPr>
        <a:xfrm>
          <a:off x="13514017" y="13629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4" name="円/楕円 65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5" name="テキスト ボックス 654"/>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1" name="テキスト ボックス 67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123596</xdr:rowOff>
    </xdr:from>
    <xdr:to>
      <xdr:col>23</xdr:col>
      <xdr:colOff>516889</xdr:colOff>
      <xdr:row>97</xdr:row>
      <xdr:rowOff>76344</xdr:rowOff>
    </xdr:to>
    <xdr:cxnSp macro="">
      <xdr:nvCxnSpPr>
        <xdr:cNvPr id="675" name="直線コネクタ 674"/>
        <xdr:cNvCxnSpPr/>
      </xdr:nvCxnSpPr>
      <xdr:spPr>
        <a:xfrm flipV="1">
          <a:off x="16317595" y="15554096"/>
          <a:ext cx="1269" cy="115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80171</xdr:rowOff>
    </xdr:from>
    <xdr:ext cx="534377" cy="259045"/>
    <xdr:sp macro="" textlink="">
      <xdr:nvSpPr>
        <xdr:cNvPr id="676" name="公債費最小値テキスト"/>
        <xdr:cNvSpPr txBox="1"/>
      </xdr:nvSpPr>
      <xdr:spPr>
        <a:xfrm>
          <a:off x="16370300" y="167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97</xdr:row>
      <xdr:rowOff>76344</xdr:rowOff>
    </xdr:from>
    <xdr:to>
      <xdr:col>23</xdr:col>
      <xdr:colOff>606425</xdr:colOff>
      <xdr:row>97</xdr:row>
      <xdr:rowOff>76344</xdr:rowOff>
    </xdr:to>
    <xdr:cxnSp macro="">
      <xdr:nvCxnSpPr>
        <xdr:cNvPr id="677" name="直線コネクタ 676"/>
        <xdr:cNvCxnSpPr/>
      </xdr:nvCxnSpPr>
      <xdr:spPr>
        <a:xfrm>
          <a:off x="16230600" y="167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70273</xdr:rowOff>
    </xdr:from>
    <xdr:ext cx="599010" cy="259045"/>
    <xdr:sp macro="" textlink="">
      <xdr:nvSpPr>
        <xdr:cNvPr id="678" name="公債費最大値テキスト"/>
        <xdr:cNvSpPr txBox="1"/>
      </xdr:nvSpPr>
      <xdr:spPr>
        <a:xfrm>
          <a:off x="16370300" y="1532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90</xdr:row>
      <xdr:rowOff>123596</xdr:rowOff>
    </xdr:from>
    <xdr:to>
      <xdr:col>23</xdr:col>
      <xdr:colOff>606425</xdr:colOff>
      <xdr:row>90</xdr:row>
      <xdr:rowOff>123596</xdr:rowOff>
    </xdr:to>
    <xdr:cxnSp macro="">
      <xdr:nvCxnSpPr>
        <xdr:cNvPr id="679" name="直線コネクタ 678"/>
        <xdr:cNvCxnSpPr/>
      </xdr:nvCxnSpPr>
      <xdr:spPr>
        <a:xfrm>
          <a:off x="16230600" y="1555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59324</xdr:rowOff>
    </xdr:from>
    <xdr:to>
      <xdr:col>23</xdr:col>
      <xdr:colOff>517525</xdr:colOff>
      <xdr:row>96</xdr:row>
      <xdr:rowOff>63302</xdr:rowOff>
    </xdr:to>
    <xdr:cxnSp macro="">
      <xdr:nvCxnSpPr>
        <xdr:cNvPr id="680" name="直線コネクタ 679"/>
        <xdr:cNvCxnSpPr/>
      </xdr:nvCxnSpPr>
      <xdr:spPr>
        <a:xfrm flipV="1">
          <a:off x="15481300" y="16518524"/>
          <a:ext cx="8382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100706</xdr:rowOff>
    </xdr:from>
    <xdr:ext cx="534377" cy="259045"/>
    <xdr:sp macro="" textlink="">
      <xdr:nvSpPr>
        <xdr:cNvPr id="681" name="公債費平均値テキスト"/>
        <xdr:cNvSpPr txBox="1"/>
      </xdr:nvSpPr>
      <xdr:spPr>
        <a:xfrm>
          <a:off x="16370300" y="16217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77829</xdr:rowOff>
    </xdr:from>
    <xdr:to>
      <xdr:col>23</xdr:col>
      <xdr:colOff>568325</xdr:colOff>
      <xdr:row>96</xdr:row>
      <xdr:rowOff>7979</xdr:rowOff>
    </xdr:to>
    <xdr:sp macro="" textlink="">
      <xdr:nvSpPr>
        <xdr:cNvPr id="682" name="フローチャート : 判断 681"/>
        <xdr:cNvSpPr/>
      </xdr:nvSpPr>
      <xdr:spPr>
        <a:xfrm>
          <a:off x="16268700" y="1636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49003</xdr:rowOff>
    </xdr:from>
    <xdr:to>
      <xdr:col>22</xdr:col>
      <xdr:colOff>365125</xdr:colOff>
      <xdr:row>96</xdr:row>
      <xdr:rowOff>63302</xdr:rowOff>
    </xdr:to>
    <xdr:cxnSp macro="">
      <xdr:nvCxnSpPr>
        <xdr:cNvPr id="683" name="直線コネクタ 682"/>
        <xdr:cNvCxnSpPr/>
      </xdr:nvCxnSpPr>
      <xdr:spPr>
        <a:xfrm>
          <a:off x="14592300" y="16508203"/>
          <a:ext cx="889000" cy="1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102719</xdr:rowOff>
    </xdr:from>
    <xdr:to>
      <xdr:col>22</xdr:col>
      <xdr:colOff>415925</xdr:colOff>
      <xdr:row>96</xdr:row>
      <xdr:rowOff>32869</xdr:rowOff>
    </xdr:to>
    <xdr:sp macro="" textlink="">
      <xdr:nvSpPr>
        <xdr:cNvPr id="684" name="フローチャート : 判断 683"/>
        <xdr:cNvSpPr/>
      </xdr:nvSpPr>
      <xdr:spPr>
        <a:xfrm>
          <a:off x="154305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49396</xdr:rowOff>
    </xdr:from>
    <xdr:ext cx="534377" cy="259045"/>
    <xdr:sp macro="" textlink="">
      <xdr:nvSpPr>
        <xdr:cNvPr id="685" name="テキスト ボックス 684"/>
        <xdr:cNvSpPr txBox="1"/>
      </xdr:nvSpPr>
      <xdr:spPr>
        <a:xfrm>
          <a:off x="15214111" y="1616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49003</xdr:rowOff>
    </xdr:from>
    <xdr:to>
      <xdr:col>21</xdr:col>
      <xdr:colOff>161925</xdr:colOff>
      <xdr:row>96</xdr:row>
      <xdr:rowOff>73766</xdr:rowOff>
    </xdr:to>
    <xdr:cxnSp macro="">
      <xdr:nvCxnSpPr>
        <xdr:cNvPr id="686" name="直線コネクタ 685"/>
        <xdr:cNvCxnSpPr/>
      </xdr:nvCxnSpPr>
      <xdr:spPr>
        <a:xfrm flipV="1">
          <a:off x="13703300" y="16508203"/>
          <a:ext cx="889000" cy="2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82139</xdr:rowOff>
    </xdr:from>
    <xdr:to>
      <xdr:col>21</xdr:col>
      <xdr:colOff>212725</xdr:colOff>
      <xdr:row>96</xdr:row>
      <xdr:rowOff>12289</xdr:rowOff>
    </xdr:to>
    <xdr:sp macro="" textlink="">
      <xdr:nvSpPr>
        <xdr:cNvPr id="687" name="フローチャート : 判断 686"/>
        <xdr:cNvSpPr/>
      </xdr:nvSpPr>
      <xdr:spPr>
        <a:xfrm>
          <a:off x="14541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28816</xdr:rowOff>
    </xdr:from>
    <xdr:ext cx="534377" cy="259045"/>
    <xdr:sp macro="" textlink="">
      <xdr:nvSpPr>
        <xdr:cNvPr id="688" name="テキスト ボックス 687"/>
        <xdr:cNvSpPr txBox="1"/>
      </xdr:nvSpPr>
      <xdr:spPr>
        <a:xfrm>
          <a:off x="14325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73766</xdr:rowOff>
    </xdr:from>
    <xdr:to>
      <xdr:col>19</xdr:col>
      <xdr:colOff>644525</xdr:colOff>
      <xdr:row>96</xdr:row>
      <xdr:rowOff>78789</xdr:rowOff>
    </xdr:to>
    <xdr:cxnSp macro="">
      <xdr:nvCxnSpPr>
        <xdr:cNvPr id="689" name="直線コネクタ 688"/>
        <xdr:cNvCxnSpPr/>
      </xdr:nvCxnSpPr>
      <xdr:spPr>
        <a:xfrm flipV="1">
          <a:off x="12814300" y="16532966"/>
          <a:ext cx="889000" cy="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69332</xdr:rowOff>
    </xdr:from>
    <xdr:to>
      <xdr:col>20</xdr:col>
      <xdr:colOff>9525</xdr:colOff>
      <xdr:row>95</xdr:row>
      <xdr:rowOff>170932</xdr:rowOff>
    </xdr:to>
    <xdr:sp macro="" textlink="">
      <xdr:nvSpPr>
        <xdr:cNvPr id="690" name="フローチャート : 判断 689"/>
        <xdr:cNvSpPr/>
      </xdr:nvSpPr>
      <xdr:spPr>
        <a:xfrm>
          <a:off x="13652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16009</xdr:rowOff>
    </xdr:from>
    <xdr:ext cx="534377" cy="259045"/>
    <xdr:sp macro="" textlink="">
      <xdr:nvSpPr>
        <xdr:cNvPr id="691" name="テキスト ボックス 690"/>
        <xdr:cNvSpPr txBox="1"/>
      </xdr:nvSpPr>
      <xdr:spPr>
        <a:xfrm>
          <a:off x="13436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56708</xdr:rowOff>
    </xdr:from>
    <xdr:to>
      <xdr:col>18</xdr:col>
      <xdr:colOff>492125</xdr:colOff>
      <xdr:row>95</xdr:row>
      <xdr:rowOff>158308</xdr:rowOff>
    </xdr:to>
    <xdr:sp macro="" textlink="">
      <xdr:nvSpPr>
        <xdr:cNvPr id="692" name="フローチャート : 判断 691"/>
        <xdr:cNvSpPr/>
      </xdr:nvSpPr>
      <xdr:spPr>
        <a:xfrm>
          <a:off x="12763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3385</xdr:rowOff>
    </xdr:from>
    <xdr:ext cx="534377" cy="259045"/>
    <xdr:sp macro="" textlink="">
      <xdr:nvSpPr>
        <xdr:cNvPr id="693" name="テキスト ボックス 692"/>
        <xdr:cNvSpPr txBox="1"/>
      </xdr:nvSpPr>
      <xdr:spPr>
        <a:xfrm>
          <a:off x="12547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8524</xdr:rowOff>
    </xdr:from>
    <xdr:to>
      <xdr:col>23</xdr:col>
      <xdr:colOff>568325</xdr:colOff>
      <xdr:row>96</xdr:row>
      <xdr:rowOff>110124</xdr:rowOff>
    </xdr:to>
    <xdr:sp macro="" textlink="">
      <xdr:nvSpPr>
        <xdr:cNvPr id="699" name="円/楕円 698"/>
        <xdr:cNvSpPr/>
      </xdr:nvSpPr>
      <xdr:spPr>
        <a:xfrm>
          <a:off x="16268700" y="1646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158401</xdr:rowOff>
    </xdr:from>
    <xdr:ext cx="534377" cy="259045"/>
    <xdr:sp macro="" textlink="">
      <xdr:nvSpPr>
        <xdr:cNvPr id="700" name="公債費該当値テキスト"/>
        <xdr:cNvSpPr txBox="1"/>
      </xdr:nvSpPr>
      <xdr:spPr>
        <a:xfrm>
          <a:off x="16370300" y="1644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54,064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12502</xdr:rowOff>
    </xdr:from>
    <xdr:to>
      <xdr:col>22</xdr:col>
      <xdr:colOff>415925</xdr:colOff>
      <xdr:row>96</xdr:row>
      <xdr:rowOff>114102</xdr:rowOff>
    </xdr:to>
    <xdr:sp macro="" textlink="">
      <xdr:nvSpPr>
        <xdr:cNvPr id="701" name="円/楕円 700"/>
        <xdr:cNvSpPr/>
      </xdr:nvSpPr>
      <xdr:spPr>
        <a:xfrm>
          <a:off x="15430500" y="1647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105229</xdr:rowOff>
    </xdr:from>
    <xdr:ext cx="534377" cy="259045"/>
    <xdr:sp macro="" textlink="">
      <xdr:nvSpPr>
        <xdr:cNvPr id="702" name="テキスト ボックス 701"/>
        <xdr:cNvSpPr txBox="1"/>
      </xdr:nvSpPr>
      <xdr:spPr>
        <a:xfrm>
          <a:off x="15214111" y="1656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53,368</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169653</xdr:rowOff>
    </xdr:from>
    <xdr:to>
      <xdr:col>21</xdr:col>
      <xdr:colOff>212725</xdr:colOff>
      <xdr:row>96</xdr:row>
      <xdr:rowOff>99803</xdr:rowOff>
    </xdr:to>
    <xdr:sp macro="" textlink="">
      <xdr:nvSpPr>
        <xdr:cNvPr id="703" name="円/楕円 702"/>
        <xdr:cNvSpPr/>
      </xdr:nvSpPr>
      <xdr:spPr>
        <a:xfrm>
          <a:off x="14541500" y="1645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90930</xdr:rowOff>
    </xdr:from>
    <xdr:ext cx="534377" cy="259045"/>
    <xdr:sp macro="" textlink="">
      <xdr:nvSpPr>
        <xdr:cNvPr id="704" name="テキスト ボックス 703"/>
        <xdr:cNvSpPr txBox="1"/>
      </xdr:nvSpPr>
      <xdr:spPr>
        <a:xfrm>
          <a:off x="14325111" y="1655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55,870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22966</xdr:rowOff>
    </xdr:from>
    <xdr:to>
      <xdr:col>20</xdr:col>
      <xdr:colOff>9525</xdr:colOff>
      <xdr:row>96</xdr:row>
      <xdr:rowOff>124566</xdr:rowOff>
    </xdr:to>
    <xdr:sp macro="" textlink="">
      <xdr:nvSpPr>
        <xdr:cNvPr id="705" name="円/楕円 704"/>
        <xdr:cNvSpPr/>
      </xdr:nvSpPr>
      <xdr:spPr>
        <a:xfrm>
          <a:off x="13652500" y="1648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115693</xdr:rowOff>
    </xdr:from>
    <xdr:ext cx="534377" cy="259045"/>
    <xdr:sp macro="" textlink="">
      <xdr:nvSpPr>
        <xdr:cNvPr id="706" name="テキスト ボックス 705"/>
        <xdr:cNvSpPr txBox="1"/>
      </xdr:nvSpPr>
      <xdr:spPr>
        <a:xfrm>
          <a:off x="13436111" y="1657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51,537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27989</xdr:rowOff>
    </xdr:from>
    <xdr:to>
      <xdr:col>18</xdr:col>
      <xdr:colOff>492125</xdr:colOff>
      <xdr:row>96</xdr:row>
      <xdr:rowOff>129589</xdr:rowOff>
    </xdr:to>
    <xdr:sp macro="" textlink="">
      <xdr:nvSpPr>
        <xdr:cNvPr id="707" name="円/楕円 706"/>
        <xdr:cNvSpPr/>
      </xdr:nvSpPr>
      <xdr:spPr>
        <a:xfrm>
          <a:off x="12763500" y="1648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120716</xdr:rowOff>
    </xdr:from>
    <xdr:ext cx="534377" cy="259045"/>
    <xdr:sp macro="" textlink="">
      <xdr:nvSpPr>
        <xdr:cNvPr id="708" name="テキスト ボックス 707"/>
        <xdr:cNvSpPr txBox="1"/>
      </xdr:nvSpPr>
      <xdr:spPr>
        <a:xfrm>
          <a:off x="12547111" y="1657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50,658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111277</xdr:rowOff>
    </xdr:from>
    <xdr:to>
      <xdr:col>32</xdr:col>
      <xdr:colOff>186689</xdr:colOff>
      <xdr:row>39</xdr:row>
      <xdr:rowOff>44450</xdr:rowOff>
    </xdr:to>
    <xdr:cxnSp macro="">
      <xdr:nvCxnSpPr>
        <xdr:cNvPr id="732" name="直線コネクタ 731"/>
        <xdr:cNvCxnSpPr/>
      </xdr:nvCxnSpPr>
      <xdr:spPr>
        <a:xfrm flipV="1">
          <a:off x="22159595" y="5254777"/>
          <a:ext cx="1269" cy="147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57954</xdr:rowOff>
    </xdr:from>
    <xdr:ext cx="534377" cy="259045"/>
    <xdr:sp macro="" textlink="">
      <xdr:nvSpPr>
        <xdr:cNvPr id="735" name="諸支出金最大値テキスト"/>
        <xdr:cNvSpPr txBox="1"/>
      </xdr:nvSpPr>
      <xdr:spPr>
        <a:xfrm>
          <a:off x="22212300" y="503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a:t>
          </a:r>
          <a:endParaRPr kumimoji="1" lang="ja-JP" altLang="en-US" sz="1000" b="1">
            <a:latin typeface="ＭＳ Ｐゴシック"/>
          </a:endParaRPr>
        </a:p>
      </xdr:txBody>
    </xdr:sp>
    <xdr:clientData/>
  </xdr:oneCellAnchor>
  <xdr:twoCellAnchor>
    <xdr:from>
      <xdr:col>32</xdr:col>
      <xdr:colOff>98425</xdr:colOff>
      <xdr:row>30</xdr:row>
      <xdr:rowOff>111277</xdr:rowOff>
    </xdr:from>
    <xdr:to>
      <xdr:col>32</xdr:col>
      <xdr:colOff>276225</xdr:colOff>
      <xdr:row>30</xdr:row>
      <xdr:rowOff>111277</xdr:rowOff>
    </xdr:to>
    <xdr:cxnSp macro="">
      <xdr:nvCxnSpPr>
        <xdr:cNvPr id="736" name="直線コネクタ 735"/>
        <xdr:cNvCxnSpPr/>
      </xdr:nvCxnSpPr>
      <xdr:spPr>
        <a:xfrm>
          <a:off x="22072600" y="525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128236</xdr:rowOff>
    </xdr:from>
    <xdr:ext cx="378565" cy="259045"/>
    <xdr:sp macro="" textlink="">
      <xdr:nvSpPr>
        <xdr:cNvPr id="738" name="諸支出金平均値テキスト"/>
        <xdr:cNvSpPr txBox="1"/>
      </xdr:nvSpPr>
      <xdr:spPr>
        <a:xfrm>
          <a:off x="22212300" y="64718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105359</xdr:rowOff>
    </xdr:from>
    <xdr:to>
      <xdr:col>32</xdr:col>
      <xdr:colOff>238125</xdr:colOff>
      <xdr:row>39</xdr:row>
      <xdr:rowOff>35509</xdr:rowOff>
    </xdr:to>
    <xdr:sp macro="" textlink="">
      <xdr:nvSpPr>
        <xdr:cNvPr id="739" name="フローチャート : 判断 738"/>
        <xdr:cNvSpPr/>
      </xdr:nvSpPr>
      <xdr:spPr>
        <a:xfrm>
          <a:off x="22110700" y="66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97816</xdr:rowOff>
    </xdr:from>
    <xdr:to>
      <xdr:col>31</xdr:col>
      <xdr:colOff>85725</xdr:colOff>
      <xdr:row>39</xdr:row>
      <xdr:rowOff>27966</xdr:rowOff>
    </xdr:to>
    <xdr:sp macro="" textlink="">
      <xdr:nvSpPr>
        <xdr:cNvPr id="741" name="フローチャート : 判断 740"/>
        <xdr:cNvSpPr/>
      </xdr:nvSpPr>
      <xdr:spPr>
        <a:xfrm>
          <a:off x="21272500" y="66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44492</xdr:rowOff>
    </xdr:from>
    <xdr:ext cx="378565" cy="259045"/>
    <xdr:sp macro="" textlink="">
      <xdr:nvSpPr>
        <xdr:cNvPr id="742" name="テキスト ボックス 741"/>
        <xdr:cNvSpPr txBox="1"/>
      </xdr:nvSpPr>
      <xdr:spPr>
        <a:xfrm>
          <a:off x="21134017" y="63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113208</xdr:rowOff>
    </xdr:from>
    <xdr:to>
      <xdr:col>29</xdr:col>
      <xdr:colOff>568325</xdr:colOff>
      <xdr:row>39</xdr:row>
      <xdr:rowOff>43358</xdr:rowOff>
    </xdr:to>
    <xdr:sp macro="" textlink="">
      <xdr:nvSpPr>
        <xdr:cNvPr id="744" name="フローチャート : 判断 743"/>
        <xdr:cNvSpPr/>
      </xdr:nvSpPr>
      <xdr:spPr>
        <a:xfrm>
          <a:off x="20383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59885</xdr:rowOff>
    </xdr:from>
    <xdr:ext cx="378565" cy="259045"/>
    <xdr:sp macro="" textlink="">
      <xdr:nvSpPr>
        <xdr:cNvPr id="745" name="テキスト ボックス 744"/>
        <xdr:cNvSpPr txBox="1"/>
      </xdr:nvSpPr>
      <xdr:spPr>
        <a:xfrm>
          <a:off x="20245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50953</xdr:rowOff>
    </xdr:from>
    <xdr:to>
      <xdr:col>28</xdr:col>
      <xdr:colOff>365125</xdr:colOff>
      <xdr:row>38</xdr:row>
      <xdr:rowOff>152553</xdr:rowOff>
    </xdr:to>
    <xdr:sp macro="" textlink="">
      <xdr:nvSpPr>
        <xdr:cNvPr id="747" name="フローチャート : 判断 746"/>
        <xdr:cNvSpPr/>
      </xdr:nvSpPr>
      <xdr:spPr>
        <a:xfrm>
          <a:off x="194945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169079</xdr:rowOff>
    </xdr:from>
    <xdr:ext cx="469744" cy="259045"/>
    <xdr:sp macro="" textlink="">
      <xdr:nvSpPr>
        <xdr:cNvPr id="748" name="テキスト ボックス 747"/>
        <xdr:cNvSpPr txBox="1"/>
      </xdr:nvSpPr>
      <xdr:spPr>
        <a:xfrm>
          <a:off x="19310427" y="63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78689</xdr:rowOff>
    </xdr:from>
    <xdr:to>
      <xdr:col>27</xdr:col>
      <xdr:colOff>161925</xdr:colOff>
      <xdr:row>39</xdr:row>
      <xdr:rowOff>8839</xdr:rowOff>
    </xdr:to>
    <xdr:sp macro="" textlink="">
      <xdr:nvSpPr>
        <xdr:cNvPr id="749" name="フローチャート : 判断 748"/>
        <xdr:cNvSpPr/>
      </xdr:nvSpPr>
      <xdr:spPr>
        <a:xfrm>
          <a:off x="18605500" y="659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25366</xdr:rowOff>
    </xdr:from>
    <xdr:ext cx="469744" cy="259045"/>
    <xdr:sp macro="" textlink="">
      <xdr:nvSpPr>
        <xdr:cNvPr id="750" name="テキスト ボックス 749"/>
        <xdr:cNvSpPr txBox="1"/>
      </xdr:nvSpPr>
      <xdr:spPr>
        <a:xfrm>
          <a:off x="18421427" y="63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6" name="円/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83786</xdr:rowOff>
    </xdr:from>
    <xdr:ext cx="249299" cy="259045"/>
    <xdr:sp macro="" textlink="">
      <xdr:nvSpPr>
        <xdr:cNvPr id="757" name="諸支出金該当値テキスト"/>
        <xdr:cNvSpPr txBox="1"/>
      </xdr:nvSpPr>
      <xdr:spPr>
        <a:xfrm>
          <a:off x="22212300" y="6598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8" name="円/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9" name="テキスト ボックス 75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0" name="円/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1" name="テキスト ボックス 76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2" name="円/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3" name="テキスト ボックス 76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4" name="円/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5" name="テキスト ボックス 76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8" name="フローチャート :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0" name="フローチャート :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1" name="テキスト ボックス 79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3" name="フローチャート :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4" name="テキスト ボックス 79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6" name="フローチャート :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7" name="テキスト ボックス 79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8" name="フローチャート :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9" name="テキスト ボックス 79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円/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7" name="円/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8" name="テキスト ボックス 80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9" name="円/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0" name="テキスト ボックス 80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1" name="円/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2" name="テキスト ボックス 81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円/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4" name="テキスト ボックス 81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増額となった主な項目は、民生費、</a:t>
          </a:r>
          <a:r>
            <a:rPr kumimoji="1" lang="ja-JP" altLang="en-US" sz="1100" b="0" i="0" baseline="0">
              <a:solidFill>
                <a:schemeClr val="dk1"/>
              </a:solidFill>
              <a:effectLst/>
              <a:latin typeface="+mn-lt"/>
              <a:ea typeface="+mn-ea"/>
              <a:cs typeface="+mn-cs"/>
            </a:rPr>
            <a:t>農林水産業費</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消防</a:t>
          </a:r>
          <a:r>
            <a:rPr kumimoji="1" lang="ja-JP" altLang="ja-JP" sz="1100" b="0" i="0" baseline="0">
              <a:solidFill>
                <a:schemeClr val="dk1"/>
              </a:solidFill>
              <a:effectLst/>
              <a:latin typeface="+mn-lt"/>
              <a:ea typeface="+mn-ea"/>
              <a:cs typeface="+mn-cs"/>
            </a:rPr>
            <a:t>費</a:t>
          </a:r>
          <a:r>
            <a:rPr kumimoji="1" lang="ja-JP" altLang="en-US" sz="1100" b="0" i="0" baseline="0">
              <a:solidFill>
                <a:schemeClr val="dk1"/>
              </a:solidFill>
              <a:effectLst/>
              <a:latin typeface="+mn-lt"/>
              <a:ea typeface="+mn-ea"/>
              <a:cs typeface="+mn-cs"/>
            </a:rPr>
            <a:t>、教育費</a:t>
          </a:r>
          <a:r>
            <a:rPr kumimoji="1" lang="ja-JP" altLang="ja-JP" sz="1100" b="0" i="0" baseline="0">
              <a:solidFill>
                <a:schemeClr val="dk1"/>
              </a:solidFill>
              <a:effectLst/>
              <a:latin typeface="+mn-lt"/>
              <a:ea typeface="+mn-ea"/>
              <a:cs typeface="+mn-cs"/>
            </a:rPr>
            <a:t>である。民生費</a:t>
          </a:r>
          <a:r>
            <a:rPr kumimoji="1" lang="ja-JP" altLang="en-US" sz="1100" b="0" i="0" baseline="0">
              <a:solidFill>
                <a:schemeClr val="dk1"/>
              </a:solidFill>
              <a:effectLst/>
              <a:latin typeface="+mn-lt"/>
              <a:ea typeface="+mn-ea"/>
              <a:cs typeface="+mn-cs"/>
            </a:rPr>
            <a:t>の住民一人当たりのコストは１４６，７０９円で、前年度から１２，５１４円増加しており</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これは年金生活者等支援臨時福祉給付金等が増加の原因</a:t>
          </a:r>
          <a:r>
            <a:rPr kumimoji="1" lang="ja-JP" altLang="ja-JP" sz="1100" b="0" i="0" baseline="0">
              <a:solidFill>
                <a:schemeClr val="dk1"/>
              </a:solidFill>
              <a:effectLst/>
              <a:latin typeface="+mn-lt"/>
              <a:ea typeface="+mn-ea"/>
              <a:cs typeface="+mn-cs"/>
            </a:rPr>
            <a:t>であ</a:t>
          </a:r>
          <a:r>
            <a:rPr kumimoji="1" lang="ja-JP" altLang="en-US" sz="1100" b="0" i="0" baseline="0">
              <a:solidFill>
                <a:schemeClr val="dk1"/>
              </a:solidFill>
              <a:effectLst/>
              <a:latin typeface="+mn-lt"/>
              <a:ea typeface="+mn-ea"/>
              <a:cs typeface="+mn-cs"/>
            </a:rPr>
            <a:t>る</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農林水産業</a:t>
          </a:r>
          <a:r>
            <a:rPr kumimoji="1" lang="ja-JP" altLang="ja-JP" sz="1100" b="0" i="0" baseline="0">
              <a:solidFill>
                <a:schemeClr val="dk1"/>
              </a:solidFill>
              <a:effectLst/>
              <a:latin typeface="+mn-lt"/>
              <a:ea typeface="+mn-ea"/>
              <a:cs typeface="+mn-cs"/>
            </a:rPr>
            <a:t>費</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住民一人当たりのコストは</a:t>
          </a:r>
          <a:r>
            <a:rPr kumimoji="1" lang="ja-JP" altLang="en-US" sz="1100" b="0" i="0" baseline="0">
              <a:solidFill>
                <a:schemeClr val="dk1"/>
              </a:solidFill>
              <a:effectLst/>
              <a:latin typeface="+mn-lt"/>
              <a:ea typeface="+mn-ea"/>
              <a:cs typeface="+mn-cs"/>
            </a:rPr>
            <a:t>２６，３９９</a:t>
          </a:r>
          <a:r>
            <a:rPr kumimoji="1" lang="ja-JP" altLang="ja-JP" sz="1100" b="0" i="0" baseline="0">
              <a:solidFill>
                <a:schemeClr val="dk1"/>
              </a:solidFill>
              <a:effectLst/>
              <a:latin typeface="+mn-lt"/>
              <a:ea typeface="+mn-ea"/>
              <a:cs typeface="+mn-cs"/>
            </a:rPr>
            <a:t>円で、前年度から</a:t>
          </a:r>
          <a:r>
            <a:rPr kumimoji="1" lang="ja-JP" altLang="en-US" sz="1100" b="0" i="0" baseline="0">
              <a:solidFill>
                <a:schemeClr val="dk1"/>
              </a:solidFill>
              <a:effectLst/>
              <a:latin typeface="+mn-lt"/>
              <a:ea typeface="+mn-ea"/>
              <a:cs typeface="+mn-cs"/>
            </a:rPr>
            <a:t>６，８９８</a:t>
          </a:r>
          <a:r>
            <a:rPr kumimoji="1" lang="ja-JP" altLang="ja-JP" sz="1100" b="0" i="0" baseline="0">
              <a:solidFill>
                <a:schemeClr val="dk1"/>
              </a:solidFill>
              <a:effectLst/>
              <a:latin typeface="+mn-lt"/>
              <a:ea typeface="+mn-ea"/>
              <a:cs typeface="+mn-cs"/>
            </a:rPr>
            <a:t>円増加しており、</a:t>
          </a:r>
          <a:r>
            <a:rPr kumimoji="1" lang="ja-JP" altLang="en-US" sz="1100" b="0" i="0" baseline="0">
              <a:solidFill>
                <a:schemeClr val="dk1"/>
              </a:solidFill>
              <a:effectLst/>
              <a:latin typeface="+mn-lt"/>
              <a:ea typeface="+mn-ea"/>
              <a:cs typeface="+mn-cs"/>
            </a:rPr>
            <a:t>これは農地耕作条件改善事業の実施によるものである</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消防費の</a:t>
          </a:r>
          <a:r>
            <a:rPr kumimoji="1" lang="ja-JP" altLang="ja-JP" sz="1100" b="0" i="0" baseline="0">
              <a:solidFill>
                <a:schemeClr val="dk1"/>
              </a:solidFill>
              <a:effectLst/>
              <a:latin typeface="+mn-lt"/>
              <a:ea typeface="+mn-ea"/>
              <a:cs typeface="+mn-cs"/>
            </a:rPr>
            <a:t>住民一人当たりのコストは</a:t>
          </a:r>
          <a:r>
            <a:rPr kumimoji="1" lang="ja-JP" altLang="en-US" sz="1100" b="0" i="0" baseline="0">
              <a:solidFill>
                <a:schemeClr val="dk1"/>
              </a:solidFill>
              <a:effectLst/>
              <a:latin typeface="+mn-lt"/>
              <a:ea typeface="+mn-ea"/>
              <a:cs typeface="+mn-cs"/>
            </a:rPr>
            <a:t>２９，４４２</a:t>
          </a:r>
          <a:r>
            <a:rPr kumimoji="1" lang="ja-JP" altLang="ja-JP" sz="1100" b="0" i="0" baseline="0">
              <a:solidFill>
                <a:schemeClr val="dk1"/>
              </a:solidFill>
              <a:effectLst/>
              <a:latin typeface="+mn-lt"/>
              <a:ea typeface="+mn-ea"/>
              <a:cs typeface="+mn-cs"/>
            </a:rPr>
            <a:t>円で、前年度から</a:t>
          </a:r>
          <a:r>
            <a:rPr kumimoji="1" lang="ja-JP" altLang="en-US" sz="1100" b="0" i="0" baseline="0">
              <a:solidFill>
                <a:schemeClr val="dk1"/>
              </a:solidFill>
              <a:effectLst/>
              <a:latin typeface="+mn-lt"/>
              <a:ea typeface="+mn-ea"/>
              <a:cs typeface="+mn-cs"/>
            </a:rPr>
            <a:t>４，７８８</a:t>
          </a:r>
          <a:r>
            <a:rPr kumimoji="1" lang="ja-JP" altLang="ja-JP" sz="1100" b="0" i="0" baseline="0">
              <a:solidFill>
                <a:schemeClr val="dk1"/>
              </a:solidFill>
              <a:effectLst/>
              <a:latin typeface="+mn-lt"/>
              <a:ea typeface="+mn-ea"/>
              <a:cs typeface="+mn-cs"/>
            </a:rPr>
            <a:t>円増加しており、</a:t>
          </a:r>
          <a:r>
            <a:rPr kumimoji="1" lang="ja-JP" altLang="en-US" sz="1100" b="0" i="0" baseline="0">
              <a:solidFill>
                <a:schemeClr val="dk1"/>
              </a:solidFill>
              <a:effectLst/>
              <a:latin typeface="+mn-lt"/>
              <a:ea typeface="+mn-ea"/>
              <a:cs typeface="+mn-cs"/>
            </a:rPr>
            <a:t>これは防火水槽建設</a:t>
          </a:r>
          <a:r>
            <a:rPr kumimoji="1" lang="ja-JP" altLang="ja-JP" sz="1100" b="0" i="0" baseline="0">
              <a:solidFill>
                <a:schemeClr val="dk1"/>
              </a:solidFill>
              <a:effectLst/>
              <a:latin typeface="+mn-lt"/>
              <a:ea typeface="+mn-ea"/>
              <a:cs typeface="+mn-cs"/>
            </a:rPr>
            <a:t>工事を行ったことによる普通建設事業費の増加が主な原因である。教育費</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住民一人当たりのコストは</a:t>
          </a:r>
          <a:r>
            <a:rPr kumimoji="1" lang="ja-JP" altLang="en-US" sz="1100" b="0" i="0" baseline="0">
              <a:solidFill>
                <a:schemeClr val="dk1"/>
              </a:solidFill>
              <a:effectLst/>
              <a:latin typeface="+mn-lt"/>
              <a:ea typeface="+mn-ea"/>
              <a:cs typeface="+mn-cs"/>
            </a:rPr>
            <a:t>５５，０２７</a:t>
          </a:r>
          <a:r>
            <a:rPr kumimoji="1" lang="ja-JP" altLang="ja-JP" sz="1100" b="0" i="0" baseline="0">
              <a:solidFill>
                <a:schemeClr val="dk1"/>
              </a:solidFill>
              <a:effectLst/>
              <a:latin typeface="+mn-lt"/>
              <a:ea typeface="+mn-ea"/>
              <a:cs typeface="+mn-cs"/>
            </a:rPr>
            <a:t>円で、前年度から</a:t>
          </a:r>
          <a:r>
            <a:rPr kumimoji="1" lang="ja-JP" altLang="en-US" sz="1100" b="0" i="0" baseline="0">
              <a:solidFill>
                <a:schemeClr val="dk1"/>
              </a:solidFill>
              <a:effectLst/>
              <a:latin typeface="+mn-lt"/>
              <a:ea typeface="+mn-ea"/>
              <a:cs typeface="+mn-cs"/>
            </a:rPr>
            <a:t>９，９７８</a:t>
          </a:r>
          <a:r>
            <a:rPr kumimoji="1" lang="ja-JP" altLang="ja-JP" sz="1100" b="0" i="0" baseline="0">
              <a:solidFill>
                <a:schemeClr val="dk1"/>
              </a:solidFill>
              <a:effectLst/>
              <a:latin typeface="+mn-lt"/>
              <a:ea typeface="+mn-ea"/>
              <a:cs typeface="+mn-cs"/>
            </a:rPr>
            <a:t>円増加しており、</a:t>
          </a:r>
          <a:r>
            <a:rPr kumimoji="1" lang="ja-JP" altLang="en-US" sz="1100" b="0" i="0" baseline="0">
              <a:solidFill>
                <a:schemeClr val="dk1"/>
              </a:solidFill>
              <a:effectLst/>
              <a:latin typeface="+mn-lt"/>
              <a:ea typeface="+mn-ea"/>
              <a:cs typeface="+mn-cs"/>
            </a:rPr>
            <a:t>これは町民体育館耐震補強工事やえきまえ交流館及び図書館の本格稼働に伴う物件費の増加が主な原因である。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減額となった主な項目は、総務費、</a:t>
          </a:r>
          <a:r>
            <a:rPr kumimoji="1" lang="ja-JP" altLang="en-US" sz="1100" b="0" i="0" baseline="0">
              <a:solidFill>
                <a:schemeClr val="dk1"/>
              </a:solidFill>
              <a:effectLst/>
              <a:latin typeface="+mn-lt"/>
              <a:ea typeface="+mn-ea"/>
              <a:cs typeface="+mn-cs"/>
            </a:rPr>
            <a:t>商工</a:t>
          </a:r>
          <a:r>
            <a:rPr kumimoji="1" lang="ja-JP" altLang="ja-JP" sz="1100" b="0" i="0" baseline="0">
              <a:solidFill>
                <a:schemeClr val="dk1"/>
              </a:solidFill>
              <a:effectLst/>
              <a:latin typeface="+mn-lt"/>
              <a:ea typeface="+mn-ea"/>
              <a:cs typeface="+mn-cs"/>
            </a:rPr>
            <a:t>費である。総務費</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住民一人当たりのコストは</a:t>
          </a:r>
          <a:r>
            <a:rPr kumimoji="1" lang="ja-JP" altLang="en-US" sz="1100" b="0" i="0" baseline="0">
              <a:solidFill>
                <a:schemeClr val="dk1"/>
              </a:solidFill>
              <a:effectLst/>
              <a:latin typeface="+mn-lt"/>
              <a:ea typeface="+mn-ea"/>
              <a:cs typeface="+mn-cs"/>
            </a:rPr>
            <a:t>８９，９２４</a:t>
          </a:r>
          <a:r>
            <a:rPr kumimoji="1" lang="ja-JP" altLang="ja-JP" sz="1100" b="0" i="0" baseline="0">
              <a:solidFill>
                <a:schemeClr val="dk1"/>
              </a:solidFill>
              <a:effectLst/>
              <a:latin typeface="+mn-lt"/>
              <a:ea typeface="+mn-ea"/>
              <a:cs typeface="+mn-cs"/>
            </a:rPr>
            <a:t>円で、前年度から</a:t>
          </a:r>
          <a:r>
            <a:rPr kumimoji="1" lang="ja-JP" altLang="en-US" sz="1100" b="0" i="0" baseline="0">
              <a:solidFill>
                <a:schemeClr val="dk1"/>
              </a:solidFill>
              <a:effectLst/>
              <a:latin typeface="+mn-lt"/>
              <a:ea typeface="+mn-ea"/>
              <a:cs typeface="+mn-cs"/>
            </a:rPr>
            <a:t>１５，１８６</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しており、</a:t>
          </a:r>
          <a:r>
            <a:rPr kumimoji="1" lang="ja-JP" altLang="en-US" sz="1100" b="0" i="0" baseline="0">
              <a:solidFill>
                <a:schemeClr val="dk1"/>
              </a:solidFill>
              <a:effectLst/>
              <a:latin typeface="+mn-lt"/>
              <a:ea typeface="+mn-ea"/>
              <a:cs typeface="+mn-cs"/>
            </a:rPr>
            <a:t>これは</a:t>
          </a:r>
          <a:r>
            <a:rPr kumimoji="1" lang="ja-JP" altLang="ja-JP" sz="1100" b="0" i="0" baseline="0">
              <a:solidFill>
                <a:schemeClr val="dk1"/>
              </a:solidFill>
              <a:effectLst/>
              <a:latin typeface="+mn-lt"/>
              <a:ea typeface="+mn-ea"/>
              <a:cs typeface="+mn-cs"/>
            </a:rPr>
            <a:t>前年度に</a:t>
          </a:r>
          <a:r>
            <a:rPr kumimoji="1" lang="ja-JP" altLang="en-US" sz="1100" b="0" i="0" baseline="0">
              <a:solidFill>
                <a:schemeClr val="dk1"/>
              </a:solidFill>
              <a:effectLst/>
              <a:latin typeface="+mn-lt"/>
              <a:ea typeface="+mn-ea"/>
              <a:cs typeface="+mn-cs"/>
            </a:rPr>
            <a:t>街灯設置工事及び大道駐車場舗装工事等の普通建設事業</a:t>
          </a:r>
          <a:r>
            <a:rPr kumimoji="1" lang="ja-JP" altLang="ja-JP" sz="1100" b="0" i="0" baseline="0">
              <a:solidFill>
                <a:schemeClr val="dk1"/>
              </a:solidFill>
              <a:effectLst/>
              <a:latin typeface="+mn-lt"/>
              <a:ea typeface="+mn-ea"/>
              <a:cs typeface="+mn-cs"/>
            </a:rPr>
            <a:t>が終了したこと</a:t>
          </a:r>
          <a:r>
            <a:rPr kumimoji="1" lang="ja-JP" altLang="en-US" sz="1100" b="0" i="0" baseline="0">
              <a:solidFill>
                <a:schemeClr val="dk1"/>
              </a:solidFill>
              <a:effectLst/>
              <a:latin typeface="+mn-lt"/>
              <a:ea typeface="+mn-ea"/>
              <a:cs typeface="+mn-cs"/>
            </a:rPr>
            <a:t>に加え、地方創生関係補助金等の減額が主な原因</a:t>
          </a:r>
          <a:r>
            <a:rPr kumimoji="1" lang="ja-JP" altLang="ja-JP" sz="1100" b="0" i="0" baseline="0">
              <a:solidFill>
                <a:schemeClr val="dk1"/>
              </a:solidFill>
              <a:effectLst/>
              <a:latin typeface="+mn-lt"/>
              <a:ea typeface="+mn-ea"/>
              <a:cs typeface="+mn-cs"/>
            </a:rPr>
            <a:t>である。</a:t>
          </a:r>
          <a:r>
            <a:rPr kumimoji="1" lang="ja-JP" altLang="en-US" sz="1100" b="0" i="0" baseline="0">
              <a:solidFill>
                <a:schemeClr val="dk1"/>
              </a:solidFill>
              <a:effectLst/>
              <a:latin typeface="+mn-lt"/>
              <a:ea typeface="+mn-ea"/>
              <a:cs typeface="+mn-cs"/>
            </a:rPr>
            <a:t>商工</a:t>
          </a:r>
          <a:r>
            <a:rPr kumimoji="1" lang="ja-JP" altLang="ja-JP" sz="1100" b="0" i="0" baseline="0">
              <a:solidFill>
                <a:schemeClr val="dk1"/>
              </a:solidFill>
              <a:effectLst/>
              <a:latin typeface="+mn-lt"/>
              <a:ea typeface="+mn-ea"/>
              <a:cs typeface="+mn-cs"/>
            </a:rPr>
            <a:t>費</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住民一人当たりのコストは</a:t>
          </a:r>
          <a:r>
            <a:rPr kumimoji="1" lang="ja-JP" altLang="en-US" sz="1100" b="0" i="0" baseline="0">
              <a:solidFill>
                <a:schemeClr val="dk1"/>
              </a:solidFill>
              <a:effectLst/>
              <a:latin typeface="+mn-lt"/>
              <a:ea typeface="+mn-ea"/>
              <a:cs typeface="+mn-cs"/>
            </a:rPr>
            <a:t>８，３５２</a:t>
          </a:r>
          <a:r>
            <a:rPr kumimoji="1" lang="ja-JP" altLang="ja-JP" sz="1100" b="0" i="0" baseline="0">
              <a:solidFill>
                <a:schemeClr val="dk1"/>
              </a:solidFill>
              <a:effectLst/>
              <a:latin typeface="+mn-lt"/>
              <a:ea typeface="+mn-ea"/>
              <a:cs typeface="+mn-cs"/>
            </a:rPr>
            <a:t>円で、前年度から</a:t>
          </a:r>
          <a:r>
            <a:rPr kumimoji="1" lang="ja-JP" altLang="en-US" sz="1100" b="0" i="0" baseline="0">
              <a:solidFill>
                <a:schemeClr val="dk1"/>
              </a:solidFill>
              <a:effectLst/>
              <a:latin typeface="+mn-lt"/>
              <a:ea typeface="+mn-ea"/>
              <a:cs typeface="+mn-cs"/>
            </a:rPr>
            <a:t>３，８９５</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しており、</a:t>
          </a:r>
          <a:r>
            <a:rPr kumimoji="1" lang="ja-JP" altLang="en-US" sz="1100" b="0" i="0" baseline="0">
              <a:solidFill>
                <a:schemeClr val="dk1"/>
              </a:solidFill>
              <a:effectLst/>
              <a:latin typeface="+mn-lt"/>
              <a:ea typeface="+mn-ea"/>
              <a:cs typeface="+mn-cs"/>
            </a:rPr>
            <a:t>これは</a:t>
          </a:r>
          <a:r>
            <a:rPr kumimoji="1" lang="ja-JP" altLang="ja-JP" sz="1100" b="0" i="0" baseline="0">
              <a:solidFill>
                <a:schemeClr val="dk1"/>
              </a:solidFill>
              <a:effectLst/>
              <a:latin typeface="+mn-lt"/>
              <a:ea typeface="+mn-ea"/>
              <a:cs typeface="+mn-cs"/>
            </a:rPr>
            <a:t>平成２６年度</a:t>
          </a:r>
          <a:r>
            <a:rPr kumimoji="1" lang="ja-JP" altLang="en-US" sz="1100" b="0" i="0" baseline="0">
              <a:solidFill>
                <a:schemeClr val="dk1"/>
              </a:solidFill>
              <a:effectLst/>
              <a:latin typeface="+mn-lt"/>
              <a:ea typeface="+mn-ea"/>
              <a:cs typeface="+mn-cs"/>
            </a:rPr>
            <a:t>に</a:t>
          </a:r>
          <a:r>
            <a:rPr kumimoji="1" lang="ja-JP" altLang="ja-JP" sz="1100" b="0" i="0" baseline="0">
              <a:solidFill>
                <a:schemeClr val="dk1"/>
              </a:solidFill>
              <a:effectLst/>
              <a:latin typeface="+mn-lt"/>
              <a:ea typeface="+mn-ea"/>
              <a:cs typeface="+mn-cs"/>
            </a:rPr>
            <a:t>郷土芸能会館建築工事が</a:t>
          </a:r>
          <a:r>
            <a:rPr kumimoji="1" lang="ja-JP" altLang="en-US" sz="1100" b="0" i="0" baseline="0">
              <a:solidFill>
                <a:schemeClr val="dk1"/>
              </a:solidFill>
              <a:effectLst/>
              <a:latin typeface="+mn-lt"/>
              <a:ea typeface="+mn-ea"/>
              <a:cs typeface="+mn-cs"/>
            </a:rPr>
            <a:t>終了したことによるものであ</a:t>
          </a:r>
          <a:r>
            <a:rPr kumimoji="1" lang="ja-JP" altLang="ja-JP" sz="1100" b="0" i="0" baseline="0">
              <a:solidFill>
                <a:schemeClr val="dk1"/>
              </a:solidFill>
              <a:effectLst/>
              <a:latin typeface="+mn-lt"/>
              <a:ea typeface="+mn-ea"/>
              <a:cs typeface="+mn-cs"/>
            </a:rPr>
            <a:t>る。</a:t>
          </a:r>
          <a:endParaRPr kumimoji="1" lang="en-US" altLang="ja-JP"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今後は、小中併設校の開設に向けた中学校校舎の改修及び学校給食協同調理場の建設、役場庁舎建設、町営住宅の建替と大型建設事業を控えることから、事業規模等を吟味し建設事業費の抑制を行うと同時に、歳出予算全体のより一層の引き締めを図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pPr eaLnBrk="1" fontAlgn="auto" latinLnBrk="0" hangingPunct="1"/>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秋田県八郎潟町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050" b="0" i="0" baseline="0">
              <a:solidFill>
                <a:schemeClr val="dk1"/>
              </a:solidFill>
              <a:effectLst/>
              <a:latin typeface="+mn-lt"/>
              <a:ea typeface="+mn-ea"/>
              <a:cs typeface="+mn-cs"/>
            </a:rPr>
            <a:t>　</a:t>
          </a:r>
          <a:r>
            <a:rPr kumimoji="1" lang="ja-JP" altLang="ja-JP" sz="1050" b="0" i="0" baseline="0">
              <a:solidFill>
                <a:schemeClr val="dk1"/>
              </a:solidFill>
              <a:effectLst/>
              <a:latin typeface="+mn-lt"/>
              <a:ea typeface="+mn-ea"/>
              <a:cs typeface="+mn-cs"/>
            </a:rPr>
            <a:t>財政調整基金残高については、前年度から</a:t>
          </a:r>
          <a:r>
            <a:rPr kumimoji="1" lang="ja-JP" altLang="en-US" sz="1050" b="0" i="0" baseline="0">
              <a:solidFill>
                <a:schemeClr val="dk1"/>
              </a:solidFill>
              <a:effectLst/>
              <a:latin typeface="+mn-lt"/>
              <a:ea typeface="+mn-ea"/>
              <a:cs typeface="+mn-cs"/>
            </a:rPr>
            <a:t>１２</a:t>
          </a:r>
          <a:r>
            <a:rPr kumimoji="1" lang="ja-JP" altLang="ja-JP" sz="1050" b="0" i="0" baseline="0">
              <a:solidFill>
                <a:schemeClr val="dk1"/>
              </a:solidFill>
              <a:effectLst/>
              <a:latin typeface="+mn-lt"/>
              <a:ea typeface="+mn-ea"/>
              <a:cs typeface="+mn-cs"/>
            </a:rPr>
            <a:t>．</a:t>
          </a:r>
          <a:r>
            <a:rPr kumimoji="1" lang="ja-JP" altLang="en-US" sz="1050" b="0" i="0" baseline="0">
              <a:solidFill>
                <a:schemeClr val="dk1"/>
              </a:solidFill>
              <a:effectLst/>
              <a:latin typeface="+mn-lt"/>
              <a:ea typeface="+mn-ea"/>
              <a:cs typeface="+mn-cs"/>
            </a:rPr>
            <a:t>９８</a:t>
          </a:r>
          <a:r>
            <a:rPr kumimoji="1" lang="ja-JP" altLang="ja-JP" sz="1050" b="0" i="0" baseline="0">
              <a:solidFill>
                <a:schemeClr val="dk1"/>
              </a:solidFill>
              <a:effectLst/>
              <a:latin typeface="+mn-lt"/>
              <a:ea typeface="+mn-ea"/>
              <a:cs typeface="+mn-cs"/>
            </a:rPr>
            <a:t>ポイント増加している。これは前年度繰越金を活用しながら基金積立をしていることによるものである。</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実質収支額については、前年度から１．</a:t>
          </a:r>
          <a:r>
            <a:rPr kumimoji="1" lang="ja-JP" altLang="en-US" sz="1050" b="0" i="0" baseline="0">
              <a:solidFill>
                <a:schemeClr val="dk1"/>
              </a:solidFill>
              <a:effectLst/>
              <a:latin typeface="+mn-lt"/>
              <a:ea typeface="+mn-ea"/>
              <a:cs typeface="+mn-cs"/>
            </a:rPr>
            <a:t>４</a:t>
          </a:r>
          <a:r>
            <a:rPr kumimoji="1" lang="ja-JP" altLang="ja-JP" sz="1050" b="0" i="0" baseline="0">
              <a:solidFill>
                <a:schemeClr val="dk1"/>
              </a:solidFill>
              <a:effectLst/>
              <a:latin typeface="+mn-lt"/>
              <a:ea typeface="+mn-ea"/>
              <a:cs typeface="+mn-cs"/>
            </a:rPr>
            <a:t>ポイント</a:t>
          </a:r>
          <a:r>
            <a:rPr kumimoji="1" lang="ja-JP" altLang="en-US" sz="1050" b="0" i="0" baseline="0">
              <a:solidFill>
                <a:schemeClr val="dk1"/>
              </a:solidFill>
              <a:effectLst/>
              <a:latin typeface="+mn-lt"/>
              <a:ea typeface="+mn-ea"/>
              <a:cs typeface="+mn-cs"/>
            </a:rPr>
            <a:t>減少</a:t>
          </a:r>
          <a:r>
            <a:rPr kumimoji="1" lang="ja-JP" altLang="ja-JP" sz="1050" b="0" i="0" baseline="0">
              <a:solidFill>
                <a:schemeClr val="dk1"/>
              </a:solidFill>
              <a:effectLst/>
              <a:latin typeface="+mn-lt"/>
              <a:ea typeface="+mn-ea"/>
              <a:cs typeface="+mn-cs"/>
            </a:rPr>
            <a:t>している。</a:t>
          </a:r>
          <a:r>
            <a:rPr kumimoji="1" lang="ja-JP" altLang="en-US" sz="1050" b="0" i="0" baseline="0">
              <a:solidFill>
                <a:schemeClr val="dk1"/>
              </a:solidFill>
              <a:effectLst/>
              <a:latin typeface="+mn-lt"/>
              <a:ea typeface="+mn-ea"/>
              <a:cs typeface="+mn-cs"/>
            </a:rPr>
            <a:t>実質収支の減少は、歳出予算総額の増加や地方創生事業等が翌年度に繰越されたこと</a:t>
          </a:r>
          <a:r>
            <a:rPr kumimoji="1" lang="ja-JP" altLang="ja-JP" sz="1050" b="0" i="0" baseline="0">
              <a:solidFill>
                <a:schemeClr val="dk1"/>
              </a:solidFill>
              <a:effectLst/>
              <a:latin typeface="+mn-lt"/>
              <a:ea typeface="+mn-ea"/>
              <a:cs typeface="+mn-cs"/>
            </a:rPr>
            <a:t>などに伴うものであ</a:t>
          </a:r>
          <a:r>
            <a:rPr kumimoji="1" lang="ja-JP" altLang="en-US" sz="1050" b="0" i="0" baseline="0">
              <a:solidFill>
                <a:schemeClr val="dk1"/>
              </a:solidFill>
              <a:effectLst/>
              <a:latin typeface="+mn-lt"/>
              <a:ea typeface="+mn-ea"/>
              <a:cs typeface="+mn-cs"/>
            </a:rPr>
            <a:t>るが、依然として実質収支は黒字で推移している。</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実質単年度収支については、</a:t>
          </a:r>
          <a:r>
            <a:rPr kumimoji="1" lang="ja-JP" altLang="en-US" sz="1050" b="0" i="0" baseline="0">
              <a:solidFill>
                <a:schemeClr val="dk1"/>
              </a:solidFill>
              <a:effectLst/>
              <a:latin typeface="+mn-lt"/>
              <a:ea typeface="+mn-ea"/>
              <a:cs typeface="+mn-cs"/>
            </a:rPr>
            <a:t>４</a:t>
          </a:r>
          <a:r>
            <a:rPr kumimoji="1" lang="ja-JP" altLang="ja-JP" sz="1050" b="0" i="0" baseline="0">
              <a:solidFill>
                <a:schemeClr val="dk1"/>
              </a:solidFill>
              <a:effectLst/>
              <a:latin typeface="+mn-lt"/>
              <a:ea typeface="+mn-ea"/>
              <a:cs typeface="+mn-cs"/>
            </a:rPr>
            <a:t>．</a:t>
          </a:r>
          <a:r>
            <a:rPr kumimoji="1" lang="ja-JP" altLang="en-US" sz="1050" b="0" i="0" baseline="0">
              <a:solidFill>
                <a:schemeClr val="dk1"/>
              </a:solidFill>
              <a:effectLst/>
              <a:latin typeface="+mn-lt"/>
              <a:ea typeface="+mn-ea"/>
              <a:cs typeface="+mn-cs"/>
            </a:rPr>
            <a:t>４６</a:t>
          </a:r>
          <a:r>
            <a:rPr kumimoji="1" lang="ja-JP" altLang="ja-JP" sz="1050" b="0" i="0" baseline="0">
              <a:solidFill>
                <a:schemeClr val="dk1"/>
              </a:solidFill>
              <a:effectLst/>
              <a:latin typeface="+mn-lt"/>
              <a:ea typeface="+mn-ea"/>
              <a:cs typeface="+mn-cs"/>
            </a:rPr>
            <a:t>ポイント減少している。これは財政調整基金などの積立金が前年度よりも減額となっていること</a:t>
          </a:r>
          <a:r>
            <a:rPr kumimoji="1" lang="ja-JP" altLang="en-US" sz="1050" b="0" i="0" baseline="0">
              <a:solidFill>
                <a:schemeClr val="dk1"/>
              </a:solidFill>
              <a:effectLst/>
              <a:latin typeface="+mn-lt"/>
              <a:ea typeface="+mn-ea"/>
              <a:cs typeface="+mn-cs"/>
            </a:rPr>
            <a:t>や平成２７年度実質収支が大きかったことに伴い平成２８年度の単年度収支がマイナスに転じたことなどによる</a:t>
          </a:r>
          <a:r>
            <a:rPr kumimoji="1" lang="ja-JP" altLang="ja-JP" sz="1050" b="0" i="0" baseline="0">
              <a:solidFill>
                <a:schemeClr val="dk1"/>
              </a:solidFill>
              <a:effectLst/>
              <a:latin typeface="+mn-lt"/>
              <a:ea typeface="+mn-ea"/>
              <a:cs typeface="+mn-cs"/>
            </a:rPr>
            <a:t>ものである。</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今後も地方税や地方交付税などの増加は期待できないことから、</a:t>
          </a:r>
          <a:r>
            <a:rPr kumimoji="1" lang="ja-JP" altLang="en-US" sz="1050" b="0" i="0" baseline="0">
              <a:solidFill>
                <a:schemeClr val="dk1"/>
              </a:solidFill>
              <a:effectLst/>
              <a:latin typeface="+mn-lt"/>
              <a:ea typeface="+mn-ea"/>
              <a:cs typeface="+mn-cs"/>
            </a:rPr>
            <a:t>各種補助金の有効活用による</a:t>
          </a:r>
          <a:r>
            <a:rPr kumimoji="1" lang="ja-JP" altLang="ja-JP" sz="1050" b="0" i="0" baseline="0">
              <a:solidFill>
                <a:schemeClr val="dk1"/>
              </a:solidFill>
              <a:effectLst/>
              <a:latin typeface="+mn-lt"/>
              <a:ea typeface="+mn-ea"/>
              <a:cs typeface="+mn-cs"/>
            </a:rPr>
            <a:t>歳入の確保と</a:t>
          </a:r>
          <a:r>
            <a:rPr kumimoji="1" lang="ja-JP" altLang="en-US" sz="1050" b="0" i="0" baseline="0">
              <a:solidFill>
                <a:schemeClr val="dk1"/>
              </a:solidFill>
              <a:effectLst/>
              <a:latin typeface="+mn-lt"/>
              <a:ea typeface="+mn-ea"/>
              <a:cs typeface="+mn-cs"/>
            </a:rPr>
            <a:t>事業の見直し等による</a:t>
          </a:r>
          <a:r>
            <a:rPr kumimoji="1" lang="ja-JP" altLang="ja-JP" sz="1050" b="0" i="0" baseline="0">
              <a:solidFill>
                <a:schemeClr val="dk1"/>
              </a:solidFill>
              <a:effectLst/>
              <a:latin typeface="+mn-lt"/>
              <a:ea typeface="+mn-ea"/>
              <a:cs typeface="+mn-cs"/>
            </a:rPr>
            <a:t>歳出の削減に努める。</a:t>
          </a:r>
          <a:endParaRPr lang="ja-JP" altLang="ja-JP" sz="1200">
            <a:effectLst/>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秋田県八郎潟町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一般会計及びすべての特別会計において、歳入の確保と歳出の削減に努めた結果、いずれの会計も黒字となっている。特に黒字</a:t>
          </a:r>
          <a:r>
            <a:rPr kumimoji="1" lang="ja-JP" altLang="en-US" sz="1100" b="0" i="0" baseline="0">
              <a:solidFill>
                <a:schemeClr val="dk1"/>
              </a:solidFill>
              <a:effectLst/>
              <a:latin typeface="+mn-lt"/>
              <a:ea typeface="+mn-ea"/>
              <a:cs typeface="+mn-cs"/>
            </a:rPr>
            <a:t>額</a:t>
          </a:r>
          <a:r>
            <a:rPr kumimoji="1" lang="ja-JP" altLang="ja-JP" sz="1100" b="0" i="0" baseline="0">
              <a:solidFill>
                <a:schemeClr val="dk1"/>
              </a:solidFill>
              <a:effectLst/>
              <a:latin typeface="+mn-lt"/>
              <a:ea typeface="+mn-ea"/>
              <a:cs typeface="+mn-cs"/>
            </a:rPr>
            <a:t>が増加しているのは、国民健康保険特別会計と上水道特別会計である。国民健康保険特別会計については、歳出の給付費の増加を見越して、歳入の繰越金を増額したことによるものである。上水道特別会計については、</a:t>
          </a:r>
          <a:r>
            <a:rPr kumimoji="1" lang="ja-JP" altLang="en-US" sz="1100" b="0" i="0" baseline="0">
              <a:solidFill>
                <a:schemeClr val="dk1"/>
              </a:solidFill>
              <a:effectLst/>
              <a:latin typeface="+mn-lt"/>
              <a:ea typeface="+mn-ea"/>
              <a:cs typeface="+mn-cs"/>
            </a:rPr>
            <a:t>平成２７年度と比較して修繕に係る経費を抑制したことが主</a:t>
          </a:r>
          <a:r>
            <a:rPr kumimoji="1" lang="ja-JP" altLang="ja-JP" sz="1100" b="0" i="0" baseline="0">
              <a:solidFill>
                <a:schemeClr val="dk1"/>
              </a:solidFill>
              <a:effectLst/>
              <a:latin typeface="+mn-lt"/>
              <a:ea typeface="+mn-ea"/>
              <a:cs typeface="+mn-cs"/>
            </a:rPr>
            <a:t>な要因である。</a:t>
          </a:r>
          <a:endParaRPr kumimoji="1" lang="en-US" altLang="ja-JP"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黒字額が大きく減少している一般会計については、</a:t>
          </a:r>
          <a:r>
            <a:rPr kumimoji="1" lang="ja-JP" altLang="ja-JP" sz="1100" b="0" i="0" baseline="0">
              <a:solidFill>
                <a:schemeClr val="dk1"/>
              </a:solidFill>
              <a:effectLst/>
              <a:latin typeface="+mn-lt"/>
              <a:ea typeface="+mn-ea"/>
              <a:cs typeface="+mn-cs"/>
            </a:rPr>
            <a:t>実質収支</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歳出予算総額の増加や地方創生事業等が翌年度に繰越されたことなど</a:t>
          </a:r>
          <a:r>
            <a:rPr kumimoji="1" lang="ja-JP" altLang="en-US" sz="1100" b="0" i="0" baseline="0">
              <a:solidFill>
                <a:schemeClr val="dk1"/>
              </a:solidFill>
              <a:effectLst/>
              <a:latin typeface="+mn-lt"/>
              <a:ea typeface="+mn-ea"/>
              <a:cs typeface="+mn-cs"/>
            </a:rPr>
            <a:t>により減少したことによって１．４１ポイント減少している。</a:t>
          </a:r>
          <a:endParaRPr kumimoji="1" lang="en-US" altLang="ja-JP"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一般会計については、</a:t>
          </a:r>
          <a:r>
            <a:rPr kumimoji="1" lang="ja-JP" altLang="ja-JP" sz="1100" b="0" i="0" baseline="0">
              <a:solidFill>
                <a:schemeClr val="dk1"/>
              </a:solidFill>
              <a:effectLst/>
              <a:latin typeface="+mn-lt"/>
              <a:ea typeface="+mn-ea"/>
              <a:cs typeface="+mn-cs"/>
            </a:rPr>
            <a:t>今後、小中併設校の開設に向けた中学校校舎の改修及び学校給食協同調理場の建設、役場庁舎建設、町営住宅の建替と大型建設事業を控えることから、事業規模等を吟味し建設事業費の抑制を行うと同時に、歳出予算全体のより一層の引き締めを図る。</a:t>
          </a:r>
          <a:endParaRPr kumimoji="1" lang="en-US" altLang="ja-JP"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その他の</a:t>
          </a:r>
          <a:r>
            <a:rPr kumimoji="1" lang="ja-JP" altLang="ja-JP" sz="1100" b="0" i="0" baseline="0">
              <a:solidFill>
                <a:schemeClr val="dk1"/>
              </a:solidFill>
              <a:effectLst/>
              <a:latin typeface="+mn-lt"/>
              <a:ea typeface="+mn-ea"/>
              <a:cs typeface="+mn-cs"/>
            </a:rPr>
            <a:t>会計についても、今後も引き続き適正な財政運営に努める。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秋田県八郎潟町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前年度と</a:t>
          </a:r>
          <a:r>
            <a:rPr kumimoji="1" lang="ja-JP" altLang="en-US" sz="1100" b="0" i="0" baseline="0">
              <a:solidFill>
                <a:schemeClr val="dk1"/>
              </a:solidFill>
              <a:effectLst/>
              <a:latin typeface="+mn-lt"/>
              <a:ea typeface="+mn-ea"/>
              <a:cs typeface="+mn-cs"/>
            </a:rPr>
            <a:t>比較して</a:t>
          </a:r>
          <a:r>
            <a:rPr kumimoji="1" lang="ja-JP" altLang="ja-JP" sz="1100" b="0" i="0" baseline="0">
              <a:solidFill>
                <a:schemeClr val="dk1"/>
              </a:solidFill>
              <a:effectLst/>
              <a:latin typeface="+mn-lt"/>
              <a:ea typeface="+mn-ea"/>
              <a:cs typeface="+mn-cs"/>
            </a:rPr>
            <a:t>実質公債費比率の分子が</a:t>
          </a:r>
          <a:r>
            <a:rPr kumimoji="1" lang="ja-JP" altLang="en-US" sz="1100" b="0" i="0" baseline="0">
              <a:solidFill>
                <a:schemeClr val="dk1"/>
              </a:solidFill>
              <a:effectLst/>
              <a:latin typeface="+mn-lt"/>
              <a:ea typeface="+mn-ea"/>
              <a:cs typeface="+mn-cs"/>
            </a:rPr>
            <a:t>増加した</a:t>
          </a:r>
          <a:r>
            <a:rPr kumimoji="1" lang="ja-JP" altLang="ja-JP" sz="1100" b="0" i="0" baseline="0">
              <a:solidFill>
                <a:schemeClr val="dk1"/>
              </a:solidFill>
              <a:effectLst/>
              <a:latin typeface="+mn-lt"/>
              <a:ea typeface="+mn-ea"/>
              <a:cs typeface="+mn-cs"/>
            </a:rPr>
            <a:t>主な要因は、元利償還金が</a:t>
          </a:r>
          <a:r>
            <a:rPr kumimoji="1" lang="ja-JP" altLang="en-US" sz="1100" b="0" i="0" baseline="0">
              <a:solidFill>
                <a:schemeClr val="dk1"/>
              </a:solidFill>
              <a:effectLst/>
              <a:latin typeface="+mn-lt"/>
              <a:ea typeface="+mn-ea"/>
              <a:cs typeface="+mn-cs"/>
            </a:rPr>
            <a:t>同額の</a:t>
          </a:r>
          <a:r>
            <a:rPr kumimoji="1" lang="ja-JP" altLang="ja-JP" sz="1100" b="0" i="0" baseline="0">
              <a:solidFill>
                <a:schemeClr val="dk1"/>
              </a:solidFill>
              <a:effectLst/>
              <a:latin typeface="+mn-lt"/>
              <a:ea typeface="+mn-ea"/>
              <a:cs typeface="+mn-cs"/>
            </a:rPr>
            <a:t>ものの、財源対策債の減によ</a:t>
          </a:r>
          <a:r>
            <a:rPr kumimoji="1" lang="ja-JP" altLang="en-US" sz="1100" b="0" i="0" baseline="0">
              <a:solidFill>
                <a:schemeClr val="dk1"/>
              </a:solidFill>
              <a:effectLst/>
              <a:latin typeface="+mn-lt"/>
              <a:ea typeface="+mn-ea"/>
              <a:cs typeface="+mn-cs"/>
            </a:rPr>
            <a:t>り</a:t>
          </a:r>
          <a:r>
            <a:rPr kumimoji="1" lang="ja-JP" altLang="ja-JP" sz="1100" b="0" i="0" baseline="0">
              <a:solidFill>
                <a:schemeClr val="dk1"/>
              </a:solidFill>
              <a:effectLst/>
              <a:latin typeface="+mn-lt"/>
              <a:ea typeface="+mn-ea"/>
              <a:cs typeface="+mn-cs"/>
            </a:rPr>
            <a:t>算入公債費等</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減少したことなどによるものである。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　今後も新規事業の実施をできる限り控え、地方債の発行の抑制により財政の健全化に努める。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秋田県八郎潟町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将来負担比率</a:t>
          </a:r>
          <a:r>
            <a:rPr kumimoji="1" lang="ja-JP" altLang="en-US" sz="1100" b="0" i="0" baseline="0">
              <a:solidFill>
                <a:schemeClr val="dk1"/>
              </a:solidFill>
              <a:effectLst/>
              <a:latin typeface="+mn-lt"/>
              <a:ea typeface="+mn-ea"/>
              <a:cs typeface="+mn-cs"/>
            </a:rPr>
            <a:t>は平成２６年度以降比率なしとなっており、その</a:t>
          </a:r>
          <a:r>
            <a:rPr kumimoji="1" lang="ja-JP" altLang="ja-JP" sz="1100" b="0" i="0" baseline="0">
              <a:solidFill>
                <a:schemeClr val="dk1"/>
              </a:solidFill>
              <a:effectLst/>
              <a:latin typeface="+mn-lt"/>
              <a:ea typeface="+mn-ea"/>
              <a:cs typeface="+mn-cs"/>
            </a:rPr>
            <a:t>主な要因は財政調整基金への積立による充当可能基金の増加や地方債の発行の抑制による一般会計等に係る地方債現在高の減少等によるものである。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今後も新規事業の実施をできる限り控え、地方債の発行の抑制により財政の健全化に努める。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72</xdr:row>
      <xdr:rowOff>0</xdr:rowOff>
    </xdr:from>
    <xdr:to>
      <xdr:col>13</xdr:col>
      <xdr:colOff>0</xdr:colOff>
      <xdr:row>74</xdr:row>
      <xdr:rowOff>0</xdr:rowOff>
    </xdr:to>
    <xdr:sp macro="" textlink="">
      <xdr:nvSpPr>
        <xdr:cNvPr id="4" name="正方形/長方形 3"/>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5" name="正方形/長方形 4"/>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6" name="正方形/長方形 5"/>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秋田県八郎潟町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4" name="正方形/長方形 13"/>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6,114
6,089
17.00
3,345,516
3,107,608
207,731
2,079,731
2,932,273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2" name="正方形/長方形 21"/>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3" name="角丸四角形 22"/>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4" name="正方形/長方形 23"/>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5" name="正方形/長方形 24"/>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円/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8" name="フローチャート :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9" name="テキスト ボックス 28"/>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0" name="テキスト ボックス 29"/>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1" name="テキスト ボックス 30"/>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2" name="テキスト ボックス 31"/>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3" name="正方形/長方形 3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4" name="正方形/長方形 3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5" name="正方形/長方形 34"/>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6" name="正方形/長方形 3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7" name="正方形/長方形 3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8" name="正方形/長方形 3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9" name="正方形/長方形 3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0" name="正方形/長方形 3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1" name="正方形/長方形 4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2" name="正方形/長方形 4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3" name="正方形/長方形 4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4" name="正方形/長方形 4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5" name="テキスト ボックス 4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6" name="正方形/長方形 45"/>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7" name="正方形/長方形 4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8" name="正方形/長方形 4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9" name="正方形/長方形 48"/>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0" name="正方形/長方形 4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1" name="正方形/長方形 5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2" name="正方形/長方形 5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3" name="テキスト ボックス 5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4" name="正方形/長方形 53"/>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5" name="正方形/長方形 5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6" name="正方形/長方形 5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7" name="正方形/長方形 56"/>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8" name="正方形/長方形 57"/>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9" name="テキスト ボックス 5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0" name="テキスト ボックス 5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秋田県八郎潟町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6,114
6,089
17.00
3,345,516
3,107,608
207,731
2,079,731
2,932,273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秋田県八郎潟町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6,114
6,089
17.00
3,345,516
3,107,608
207,731
2,079,731
2,932,273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3345516</v>
      </c>
      <c r="BO4" s="381"/>
      <c r="BP4" s="381"/>
      <c r="BQ4" s="381"/>
      <c r="BR4" s="381"/>
      <c r="BS4" s="381"/>
      <c r="BT4" s="381"/>
      <c r="BU4" s="382"/>
      <c r="BV4" s="380">
        <v>3330901</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10</v>
      </c>
      <c r="CU4" s="387"/>
      <c r="CV4" s="387"/>
      <c r="CW4" s="387"/>
      <c r="CX4" s="387"/>
      <c r="CY4" s="387"/>
      <c r="CZ4" s="387"/>
      <c r="DA4" s="388"/>
      <c r="DB4" s="386">
        <v>11.4</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3107608</v>
      </c>
      <c r="BO5" s="418"/>
      <c r="BP5" s="418"/>
      <c r="BQ5" s="418"/>
      <c r="BR5" s="418"/>
      <c r="BS5" s="418"/>
      <c r="BT5" s="418"/>
      <c r="BU5" s="419"/>
      <c r="BV5" s="417">
        <v>3065880</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88</v>
      </c>
      <c r="CU5" s="415"/>
      <c r="CV5" s="415"/>
      <c r="CW5" s="415"/>
      <c r="CX5" s="415"/>
      <c r="CY5" s="415"/>
      <c r="CZ5" s="415"/>
      <c r="DA5" s="416"/>
      <c r="DB5" s="414">
        <v>85.3</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237908</v>
      </c>
      <c r="BO6" s="418"/>
      <c r="BP6" s="418"/>
      <c r="BQ6" s="418"/>
      <c r="BR6" s="418"/>
      <c r="BS6" s="418"/>
      <c r="BT6" s="418"/>
      <c r="BU6" s="419"/>
      <c r="BV6" s="417">
        <v>265021</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91.9</v>
      </c>
      <c r="CU6" s="455"/>
      <c r="CV6" s="455"/>
      <c r="CW6" s="455"/>
      <c r="CX6" s="455"/>
      <c r="CY6" s="455"/>
      <c r="CZ6" s="455"/>
      <c r="DA6" s="456"/>
      <c r="DB6" s="454">
        <v>90.2</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30177</v>
      </c>
      <c r="BO7" s="418"/>
      <c r="BP7" s="418"/>
      <c r="BQ7" s="418"/>
      <c r="BR7" s="418"/>
      <c r="BS7" s="418"/>
      <c r="BT7" s="418"/>
      <c r="BU7" s="419"/>
      <c r="BV7" s="417">
        <v>20859</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2079731</v>
      </c>
      <c r="CU7" s="418"/>
      <c r="CV7" s="418"/>
      <c r="CW7" s="418"/>
      <c r="CX7" s="418"/>
      <c r="CY7" s="418"/>
      <c r="CZ7" s="418"/>
      <c r="DA7" s="419"/>
      <c r="DB7" s="417">
        <v>2143190</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207731</v>
      </c>
      <c r="BO8" s="418"/>
      <c r="BP8" s="418"/>
      <c r="BQ8" s="418"/>
      <c r="BR8" s="418"/>
      <c r="BS8" s="418"/>
      <c r="BT8" s="418"/>
      <c r="BU8" s="419"/>
      <c r="BV8" s="417">
        <v>244162</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0.26</v>
      </c>
      <c r="CU8" s="458"/>
      <c r="CV8" s="458"/>
      <c r="CW8" s="458"/>
      <c r="CX8" s="458"/>
      <c r="CY8" s="458"/>
      <c r="CZ8" s="458"/>
      <c r="DA8" s="459"/>
      <c r="DB8" s="457">
        <v>0.26</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6080</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-36431</v>
      </c>
      <c r="BO9" s="418"/>
      <c r="BP9" s="418"/>
      <c r="BQ9" s="418"/>
      <c r="BR9" s="418"/>
      <c r="BS9" s="418"/>
      <c r="BT9" s="418"/>
      <c r="BU9" s="419"/>
      <c r="BV9" s="417">
        <v>32239</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12.5</v>
      </c>
      <c r="CU9" s="415"/>
      <c r="CV9" s="415"/>
      <c r="CW9" s="415"/>
      <c r="CX9" s="415"/>
      <c r="CY9" s="415"/>
      <c r="CZ9" s="415"/>
      <c r="DA9" s="416"/>
      <c r="DB9" s="414">
        <v>12.1</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6623</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202158</v>
      </c>
      <c r="BO10" s="418"/>
      <c r="BP10" s="418"/>
      <c r="BQ10" s="418"/>
      <c r="BR10" s="418"/>
      <c r="BS10" s="418"/>
      <c r="BT10" s="418"/>
      <c r="BU10" s="419"/>
      <c r="BV10" s="417">
        <v>234233</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c r="A12" s="140"/>
      <c r="B12" s="477" t="s">
        <v>113</v>
      </c>
      <c r="C12" s="478"/>
      <c r="D12" s="478"/>
      <c r="E12" s="478"/>
      <c r="F12" s="478"/>
      <c r="G12" s="478"/>
      <c r="H12" s="478"/>
      <c r="I12" s="478"/>
      <c r="J12" s="478"/>
      <c r="K12" s="479"/>
      <c r="L12" s="486" t="s">
        <v>114</v>
      </c>
      <c r="M12" s="487"/>
      <c r="N12" s="487"/>
      <c r="O12" s="487"/>
      <c r="P12" s="487"/>
      <c r="Q12" s="488"/>
      <c r="R12" s="489">
        <v>6114</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t="s">
        <v>120</v>
      </c>
      <c r="BO12" s="418"/>
      <c r="BP12" s="418"/>
      <c r="BQ12" s="418"/>
      <c r="BR12" s="418"/>
      <c r="BS12" s="418"/>
      <c r="BT12" s="418"/>
      <c r="BU12" s="419"/>
      <c r="BV12" s="417" t="s">
        <v>120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122</v>
      </c>
      <c r="N13" s="506"/>
      <c r="O13" s="506"/>
      <c r="P13" s="506"/>
      <c r="Q13" s="507"/>
      <c r="R13" s="498">
        <v>6089</v>
      </c>
      <c r="S13" s="499"/>
      <c r="T13" s="499"/>
      <c r="U13" s="499"/>
      <c r="V13" s="500"/>
      <c r="W13" s="433" t="s">
        <v>123</v>
      </c>
      <c r="X13" s="434"/>
      <c r="Y13" s="434"/>
      <c r="Z13" s="434"/>
      <c r="AA13" s="434"/>
      <c r="AB13" s="424"/>
      <c r="AC13" s="468">
        <v>324</v>
      </c>
      <c r="AD13" s="469"/>
      <c r="AE13" s="469"/>
      <c r="AF13" s="469"/>
      <c r="AG13" s="508"/>
      <c r="AH13" s="468">
        <v>354</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165727</v>
      </c>
      <c r="BO13" s="418"/>
      <c r="BP13" s="418"/>
      <c r="BQ13" s="418"/>
      <c r="BR13" s="418"/>
      <c r="BS13" s="418"/>
      <c r="BT13" s="418"/>
      <c r="BU13" s="419"/>
      <c r="BV13" s="417">
        <v>266472</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9.1</v>
      </c>
      <c r="CU13" s="415"/>
      <c r="CV13" s="415"/>
      <c r="CW13" s="415"/>
      <c r="CX13" s="415"/>
      <c r="CY13" s="415"/>
      <c r="CZ13" s="415"/>
      <c r="DA13" s="416"/>
      <c r="DB13" s="414">
        <v>9.4</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128</v>
      </c>
      <c r="M14" s="496"/>
      <c r="N14" s="496"/>
      <c r="O14" s="496"/>
      <c r="P14" s="496"/>
      <c r="Q14" s="497"/>
      <c r="R14" s="498">
        <v>6203</v>
      </c>
      <c r="S14" s="499"/>
      <c r="T14" s="499"/>
      <c r="U14" s="499"/>
      <c r="V14" s="500"/>
      <c r="W14" s="407"/>
      <c r="X14" s="408"/>
      <c r="Y14" s="408"/>
      <c r="Z14" s="408"/>
      <c r="AA14" s="408"/>
      <c r="AB14" s="397"/>
      <c r="AC14" s="501">
        <v>11.3</v>
      </c>
      <c r="AD14" s="502"/>
      <c r="AE14" s="502"/>
      <c r="AF14" s="502"/>
      <c r="AG14" s="503"/>
      <c r="AH14" s="501">
        <v>11.2</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t="s">
        <v>120</v>
      </c>
      <c r="CU14" s="513"/>
      <c r="CV14" s="513"/>
      <c r="CW14" s="513"/>
      <c r="CX14" s="513"/>
      <c r="CY14" s="513"/>
      <c r="CZ14" s="513"/>
      <c r="DA14" s="514"/>
      <c r="DB14" s="512" t="s">
        <v>120</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122</v>
      </c>
      <c r="N15" s="506"/>
      <c r="O15" s="506"/>
      <c r="P15" s="506"/>
      <c r="Q15" s="507"/>
      <c r="R15" s="498">
        <v>6181</v>
      </c>
      <c r="S15" s="499"/>
      <c r="T15" s="499"/>
      <c r="U15" s="499"/>
      <c r="V15" s="500"/>
      <c r="W15" s="433" t="s">
        <v>130</v>
      </c>
      <c r="X15" s="434"/>
      <c r="Y15" s="434"/>
      <c r="Z15" s="434"/>
      <c r="AA15" s="434"/>
      <c r="AB15" s="424"/>
      <c r="AC15" s="468">
        <v>646</v>
      </c>
      <c r="AD15" s="469"/>
      <c r="AE15" s="469"/>
      <c r="AF15" s="469"/>
      <c r="AG15" s="508"/>
      <c r="AH15" s="468">
        <v>779</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491726</v>
      </c>
      <c r="BO15" s="381"/>
      <c r="BP15" s="381"/>
      <c r="BQ15" s="381"/>
      <c r="BR15" s="381"/>
      <c r="BS15" s="381"/>
      <c r="BT15" s="381"/>
      <c r="BU15" s="382"/>
      <c r="BV15" s="380">
        <v>497411</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22.5</v>
      </c>
      <c r="AD16" s="502"/>
      <c r="AE16" s="502"/>
      <c r="AF16" s="502"/>
      <c r="AG16" s="503"/>
      <c r="AH16" s="501">
        <v>24.6</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1872637</v>
      </c>
      <c r="BO16" s="418"/>
      <c r="BP16" s="418"/>
      <c r="BQ16" s="418"/>
      <c r="BR16" s="418"/>
      <c r="BS16" s="418"/>
      <c r="BT16" s="418"/>
      <c r="BU16" s="419"/>
      <c r="BV16" s="417">
        <v>1905986</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1898</v>
      </c>
      <c r="AD17" s="469"/>
      <c r="AE17" s="469"/>
      <c r="AF17" s="469"/>
      <c r="AG17" s="508"/>
      <c r="AH17" s="468">
        <v>2032</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611527</v>
      </c>
      <c r="BO17" s="418"/>
      <c r="BP17" s="418"/>
      <c r="BQ17" s="418"/>
      <c r="BR17" s="418"/>
      <c r="BS17" s="418"/>
      <c r="BT17" s="418"/>
      <c r="BU17" s="419"/>
      <c r="BV17" s="417">
        <v>619564</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17</v>
      </c>
      <c r="M18" s="530"/>
      <c r="N18" s="530"/>
      <c r="O18" s="530"/>
      <c r="P18" s="530"/>
      <c r="Q18" s="530"/>
      <c r="R18" s="531"/>
      <c r="S18" s="531"/>
      <c r="T18" s="531"/>
      <c r="U18" s="531"/>
      <c r="V18" s="532"/>
      <c r="W18" s="435"/>
      <c r="X18" s="436"/>
      <c r="Y18" s="436"/>
      <c r="Z18" s="436"/>
      <c r="AA18" s="436"/>
      <c r="AB18" s="427"/>
      <c r="AC18" s="533">
        <v>66.2</v>
      </c>
      <c r="AD18" s="534"/>
      <c r="AE18" s="534"/>
      <c r="AF18" s="534"/>
      <c r="AG18" s="535"/>
      <c r="AH18" s="533">
        <v>64.2</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1842313</v>
      </c>
      <c r="BO18" s="418"/>
      <c r="BP18" s="418"/>
      <c r="BQ18" s="418"/>
      <c r="BR18" s="418"/>
      <c r="BS18" s="418"/>
      <c r="BT18" s="418"/>
      <c r="BU18" s="419"/>
      <c r="BV18" s="417">
        <v>1840250</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358</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2630026</v>
      </c>
      <c r="BO19" s="418"/>
      <c r="BP19" s="418"/>
      <c r="BQ19" s="418"/>
      <c r="BR19" s="418"/>
      <c r="BS19" s="418"/>
      <c r="BT19" s="418"/>
      <c r="BU19" s="419"/>
      <c r="BV19" s="417">
        <v>2706512</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2220</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2932273</v>
      </c>
      <c r="BO23" s="418"/>
      <c r="BP23" s="418"/>
      <c r="BQ23" s="418"/>
      <c r="BR23" s="418"/>
      <c r="BS23" s="418"/>
      <c r="BT23" s="418"/>
      <c r="BU23" s="419"/>
      <c r="BV23" s="417">
        <v>3076182</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6300</v>
      </c>
      <c r="R24" s="469"/>
      <c r="S24" s="469"/>
      <c r="T24" s="469"/>
      <c r="U24" s="469"/>
      <c r="V24" s="508"/>
      <c r="W24" s="563"/>
      <c r="X24" s="551"/>
      <c r="Y24" s="552"/>
      <c r="Z24" s="467" t="s">
        <v>154</v>
      </c>
      <c r="AA24" s="447"/>
      <c r="AB24" s="447"/>
      <c r="AC24" s="447"/>
      <c r="AD24" s="447"/>
      <c r="AE24" s="447"/>
      <c r="AF24" s="447"/>
      <c r="AG24" s="448"/>
      <c r="AH24" s="468">
        <v>52</v>
      </c>
      <c r="AI24" s="469"/>
      <c r="AJ24" s="469"/>
      <c r="AK24" s="469"/>
      <c r="AL24" s="508"/>
      <c r="AM24" s="468">
        <v>148148</v>
      </c>
      <c r="AN24" s="469"/>
      <c r="AO24" s="469"/>
      <c r="AP24" s="469"/>
      <c r="AQ24" s="469"/>
      <c r="AR24" s="508"/>
      <c r="AS24" s="468">
        <v>2849</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1236943</v>
      </c>
      <c r="BO24" s="418"/>
      <c r="BP24" s="418"/>
      <c r="BQ24" s="418"/>
      <c r="BR24" s="418"/>
      <c r="BS24" s="418"/>
      <c r="BT24" s="418"/>
      <c r="BU24" s="419"/>
      <c r="BV24" s="417">
        <v>1330831</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1</v>
      </c>
      <c r="M25" s="469"/>
      <c r="N25" s="469"/>
      <c r="O25" s="469"/>
      <c r="P25" s="508"/>
      <c r="Q25" s="468">
        <v>5030</v>
      </c>
      <c r="R25" s="469"/>
      <c r="S25" s="469"/>
      <c r="T25" s="469"/>
      <c r="U25" s="469"/>
      <c r="V25" s="508"/>
      <c r="W25" s="563"/>
      <c r="X25" s="551"/>
      <c r="Y25" s="552"/>
      <c r="Z25" s="467" t="s">
        <v>157</v>
      </c>
      <c r="AA25" s="447"/>
      <c r="AB25" s="447"/>
      <c r="AC25" s="447"/>
      <c r="AD25" s="447"/>
      <c r="AE25" s="447"/>
      <c r="AF25" s="447"/>
      <c r="AG25" s="448"/>
      <c r="AH25" s="468" t="s">
        <v>120</v>
      </c>
      <c r="AI25" s="469"/>
      <c r="AJ25" s="469"/>
      <c r="AK25" s="469"/>
      <c r="AL25" s="508"/>
      <c r="AM25" s="468" t="s">
        <v>120</v>
      </c>
      <c r="AN25" s="469"/>
      <c r="AO25" s="469"/>
      <c r="AP25" s="469"/>
      <c r="AQ25" s="469"/>
      <c r="AR25" s="508"/>
      <c r="AS25" s="468" t="s">
        <v>120</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3222</v>
      </c>
      <c r="BO25" s="381"/>
      <c r="BP25" s="381"/>
      <c r="BQ25" s="381"/>
      <c r="BR25" s="381"/>
      <c r="BS25" s="381"/>
      <c r="BT25" s="381"/>
      <c r="BU25" s="382"/>
      <c r="BV25" s="380">
        <v>3806</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4860</v>
      </c>
      <c r="R26" s="469"/>
      <c r="S26" s="469"/>
      <c r="T26" s="469"/>
      <c r="U26" s="469"/>
      <c r="V26" s="508"/>
      <c r="W26" s="563"/>
      <c r="X26" s="551"/>
      <c r="Y26" s="552"/>
      <c r="Z26" s="467" t="s">
        <v>160</v>
      </c>
      <c r="AA26" s="573"/>
      <c r="AB26" s="573"/>
      <c r="AC26" s="573"/>
      <c r="AD26" s="573"/>
      <c r="AE26" s="573"/>
      <c r="AF26" s="573"/>
      <c r="AG26" s="574"/>
      <c r="AH26" s="468" t="s">
        <v>120</v>
      </c>
      <c r="AI26" s="469"/>
      <c r="AJ26" s="469"/>
      <c r="AK26" s="469"/>
      <c r="AL26" s="508"/>
      <c r="AM26" s="468" t="s">
        <v>120</v>
      </c>
      <c r="AN26" s="469"/>
      <c r="AO26" s="469"/>
      <c r="AP26" s="469"/>
      <c r="AQ26" s="469"/>
      <c r="AR26" s="508"/>
      <c r="AS26" s="468" t="s">
        <v>120</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162</v>
      </c>
      <c r="F27" s="447"/>
      <c r="G27" s="447"/>
      <c r="H27" s="447"/>
      <c r="I27" s="447"/>
      <c r="J27" s="447"/>
      <c r="K27" s="448"/>
      <c r="L27" s="468">
        <v>1</v>
      </c>
      <c r="M27" s="469"/>
      <c r="N27" s="469"/>
      <c r="O27" s="469"/>
      <c r="P27" s="508"/>
      <c r="Q27" s="468">
        <v>2100</v>
      </c>
      <c r="R27" s="469"/>
      <c r="S27" s="469"/>
      <c r="T27" s="469"/>
      <c r="U27" s="469"/>
      <c r="V27" s="508"/>
      <c r="W27" s="563"/>
      <c r="X27" s="551"/>
      <c r="Y27" s="552"/>
      <c r="Z27" s="467" t="s">
        <v>163</v>
      </c>
      <c r="AA27" s="447"/>
      <c r="AB27" s="447"/>
      <c r="AC27" s="447"/>
      <c r="AD27" s="447"/>
      <c r="AE27" s="447"/>
      <c r="AF27" s="447"/>
      <c r="AG27" s="448"/>
      <c r="AH27" s="468">
        <v>4</v>
      </c>
      <c r="AI27" s="469"/>
      <c r="AJ27" s="469"/>
      <c r="AK27" s="469"/>
      <c r="AL27" s="508"/>
      <c r="AM27" s="468">
        <v>11324</v>
      </c>
      <c r="AN27" s="469"/>
      <c r="AO27" s="469"/>
      <c r="AP27" s="469"/>
      <c r="AQ27" s="469"/>
      <c r="AR27" s="508"/>
      <c r="AS27" s="468">
        <v>2831</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t="s">
        <v>120</v>
      </c>
      <c r="BO27" s="587"/>
      <c r="BP27" s="587"/>
      <c r="BQ27" s="587"/>
      <c r="BR27" s="587"/>
      <c r="BS27" s="587"/>
      <c r="BT27" s="587"/>
      <c r="BU27" s="588"/>
      <c r="BV27" s="586" t="s">
        <v>120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165</v>
      </c>
      <c r="F28" s="447"/>
      <c r="G28" s="447"/>
      <c r="H28" s="447"/>
      <c r="I28" s="447"/>
      <c r="J28" s="447"/>
      <c r="K28" s="448"/>
      <c r="L28" s="468">
        <v>1</v>
      </c>
      <c r="M28" s="469"/>
      <c r="N28" s="469"/>
      <c r="O28" s="469"/>
      <c r="P28" s="508"/>
      <c r="Q28" s="468">
        <v>1940</v>
      </c>
      <c r="R28" s="469"/>
      <c r="S28" s="469"/>
      <c r="T28" s="469"/>
      <c r="U28" s="469"/>
      <c r="V28" s="508"/>
      <c r="W28" s="563"/>
      <c r="X28" s="551"/>
      <c r="Y28" s="552"/>
      <c r="Z28" s="467" t="s">
        <v>166</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2492072</v>
      </c>
      <c r="BO28" s="381"/>
      <c r="BP28" s="381"/>
      <c r="BQ28" s="381"/>
      <c r="BR28" s="381"/>
      <c r="BS28" s="381"/>
      <c r="BT28" s="381"/>
      <c r="BU28" s="382"/>
      <c r="BV28" s="380">
        <v>2289914</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169</v>
      </c>
      <c r="F29" s="447"/>
      <c r="G29" s="447"/>
      <c r="H29" s="447"/>
      <c r="I29" s="447"/>
      <c r="J29" s="447"/>
      <c r="K29" s="448"/>
      <c r="L29" s="468">
        <v>10</v>
      </c>
      <c r="M29" s="469"/>
      <c r="N29" s="469"/>
      <c r="O29" s="469"/>
      <c r="P29" s="508"/>
      <c r="Q29" s="468">
        <v>1860</v>
      </c>
      <c r="R29" s="469"/>
      <c r="S29" s="469"/>
      <c r="T29" s="469"/>
      <c r="U29" s="469"/>
      <c r="V29" s="508"/>
      <c r="W29" s="564"/>
      <c r="X29" s="565"/>
      <c r="Y29" s="566"/>
      <c r="Z29" s="467" t="s">
        <v>170</v>
      </c>
      <c r="AA29" s="447"/>
      <c r="AB29" s="447"/>
      <c r="AC29" s="447"/>
      <c r="AD29" s="447"/>
      <c r="AE29" s="447"/>
      <c r="AF29" s="447"/>
      <c r="AG29" s="448"/>
      <c r="AH29" s="468">
        <v>56</v>
      </c>
      <c r="AI29" s="469"/>
      <c r="AJ29" s="469"/>
      <c r="AK29" s="469"/>
      <c r="AL29" s="508"/>
      <c r="AM29" s="468">
        <v>159472</v>
      </c>
      <c r="AN29" s="469"/>
      <c r="AO29" s="469"/>
      <c r="AP29" s="469"/>
      <c r="AQ29" s="469"/>
      <c r="AR29" s="508"/>
      <c r="AS29" s="468">
        <v>2848</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169274</v>
      </c>
      <c r="BO29" s="418"/>
      <c r="BP29" s="418"/>
      <c r="BQ29" s="418"/>
      <c r="BR29" s="418"/>
      <c r="BS29" s="418"/>
      <c r="BT29" s="418"/>
      <c r="BU29" s="419"/>
      <c r="BV29" s="417">
        <v>170775</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87.2</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153631</v>
      </c>
      <c r="BO30" s="587"/>
      <c r="BP30" s="587"/>
      <c r="BQ30" s="587"/>
      <c r="BR30" s="587"/>
      <c r="BS30" s="587"/>
      <c r="BT30" s="587"/>
      <c r="BU30" s="588"/>
      <c r="BV30" s="586">
        <v>152330</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IF('各会計、関係団体の財政状況及び健全化判断比率'!B32="","",'各会計、関係団体の財政状況及び健全化判断比率'!B32)</f>
        <v>上水道特別会計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IF('各会計、関係団体の財政状況及び健全化判断比率'!B33="","",'各会計、関係団体の財政状況及び健全化判断比率'!B33)</f>
        <v>公共下水道事業特別会計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湖東地区行政一部事務組合（一般会計）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後期高齢者医療特別会計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八郎湖周辺清掃事務組合（一般会計）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介護保険特別会計(保険事業勘定)</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八郎潟町・井川町衛生処理施設組合（一般会計）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介護保険特別会計(サービス勘定)</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11</v>
      </c>
      <c r="BX37" s="598"/>
      <c r="BY37" s="599" t="str">
        <f>IF('各会計、関係団体の財政状況及び健全化判断比率'!B71="","",'各会計、関係団体の財政状況及び健全化判断比率'!B71)</f>
        <v>秋田県市町村総合事務組合（一般会計）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12</v>
      </c>
      <c r="BX38" s="598"/>
      <c r="BY38" s="599" t="str">
        <f>IF('各会計、関係団体の財政状況及び健全化判断比率'!B72="","",'各会計、関係団体の財政状況及び健全化判断比率'!B72)</f>
        <v>秋田県市町村総合事務組合（交通災害共済事業等特別会計）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13</v>
      </c>
      <c r="BX39" s="598"/>
      <c r="BY39" s="599" t="str">
        <f>IF('各会計、関係団体の財政状況及び健全化判断比率'!B73="","",'各会計、関係団体の財政状況及び健全化判断比率'!B73)</f>
        <v>秋田県市町村会館管理組合（一般会計）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14</v>
      </c>
      <c r="BX40" s="598"/>
      <c r="BY40" s="599" t="str">
        <f>IF('各会計、関係団体の財政状況及び健全化判断比率'!B74="","",'各会計、関係団体の財政状況及び健全化判断比率'!B74)</f>
        <v>秋田県後期高齢者医療広域連合（一般会計）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15</v>
      </c>
      <c r="BX41" s="598"/>
      <c r="BY41" s="599" t="str">
        <f>IF('各会計、関係団体の財政状況及び健全化判断比率'!B75="","",'各会計、関係団体の財政状況及び健全化判断比率'!B75)</f>
        <v>秋田県後期高齢者医療広域連合（後期高齢者医療特別会計）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16</v>
      </c>
      <c r="BX42" s="598"/>
      <c r="BY42" s="599" t="str">
        <f>IF('各会計、関係団体の財政状況及び健全化判断比率'!B76="","",'各会計、関係団体の財政状況及び健全化判断比率'!B76)</f>
        <v>秋田県町村電算システム共同事業組合（一般会計）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208</v>
      </c>
      <c r="C5" s="612"/>
      <c r="D5" s="612"/>
      <c r="E5" s="612"/>
      <c r="F5" s="612"/>
      <c r="G5" s="612"/>
      <c r="H5" s="612"/>
      <c r="I5" s="612"/>
      <c r="J5" s="612"/>
      <c r="K5" s="612"/>
      <c r="L5" s="612"/>
      <c r="M5" s="612"/>
      <c r="N5" s="612"/>
      <c r="O5" s="612"/>
      <c r="P5" s="612"/>
      <c r="Q5" s="613"/>
      <c r="R5" s="614">
        <v>490060</v>
      </c>
      <c r="S5" s="615"/>
      <c r="T5" s="615"/>
      <c r="U5" s="615"/>
      <c r="V5" s="615"/>
      <c r="W5" s="615"/>
      <c r="X5" s="615"/>
      <c r="Y5" s="616"/>
      <c r="Z5" s="617">
        <v>14.6</v>
      </c>
      <c r="AA5" s="617"/>
      <c r="AB5" s="617"/>
      <c r="AC5" s="617"/>
      <c r="AD5" s="618">
        <v>490060</v>
      </c>
      <c r="AE5" s="618"/>
      <c r="AF5" s="618"/>
      <c r="AG5" s="618"/>
      <c r="AH5" s="618"/>
      <c r="AI5" s="618"/>
      <c r="AJ5" s="618"/>
      <c r="AK5" s="618"/>
      <c r="AL5" s="619">
        <v>24.4</v>
      </c>
      <c r="AM5" s="620"/>
      <c r="AN5" s="620"/>
      <c r="AO5" s="621"/>
      <c r="AP5" s="611" t="s">
        <v>209</v>
      </c>
      <c r="AQ5" s="612"/>
      <c r="AR5" s="612"/>
      <c r="AS5" s="612"/>
      <c r="AT5" s="612"/>
      <c r="AU5" s="612"/>
      <c r="AV5" s="612"/>
      <c r="AW5" s="612"/>
      <c r="AX5" s="612"/>
      <c r="AY5" s="612"/>
      <c r="AZ5" s="612"/>
      <c r="BA5" s="612"/>
      <c r="BB5" s="612"/>
      <c r="BC5" s="612"/>
      <c r="BD5" s="612"/>
      <c r="BE5" s="612"/>
      <c r="BF5" s="613"/>
      <c r="BG5" s="625">
        <v>490060</v>
      </c>
      <c r="BH5" s="626"/>
      <c r="BI5" s="626"/>
      <c r="BJ5" s="626"/>
      <c r="BK5" s="626"/>
      <c r="BL5" s="626"/>
      <c r="BM5" s="626"/>
      <c r="BN5" s="627"/>
      <c r="BO5" s="628">
        <v>100</v>
      </c>
      <c r="BP5" s="628"/>
      <c r="BQ5" s="628"/>
      <c r="BR5" s="628"/>
      <c r="BS5" s="629" t="s">
        <v>210</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202</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c r="B6" s="622" t="s">
        <v>214</v>
      </c>
      <c r="C6" s="623"/>
      <c r="D6" s="623"/>
      <c r="E6" s="623"/>
      <c r="F6" s="623"/>
      <c r="G6" s="623"/>
      <c r="H6" s="623"/>
      <c r="I6" s="623"/>
      <c r="J6" s="623"/>
      <c r="K6" s="623"/>
      <c r="L6" s="623"/>
      <c r="M6" s="623"/>
      <c r="N6" s="623"/>
      <c r="O6" s="623"/>
      <c r="P6" s="623"/>
      <c r="Q6" s="624"/>
      <c r="R6" s="625">
        <v>25373</v>
      </c>
      <c r="S6" s="626"/>
      <c r="T6" s="626"/>
      <c r="U6" s="626"/>
      <c r="V6" s="626"/>
      <c r="W6" s="626"/>
      <c r="X6" s="626"/>
      <c r="Y6" s="627"/>
      <c r="Z6" s="628">
        <v>0.8</v>
      </c>
      <c r="AA6" s="628"/>
      <c r="AB6" s="628"/>
      <c r="AC6" s="628"/>
      <c r="AD6" s="629">
        <v>25373</v>
      </c>
      <c r="AE6" s="629"/>
      <c r="AF6" s="629"/>
      <c r="AG6" s="629"/>
      <c r="AH6" s="629"/>
      <c r="AI6" s="629"/>
      <c r="AJ6" s="629"/>
      <c r="AK6" s="629"/>
      <c r="AL6" s="630">
        <v>1.3</v>
      </c>
      <c r="AM6" s="631"/>
      <c r="AN6" s="631"/>
      <c r="AO6" s="632"/>
      <c r="AP6" s="622" t="s">
        <v>215</v>
      </c>
      <c r="AQ6" s="623"/>
      <c r="AR6" s="623"/>
      <c r="AS6" s="623"/>
      <c r="AT6" s="623"/>
      <c r="AU6" s="623"/>
      <c r="AV6" s="623"/>
      <c r="AW6" s="623"/>
      <c r="AX6" s="623"/>
      <c r="AY6" s="623"/>
      <c r="AZ6" s="623"/>
      <c r="BA6" s="623"/>
      <c r="BB6" s="623"/>
      <c r="BC6" s="623"/>
      <c r="BD6" s="623"/>
      <c r="BE6" s="623"/>
      <c r="BF6" s="624"/>
      <c r="BG6" s="625">
        <v>490060</v>
      </c>
      <c r="BH6" s="626"/>
      <c r="BI6" s="626"/>
      <c r="BJ6" s="626"/>
      <c r="BK6" s="626"/>
      <c r="BL6" s="626"/>
      <c r="BM6" s="626"/>
      <c r="BN6" s="627"/>
      <c r="BO6" s="628">
        <v>100</v>
      </c>
      <c r="BP6" s="628"/>
      <c r="BQ6" s="628"/>
      <c r="BR6" s="628"/>
      <c r="BS6" s="629" t="s">
        <v>210</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60438</v>
      </c>
      <c r="CS6" s="626"/>
      <c r="CT6" s="626"/>
      <c r="CU6" s="626"/>
      <c r="CV6" s="626"/>
      <c r="CW6" s="626"/>
      <c r="CX6" s="626"/>
      <c r="CY6" s="627"/>
      <c r="CZ6" s="628">
        <v>1.9</v>
      </c>
      <c r="DA6" s="628"/>
      <c r="DB6" s="628"/>
      <c r="DC6" s="628"/>
      <c r="DD6" s="634" t="s">
        <v>210</v>
      </c>
      <c r="DE6" s="626"/>
      <c r="DF6" s="626"/>
      <c r="DG6" s="626"/>
      <c r="DH6" s="626"/>
      <c r="DI6" s="626"/>
      <c r="DJ6" s="626"/>
      <c r="DK6" s="626"/>
      <c r="DL6" s="626"/>
      <c r="DM6" s="626"/>
      <c r="DN6" s="626"/>
      <c r="DO6" s="626"/>
      <c r="DP6" s="627"/>
      <c r="DQ6" s="634">
        <v>60438</v>
      </c>
      <c r="DR6" s="626"/>
      <c r="DS6" s="626"/>
      <c r="DT6" s="626"/>
      <c r="DU6" s="626"/>
      <c r="DV6" s="626"/>
      <c r="DW6" s="626"/>
      <c r="DX6" s="626"/>
      <c r="DY6" s="626"/>
      <c r="DZ6" s="626"/>
      <c r="EA6" s="626"/>
      <c r="EB6" s="626"/>
      <c r="EC6" s="635"/>
    </row>
    <row r="7" spans="2:143" ht="11.25" customHeight="1">
      <c r="B7" s="622" t="s">
        <v>217</v>
      </c>
      <c r="C7" s="623"/>
      <c r="D7" s="623"/>
      <c r="E7" s="623"/>
      <c r="F7" s="623"/>
      <c r="G7" s="623"/>
      <c r="H7" s="623"/>
      <c r="I7" s="623"/>
      <c r="J7" s="623"/>
      <c r="K7" s="623"/>
      <c r="L7" s="623"/>
      <c r="M7" s="623"/>
      <c r="N7" s="623"/>
      <c r="O7" s="623"/>
      <c r="P7" s="623"/>
      <c r="Q7" s="624"/>
      <c r="R7" s="625">
        <v>741</v>
      </c>
      <c r="S7" s="626"/>
      <c r="T7" s="626"/>
      <c r="U7" s="626"/>
      <c r="V7" s="626"/>
      <c r="W7" s="626"/>
      <c r="X7" s="626"/>
      <c r="Y7" s="627"/>
      <c r="Z7" s="628">
        <v>0</v>
      </c>
      <c r="AA7" s="628"/>
      <c r="AB7" s="628"/>
      <c r="AC7" s="628"/>
      <c r="AD7" s="629">
        <v>741</v>
      </c>
      <c r="AE7" s="629"/>
      <c r="AF7" s="629"/>
      <c r="AG7" s="629"/>
      <c r="AH7" s="629"/>
      <c r="AI7" s="629"/>
      <c r="AJ7" s="629"/>
      <c r="AK7" s="629"/>
      <c r="AL7" s="630">
        <v>0</v>
      </c>
      <c r="AM7" s="631"/>
      <c r="AN7" s="631"/>
      <c r="AO7" s="632"/>
      <c r="AP7" s="622" t="s">
        <v>218</v>
      </c>
      <c r="AQ7" s="623"/>
      <c r="AR7" s="623"/>
      <c r="AS7" s="623"/>
      <c r="AT7" s="623"/>
      <c r="AU7" s="623"/>
      <c r="AV7" s="623"/>
      <c r="AW7" s="623"/>
      <c r="AX7" s="623"/>
      <c r="AY7" s="623"/>
      <c r="AZ7" s="623"/>
      <c r="BA7" s="623"/>
      <c r="BB7" s="623"/>
      <c r="BC7" s="623"/>
      <c r="BD7" s="623"/>
      <c r="BE7" s="623"/>
      <c r="BF7" s="624"/>
      <c r="BG7" s="625">
        <v>205937</v>
      </c>
      <c r="BH7" s="626"/>
      <c r="BI7" s="626"/>
      <c r="BJ7" s="626"/>
      <c r="BK7" s="626"/>
      <c r="BL7" s="626"/>
      <c r="BM7" s="626"/>
      <c r="BN7" s="627"/>
      <c r="BO7" s="628">
        <v>42</v>
      </c>
      <c r="BP7" s="628"/>
      <c r="BQ7" s="628"/>
      <c r="BR7" s="628"/>
      <c r="BS7" s="629" t="s">
        <v>210</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549798</v>
      </c>
      <c r="CS7" s="626"/>
      <c r="CT7" s="626"/>
      <c r="CU7" s="626"/>
      <c r="CV7" s="626"/>
      <c r="CW7" s="626"/>
      <c r="CX7" s="626"/>
      <c r="CY7" s="627"/>
      <c r="CZ7" s="628">
        <v>17.7</v>
      </c>
      <c r="DA7" s="628"/>
      <c r="DB7" s="628"/>
      <c r="DC7" s="628"/>
      <c r="DD7" s="634">
        <v>3400</v>
      </c>
      <c r="DE7" s="626"/>
      <c r="DF7" s="626"/>
      <c r="DG7" s="626"/>
      <c r="DH7" s="626"/>
      <c r="DI7" s="626"/>
      <c r="DJ7" s="626"/>
      <c r="DK7" s="626"/>
      <c r="DL7" s="626"/>
      <c r="DM7" s="626"/>
      <c r="DN7" s="626"/>
      <c r="DO7" s="626"/>
      <c r="DP7" s="627"/>
      <c r="DQ7" s="634">
        <v>511675</v>
      </c>
      <c r="DR7" s="626"/>
      <c r="DS7" s="626"/>
      <c r="DT7" s="626"/>
      <c r="DU7" s="626"/>
      <c r="DV7" s="626"/>
      <c r="DW7" s="626"/>
      <c r="DX7" s="626"/>
      <c r="DY7" s="626"/>
      <c r="DZ7" s="626"/>
      <c r="EA7" s="626"/>
      <c r="EB7" s="626"/>
      <c r="EC7" s="635"/>
    </row>
    <row r="8" spans="2:143" ht="11.25" customHeight="1">
      <c r="B8" s="622" t="s">
        <v>220</v>
      </c>
      <c r="C8" s="623"/>
      <c r="D8" s="623"/>
      <c r="E8" s="623"/>
      <c r="F8" s="623"/>
      <c r="G8" s="623"/>
      <c r="H8" s="623"/>
      <c r="I8" s="623"/>
      <c r="J8" s="623"/>
      <c r="K8" s="623"/>
      <c r="L8" s="623"/>
      <c r="M8" s="623"/>
      <c r="N8" s="623"/>
      <c r="O8" s="623"/>
      <c r="P8" s="623"/>
      <c r="Q8" s="624"/>
      <c r="R8" s="625">
        <v>920</v>
      </c>
      <c r="S8" s="626"/>
      <c r="T8" s="626"/>
      <c r="U8" s="626"/>
      <c r="V8" s="626"/>
      <c r="W8" s="626"/>
      <c r="X8" s="626"/>
      <c r="Y8" s="627"/>
      <c r="Z8" s="628">
        <v>0</v>
      </c>
      <c r="AA8" s="628"/>
      <c r="AB8" s="628"/>
      <c r="AC8" s="628"/>
      <c r="AD8" s="629">
        <v>920</v>
      </c>
      <c r="AE8" s="629"/>
      <c r="AF8" s="629"/>
      <c r="AG8" s="629"/>
      <c r="AH8" s="629"/>
      <c r="AI8" s="629"/>
      <c r="AJ8" s="629"/>
      <c r="AK8" s="629"/>
      <c r="AL8" s="630">
        <v>0</v>
      </c>
      <c r="AM8" s="631"/>
      <c r="AN8" s="631"/>
      <c r="AO8" s="632"/>
      <c r="AP8" s="622" t="s">
        <v>221</v>
      </c>
      <c r="AQ8" s="623"/>
      <c r="AR8" s="623"/>
      <c r="AS8" s="623"/>
      <c r="AT8" s="623"/>
      <c r="AU8" s="623"/>
      <c r="AV8" s="623"/>
      <c r="AW8" s="623"/>
      <c r="AX8" s="623"/>
      <c r="AY8" s="623"/>
      <c r="AZ8" s="623"/>
      <c r="BA8" s="623"/>
      <c r="BB8" s="623"/>
      <c r="BC8" s="623"/>
      <c r="BD8" s="623"/>
      <c r="BE8" s="623"/>
      <c r="BF8" s="624"/>
      <c r="BG8" s="625">
        <v>9577</v>
      </c>
      <c r="BH8" s="626"/>
      <c r="BI8" s="626"/>
      <c r="BJ8" s="626"/>
      <c r="BK8" s="626"/>
      <c r="BL8" s="626"/>
      <c r="BM8" s="626"/>
      <c r="BN8" s="627"/>
      <c r="BO8" s="628">
        <v>2</v>
      </c>
      <c r="BP8" s="628"/>
      <c r="BQ8" s="628"/>
      <c r="BR8" s="628"/>
      <c r="BS8" s="634" t="s">
        <v>111</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896977</v>
      </c>
      <c r="CS8" s="626"/>
      <c r="CT8" s="626"/>
      <c r="CU8" s="626"/>
      <c r="CV8" s="626"/>
      <c r="CW8" s="626"/>
      <c r="CX8" s="626"/>
      <c r="CY8" s="627"/>
      <c r="CZ8" s="628">
        <v>28.9</v>
      </c>
      <c r="DA8" s="628"/>
      <c r="DB8" s="628"/>
      <c r="DC8" s="628"/>
      <c r="DD8" s="634">
        <v>33656</v>
      </c>
      <c r="DE8" s="626"/>
      <c r="DF8" s="626"/>
      <c r="DG8" s="626"/>
      <c r="DH8" s="626"/>
      <c r="DI8" s="626"/>
      <c r="DJ8" s="626"/>
      <c r="DK8" s="626"/>
      <c r="DL8" s="626"/>
      <c r="DM8" s="626"/>
      <c r="DN8" s="626"/>
      <c r="DO8" s="626"/>
      <c r="DP8" s="627"/>
      <c r="DQ8" s="634">
        <v>496560</v>
      </c>
      <c r="DR8" s="626"/>
      <c r="DS8" s="626"/>
      <c r="DT8" s="626"/>
      <c r="DU8" s="626"/>
      <c r="DV8" s="626"/>
      <c r="DW8" s="626"/>
      <c r="DX8" s="626"/>
      <c r="DY8" s="626"/>
      <c r="DZ8" s="626"/>
      <c r="EA8" s="626"/>
      <c r="EB8" s="626"/>
      <c r="EC8" s="635"/>
    </row>
    <row r="9" spans="2:143" ht="11.25" customHeight="1">
      <c r="B9" s="622" t="s">
        <v>223</v>
      </c>
      <c r="C9" s="623"/>
      <c r="D9" s="623"/>
      <c r="E9" s="623"/>
      <c r="F9" s="623"/>
      <c r="G9" s="623"/>
      <c r="H9" s="623"/>
      <c r="I9" s="623"/>
      <c r="J9" s="623"/>
      <c r="K9" s="623"/>
      <c r="L9" s="623"/>
      <c r="M9" s="623"/>
      <c r="N9" s="623"/>
      <c r="O9" s="623"/>
      <c r="P9" s="623"/>
      <c r="Q9" s="624"/>
      <c r="R9" s="625">
        <v>487</v>
      </c>
      <c r="S9" s="626"/>
      <c r="T9" s="626"/>
      <c r="U9" s="626"/>
      <c r="V9" s="626"/>
      <c r="W9" s="626"/>
      <c r="X9" s="626"/>
      <c r="Y9" s="627"/>
      <c r="Z9" s="628">
        <v>0</v>
      </c>
      <c r="AA9" s="628"/>
      <c r="AB9" s="628"/>
      <c r="AC9" s="628"/>
      <c r="AD9" s="629">
        <v>487</v>
      </c>
      <c r="AE9" s="629"/>
      <c r="AF9" s="629"/>
      <c r="AG9" s="629"/>
      <c r="AH9" s="629"/>
      <c r="AI9" s="629"/>
      <c r="AJ9" s="629"/>
      <c r="AK9" s="629"/>
      <c r="AL9" s="630">
        <v>0</v>
      </c>
      <c r="AM9" s="631"/>
      <c r="AN9" s="631"/>
      <c r="AO9" s="632"/>
      <c r="AP9" s="622" t="s">
        <v>224</v>
      </c>
      <c r="AQ9" s="623"/>
      <c r="AR9" s="623"/>
      <c r="AS9" s="623"/>
      <c r="AT9" s="623"/>
      <c r="AU9" s="623"/>
      <c r="AV9" s="623"/>
      <c r="AW9" s="623"/>
      <c r="AX9" s="623"/>
      <c r="AY9" s="623"/>
      <c r="AZ9" s="623"/>
      <c r="BA9" s="623"/>
      <c r="BB9" s="623"/>
      <c r="BC9" s="623"/>
      <c r="BD9" s="623"/>
      <c r="BE9" s="623"/>
      <c r="BF9" s="624"/>
      <c r="BG9" s="625">
        <v>181545</v>
      </c>
      <c r="BH9" s="626"/>
      <c r="BI9" s="626"/>
      <c r="BJ9" s="626"/>
      <c r="BK9" s="626"/>
      <c r="BL9" s="626"/>
      <c r="BM9" s="626"/>
      <c r="BN9" s="627"/>
      <c r="BO9" s="628">
        <v>37</v>
      </c>
      <c r="BP9" s="628"/>
      <c r="BQ9" s="628"/>
      <c r="BR9" s="628"/>
      <c r="BS9" s="634" t="s">
        <v>111</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219033</v>
      </c>
      <c r="CS9" s="626"/>
      <c r="CT9" s="626"/>
      <c r="CU9" s="626"/>
      <c r="CV9" s="626"/>
      <c r="CW9" s="626"/>
      <c r="CX9" s="626"/>
      <c r="CY9" s="627"/>
      <c r="CZ9" s="628">
        <v>7</v>
      </c>
      <c r="DA9" s="628"/>
      <c r="DB9" s="628"/>
      <c r="DC9" s="628"/>
      <c r="DD9" s="634" t="s">
        <v>111</v>
      </c>
      <c r="DE9" s="626"/>
      <c r="DF9" s="626"/>
      <c r="DG9" s="626"/>
      <c r="DH9" s="626"/>
      <c r="DI9" s="626"/>
      <c r="DJ9" s="626"/>
      <c r="DK9" s="626"/>
      <c r="DL9" s="626"/>
      <c r="DM9" s="626"/>
      <c r="DN9" s="626"/>
      <c r="DO9" s="626"/>
      <c r="DP9" s="627"/>
      <c r="DQ9" s="634">
        <v>201212</v>
      </c>
      <c r="DR9" s="626"/>
      <c r="DS9" s="626"/>
      <c r="DT9" s="626"/>
      <c r="DU9" s="626"/>
      <c r="DV9" s="626"/>
      <c r="DW9" s="626"/>
      <c r="DX9" s="626"/>
      <c r="DY9" s="626"/>
      <c r="DZ9" s="626"/>
      <c r="EA9" s="626"/>
      <c r="EB9" s="626"/>
      <c r="EC9" s="635"/>
    </row>
    <row r="10" spans="2:143" ht="11.25" customHeight="1">
      <c r="B10" s="622" t="s">
        <v>226</v>
      </c>
      <c r="C10" s="623"/>
      <c r="D10" s="623"/>
      <c r="E10" s="623"/>
      <c r="F10" s="623"/>
      <c r="G10" s="623"/>
      <c r="H10" s="623"/>
      <c r="I10" s="623"/>
      <c r="J10" s="623"/>
      <c r="K10" s="623"/>
      <c r="L10" s="623"/>
      <c r="M10" s="623"/>
      <c r="N10" s="623"/>
      <c r="O10" s="623"/>
      <c r="P10" s="623"/>
      <c r="Q10" s="624"/>
      <c r="R10" s="625">
        <v>100576</v>
      </c>
      <c r="S10" s="626"/>
      <c r="T10" s="626"/>
      <c r="U10" s="626"/>
      <c r="V10" s="626"/>
      <c r="W10" s="626"/>
      <c r="X10" s="626"/>
      <c r="Y10" s="627"/>
      <c r="Z10" s="628">
        <v>3</v>
      </c>
      <c r="AA10" s="628"/>
      <c r="AB10" s="628"/>
      <c r="AC10" s="628"/>
      <c r="AD10" s="629">
        <v>100576</v>
      </c>
      <c r="AE10" s="629"/>
      <c r="AF10" s="629"/>
      <c r="AG10" s="629"/>
      <c r="AH10" s="629"/>
      <c r="AI10" s="629"/>
      <c r="AJ10" s="629"/>
      <c r="AK10" s="629"/>
      <c r="AL10" s="630">
        <v>5</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10194</v>
      </c>
      <c r="BH10" s="626"/>
      <c r="BI10" s="626"/>
      <c r="BJ10" s="626"/>
      <c r="BK10" s="626"/>
      <c r="BL10" s="626"/>
      <c r="BM10" s="626"/>
      <c r="BN10" s="627"/>
      <c r="BO10" s="628">
        <v>2.1</v>
      </c>
      <c r="BP10" s="628"/>
      <c r="BQ10" s="628"/>
      <c r="BR10" s="628"/>
      <c r="BS10" s="634" t="s">
        <v>111</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520</v>
      </c>
      <c r="CS10" s="626"/>
      <c r="CT10" s="626"/>
      <c r="CU10" s="626"/>
      <c r="CV10" s="626"/>
      <c r="CW10" s="626"/>
      <c r="CX10" s="626"/>
      <c r="CY10" s="627"/>
      <c r="CZ10" s="628">
        <v>0</v>
      </c>
      <c r="DA10" s="628"/>
      <c r="DB10" s="628"/>
      <c r="DC10" s="628"/>
      <c r="DD10" s="634" t="s">
        <v>111</v>
      </c>
      <c r="DE10" s="626"/>
      <c r="DF10" s="626"/>
      <c r="DG10" s="626"/>
      <c r="DH10" s="626"/>
      <c r="DI10" s="626"/>
      <c r="DJ10" s="626"/>
      <c r="DK10" s="626"/>
      <c r="DL10" s="626"/>
      <c r="DM10" s="626"/>
      <c r="DN10" s="626"/>
      <c r="DO10" s="626"/>
      <c r="DP10" s="627"/>
      <c r="DQ10" s="634">
        <v>520</v>
      </c>
      <c r="DR10" s="626"/>
      <c r="DS10" s="626"/>
      <c r="DT10" s="626"/>
      <c r="DU10" s="626"/>
      <c r="DV10" s="626"/>
      <c r="DW10" s="626"/>
      <c r="DX10" s="626"/>
      <c r="DY10" s="626"/>
      <c r="DZ10" s="626"/>
      <c r="EA10" s="626"/>
      <c r="EB10" s="626"/>
      <c r="EC10" s="635"/>
    </row>
    <row r="11" spans="2:143" ht="11.25" customHeight="1">
      <c r="B11" s="622" t="s">
        <v>229</v>
      </c>
      <c r="C11" s="623"/>
      <c r="D11" s="623"/>
      <c r="E11" s="623"/>
      <c r="F11" s="623"/>
      <c r="G11" s="623"/>
      <c r="H11" s="623"/>
      <c r="I11" s="623"/>
      <c r="J11" s="623"/>
      <c r="K11" s="623"/>
      <c r="L11" s="623"/>
      <c r="M11" s="623"/>
      <c r="N11" s="623"/>
      <c r="O11" s="623"/>
      <c r="P11" s="623"/>
      <c r="Q11" s="624"/>
      <c r="R11" s="625" t="s">
        <v>111</v>
      </c>
      <c r="S11" s="626"/>
      <c r="T11" s="626"/>
      <c r="U11" s="626"/>
      <c r="V11" s="626"/>
      <c r="W11" s="626"/>
      <c r="X11" s="626"/>
      <c r="Y11" s="627"/>
      <c r="Z11" s="628" t="s">
        <v>111</v>
      </c>
      <c r="AA11" s="628"/>
      <c r="AB11" s="628"/>
      <c r="AC11" s="628"/>
      <c r="AD11" s="629" t="s">
        <v>111</v>
      </c>
      <c r="AE11" s="629"/>
      <c r="AF11" s="629"/>
      <c r="AG11" s="629"/>
      <c r="AH11" s="629"/>
      <c r="AI11" s="629"/>
      <c r="AJ11" s="629"/>
      <c r="AK11" s="629"/>
      <c r="AL11" s="630" t="s">
        <v>111</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4621</v>
      </c>
      <c r="BH11" s="626"/>
      <c r="BI11" s="626"/>
      <c r="BJ11" s="626"/>
      <c r="BK11" s="626"/>
      <c r="BL11" s="626"/>
      <c r="BM11" s="626"/>
      <c r="BN11" s="627"/>
      <c r="BO11" s="628">
        <v>0.9</v>
      </c>
      <c r="BP11" s="628"/>
      <c r="BQ11" s="628"/>
      <c r="BR11" s="628"/>
      <c r="BS11" s="634" t="s">
        <v>111</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161402</v>
      </c>
      <c r="CS11" s="626"/>
      <c r="CT11" s="626"/>
      <c r="CU11" s="626"/>
      <c r="CV11" s="626"/>
      <c r="CW11" s="626"/>
      <c r="CX11" s="626"/>
      <c r="CY11" s="627"/>
      <c r="CZ11" s="628">
        <v>5.2</v>
      </c>
      <c r="DA11" s="628"/>
      <c r="DB11" s="628"/>
      <c r="DC11" s="628"/>
      <c r="DD11" s="634">
        <v>58680</v>
      </c>
      <c r="DE11" s="626"/>
      <c r="DF11" s="626"/>
      <c r="DG11" s="626"/>
      <c r="DH11" s="626"/>
      <c r="DI11" s="626"/>
      <c r="DJ11" s="626"/>
      <c r="DK11" s="626"/>
      <c r="DL11" s="626"/>
      <c r="DM11" s="626"/>
      <c r="DN11" s="626"/>
      <c r="DO11" s="626"/>
      <c r="DP11" s="627"/>
      <c r="DQ11" s="634">
        <v>93839</v>
      </c>
      <c r="DR11" s="626"/>
      <c r="DS11" s="626"/>
      <c r="DT11" s="626"/>
      <c r="DU11" s="626"/>
      <c r="DV11" s="626"/>
      <c r="DW11" s="626"/>
      <c r="DX11" s="626"/>
      <c r="DY11" s="626"/>
      <c r="DZ11" s="626"/>
      <c r="EA11" s="626"/>
      <c r="EB11" s="626"/>
      <c r="EC11" s="635"/>
    </row>
    <row r="12" spans="2:143" ht="11.25" customHeight="1">
      <c r="B12" s="622" t="s">
        <v>232</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226477</v>
      </c>
      <c r="BH12" s="626"/>
      <c r="BI12" s="626"/>
      <c r="BJ12" s="626"/>
      <c r="BK12" s="626"/>
      <c r="BL12" s="626"/>
      <c r="BM12" s="626"/>
      <c r="BN12" s="627"/>
      <c r="BO12" s="628">
        <v>46.2</v>
      </c>
      <c r="BP12" s="628"/>
      <c r="BQ12" s="628"/>
      <c r="BR12" s="628"/>
      <c r="BS12" s="634" t="s">
        <v>111</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51066</v>
      </c>
      <c r="CS12" s="626"/>
      <c r="CT12" s="626"/>
      <c r="CU12" s="626"/>
      <c r="CV12" s="626"/>
      <c r="CW12" s="626"/>
      <c r="CX12" s="626"/>
      <c r="CY12" s="627"/>
      <c r="CZ12" s="628">
        <v>1.6</v>
      </c>
      <c r="DA12" s="628"/>
      <c r="DB12" s="628"/>
      <c r="DC12" s="628"/>
      <c r="DD12" s="634">
        <v>1019</v>
      </c>
      <c r="DE12" s="626"/>
      <c r="DF12" s="626"/>
      <c r="DG12" s="626"/>
      <c r="DH12" s="626"/>
      <c r="DI12" s="626"/>
      <c r="DJ12" s="626"/>
      <c r="DK12" s="626"/>
      <c r="DL12" s="626"/>
      <c r="DM12" s="626"/>
      <c r="DN12" s="626"/>
      <c r="DO12" s="626"/>
      <c r="DP12" s="627"/>
      <c r="DQ12" s="634">
        <v>23764</v>
      </c>
      <c r="DR12" s="626"/>
      <c r="DS12" s="626"/>
      <c r="DT12" s="626"/>
      <c r="DU12" s="626"/>
      <c r="DV12" s="626"/>
      <c r="DW12" s="626"/>
      <c r="DX12" s="626"/>
      <c r="DY12" s="626"/>
      <c r="DZ12" s="626"/>
      <c r="EA12" s="626"/>
      <c r="EB12" s="626"/>
      <c r="EC12" s="635"/>
    </row>
    <row r="13" spans="2:143" ht="11.25" customHeight="1">
      <c r="B13" s="622" t="s">
        <v>235</v>
      </c>
      <c r="C13" s="623"/>
      <c r="D13" s="623"/>
      <c r="E13" s="623"/>
      <c r="F13" s="623"/>
      <c r="G13" s="623"/>
      <c r="H13" s="623"/>
      <c r="I13" s="623"/>
      <c r="J13" s="623"/>
      <c r="K13" s="623"/>
      <c r="L13" s="623"/>
      <c r="M13" s="623"/>
      <c r="N13" s="623"/>
      <c r="O13" s="623"/>
      <c r="P13" s="623"/>
      <c r="Q13" s="624"/>
      <c r="R13" s="625">
        <v>4017</v>
      </c>
      <c r="S13" s="626"/>
      <c r="T13" s="626"/>
      <c r="U13" s="626"/>
      <c r="V13" s="626"/>
      <c r="W13" s="626"/>
      <c r="X13" s="626"/>
      <c r="Y13" s="627"/>
      <c r="Z13" s="628">
        <v>0.1</v>
      </c>
      <c r="AA13" s="628"/>
      <c r="AB13" s="628"/>
      <c r="AC13" s="628"/>
      <c r="AD13" s="629">
        <v>4017</v>
      </c>
      <c r="AE13" s="629"/>
      <c r="AF13" s="629"/>
      <c r="AG13" s="629"/>
      <c r="AH13" s="629"/>
      <c r="AI13" s="629"/>
      <c r="AJ13" s="629"/>
      <c r="AK13" s="629"/>
      <c r="AL13" s="630">
        <v>0.2</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226252</v>
      </c>
      <c r="BH13" s="626"/>
      <c r="BI13" s="626"/>
      <c r="BJ13" s="626"/>
      <c r="BK13" s="626"/>
      <c r="BL13" s="626"/>
      <c r="BM13" s="626"/>
      <c r="BN13" s="627"/>
      <c r="BO13" s="628">
        <v>46.2</v>
      </c>
      <c r="BP13" s="628"/>
      <c r="BQ13" s="628"/>
      <c r="BR13" s="628"/>
      <c r="BS13" s="634" t="s">
        <v>111</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321385</v>
      </c>
      <c r="CS13" s="626"/>
      <c r="CT13" s="626"/>
      <c r="CU13" s="626"/>
      <c r="CV13" s="626"/>
      <c r="CW13" s="626"/>
      <c r="CX13" s="626"/>
      <c r="CY13" s="627"/>
      <c r="CZ13" s="628">
        <v>10.3</v>
      </c>
      <c r="DA13" s="628"/>
      <c r="DB13" s="628"/>
      <c r="DC13" s="628"/>
      <c r="DD13" s="634">
        <v>116052</v>
      </c>
      <c r="DE13" s="626"/>
      <c r="DF13" s="626"/>
      <c r="DG13" s="626"/>
      <c r="DH13" s="626"/>
      <c r="DI13" s="626"/>
      <c r="DJ13" s="626"/>
      <c r="DK13" s="626"/>
      <c r="DL13" s="626"/>
      <c r="DM13" s="626"/>
      <c r="DN13" s="626"/>
      <c r="DO13" s="626"/>
      <c r="DP13" s="627"/>
      <c r="DQ13" s="634">
        <v>238524</v>
      </c>
      <c r="DR13" s="626"/>
      <c r="DS13" s="626"/>
      <c r="DT13" s="626"/>
      <c r="DU13" s="626"/>
      <c r="DV13" s="626"/>
      <c r="DW13" s="626"/>
      <c r="DX13" s="626"/>
      <c r="DY13" s="626"/>
      <c r="DZ13" s="626"/>
      <c r="EA13" s="626"/>
      <c r="EB13" s="626"/>
      <c r="EC13" s="635"/>
    </row>
    <row r="14" spans="2:143" ht="11.25" customHeight="1">
      <c r="B14" s="622" t="s">
        <v>238</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16742</v>
      </c>
      <c r="BH14" s="626"/>
      <c r="BI14" s="626"/>
      <c r="BJ14" s="626"/>
      <c r="BK14" s="626"/>
      <c r="BL14" s="626"/>
      <c r="BM14" s="626"/>
      <c r="BN14" s="627"/>
      <c r="BO14" s="628">
        <v>3.4</v>
      </c>
      <c r="BP14" s="628"/>
      <c r="BQ14" s="628"/>
      <c r="BR14" s="628"/>
      <c r="BS14" s="634" t="s">
        <v>111</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180006</v>
      </c>
      <c r="CS14" s="626"/>
      <c r="CT14" s="626"/>
      <c r="CU14" s="626"/>
      <c r="CV14" s="626"/>
      <c r="CW14" s="626"/>
      <c r="CX14" s="626"/>
      <c r="CY14" s="627"/>
      <c r="CZ14" s="628">
        <v>5.8</v>
      </c>
      <c r="DA14" s="628"/>
      <c r="DB14" s="628"/>
      <c r="DC14" s="628"/>
      <c r="DD14" s="634">
        <v>16585</v>
      </c>
      <c r="DE14" s="626"/>
      <c r="DF14" s="626"/>
      <c r="DG14" s="626"/>
      <c r="DH14" s="626"/>
      <c r="DI14" s="626"/>
      <c r="DJ14" s="626"/>
      <c r="DK14" s="626"/>
      <c r="DL14" s="626"/>
      <c r="DM14" s="626"/>
      <c r="DN14" s="626"/>
      <c r="DO14" s="626"/>
      <c r="DP14" s="627"/>
      <c r="DQ14" s="634">
        <v>162946</v>
      </c>
      <c r="DR14" s="626"/>
      <c r="DS14" s="626"/>
      <c r="DT14" s="626"/>
      <c r="DU14" s="626"/>
      <c r="DV14" s="626"/>
      <c r="DW14" s="626"/>
      <c r="DX14" s="626"/>
      <c r="DY14" s="626"/>
      <c r="DZ14" s="626"/>
      <c r="EA14" s="626"/>
      <c r="EB14" s="626"/>
      <c r="EC14" s="635"/>
    </row>
    <row r="15" spans="2:143" ht="11.25" customHeight="1">
      <c r="B15" s="622" t="s">
        <v>241</v>
      </c>
      <c r="C15" s="623"/>
      <c r="D15" s="623"/>
      <c r="E15" s="623"/>
      <c r="F15" s="623"/>
      <c r="G15" s="623"/>
      <c r="H15" s="623"/>
      <c r="I15" s="623"/>
      <c r="J15" s="623"/>
      <c r="K15" s="623"/>
      <c r="L15" s="623"/>
      <c r="M15" s="623"/>
      <c r="N15" s="623"/>
      <c r="O15" s="623"/>
      <c r="P15" s="623"/>
      <c r="Q15" s="624"/>
      <c r="R15" s="625">
        <v>1604</v>
      </c>
      <c r="S15" s="626"/>
      <c r="T15" s="626"/>
      <c r="U15" s="626"/>
      <c r="V15" s="626"/>
      <c r="W15" s="626"/>
      <c r="X15" s="626"/>
      <c r="Y15" s="627"/>
      <c r="Z15" s="628">
        <v>0</v>
      </c>
      <c r="AA15" s="628"/>
      <c r="AB15" s="628"/>
      <c r="AC15" s="628"/>
      <c r="AD15" s="629">
        <v>1604</v>
      </c>
      <c r="AE15" s="629"/>
      <c r="AF15" s="629"/>
      <c r="AG15" s="629"/>
      <c r="AH15" s="629"/>
      <c r="AI15" s="629"/>
      <c r="AJ15" s="629"/>
      <c r="AK15" s="629"/>
      <c r="AL15" s="630">
        <v>0.1</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40904</v>
      </c>
      <c r="BH15" s="626"/>
      <c r="BI15" s="626"/>
      <c r="BJ15" s="626"/>
      <c r="BK15" s="626"/>
      <c r="BL15" s="626"/>
      <c r="BM15" s="626"/>
      <c r="BN15" s="627"/>
      <c r="BO15" s="628">
        <v>8.3000000000000007</v>
      </c>
      <c r="BP15" s="628"/>
      <c r="BQ15" s="628"/>
      <c r="BR15" s="628"/>
      <c r="BS15" s="634" t="s">
        <v>111</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336437</v>
      </c>
      <c r="CS15" s="626"/>
      <c r="CT15" s="626"/>
      <c r="CU15" s="626"/>
      <c r="CV15" s="626"/>
      <c r="CW15" s="626"/>
      <c r="CX15" s="626"/>
      <c r="CY15" s="627"/>
      <c r="CZ15" s="628">
        <v>10.8</v>
      </c>
      <c r="DA15" s="628"/>
      <c r="DB15" s="628"/>
      <c r="DC15" s="628"/>
      <c r="DD15" s="634">
        <v>46870</v>
      </c>
      <c r="DE15" s="626"/>
      <c r="DF15" s="626"/>
      <c r="DG15" s="626"/>
      <c r="DH15" s="626"/>
      <c r="DI15" s="626"/>
      <c r="DJ15" s="626"/>
      <c r="DK15" s="626"/>
      <c r="DL15" s="626"/>
      <c r="DM15" s="626"/>
      <c r="DN15" s="626"/>
      <c r="DO15" s="626"/>
      <c r="DP15" s="627"/>
      <c r="DQ15" s="634">
        <v>274417</v>
      </c>
      <c r="DR15" s="626"/>
      <c r="DS15" s="626"/>
      <c r="DT15" s="626"/>
      <c r="DU15" s="626"/>
      <c r="DV15" s="626"/>
      <c r="DW15" s="626"/>
      <c r="DX15" s="626"/>
      <c r="DY15" s="626"/>
      <c r="DZ15" s="626"/>
      <c r="EA15" s="626"/>
      <c r="EB15" s="626"/>
      <c r="EC15" s="635"/>
    </row>
    <row r="16" spans="2:143" ht="11.25" customHeight="1">
      <c r="B16" s="622" t="s">
        <v>244</v>
      </c>
      <c r="C16" s="623"/>
      <c r="D16" s="623"/>
      <c r="E16" s="623"/>
      <c r="F16" s="623"/>
      <c r="G16" s="623"/>
      <c r="H16" s="623"/>
      <c r="I16" s="623"/>
      <c r="J16" s="623"/>
      <c r="K16" s="623"/>
      <c r="L16" s="623"/>
      <c r="M16" s="623"/>
      <c r="N16" s="623"/>
      <c r="O16" s="623"/>
      <c r="P16" s="623"/>
      <c r="Q16" s="624"/>
      <c r="R16" s="625">
        <v>1614026</v>
      </c>
      <c r="S16" s="626"/>
      <c r="T16" s="626"/>
      <c r="U16" s="626"/>
      <c r="V16" s="626"/>
      <c r="W16" s="626"/>
      <c r="X16" s="626"/>
      <c r="Y16" s="627"/>
      <c r="Z16" s="628">
        <v>48.2</v>
      </c>
      <c r="AA16" s="628"/>
      <c r="AB16" s="628"/>
      <c r="AC16" s="628"/>
      <c r="AD16" s="629">
        <v>1379447</v>
      </c>
      <c r="AE16" s="629"/>
      <c r="AF16" s="629"/>
      <c r="AG16" s="629"/>
      <c r="AH16" s="629"/>
      <c r="AI16" s="629"/>
      <c r="AJ16" s="629"/>
      <c r="AK16" s="629"/>
      <c r="AL16" s="630">
        <v>68.8</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t="s">
        <v>111</v>
      </c>
      <c r="CS16" s="626"/>
      <c r="CT16" s="626"/>
      <c r="CU16" s="626"/>
      <c r="CV16" s="626"/>
      <c r="CW16" s="626"/>
      <c r="CX16" s="626"/>
      <c r="CY16" s="627"/>
      <c r="CZ16" s="628" t="s">
        <v>111</v>
      </c>
      <c r="DA16" s="628"/>
      <c r="DB16" s="628"/>
      <c r="DC16" s="628"/>
      <c r="DD16" s="634" t="s">
        <v>111</v>
      </c>
      <c r="DE16" s="626"/>
      <c r="DF16" s="626"/>
      <c r="DG16" s="626"/>
      <c r="DH16" s="626"/>
      <c r="DI16" s="626"/>
      <c r="DJ16" s="626"/>
      <c r="DK16" s="626"/>
      <c r="DL16" s="626"/>
      <c r="DM16" s="626"/>
      <c r="DN16" s="626"/>
      <c r="DO16" s="626"/>
      <c r="DP16" s="627"/>
      <c r="DQ16" s="634" t="s">
        <v>111</v>
      </c>
      <c r="DR16" s="626"/>
      <c r="DS16" s="626"/>
      <c r="DT16" s="626"/>
      <c r="DU16" s="626"/>
      <c r="DV16" s="626"/>
      <c r="DW16" s="626"/>
      <c r="DX16" s="626"/>
      <c r="DY16" s="626"/>
      <c r="DZ16" s="626"/>
      <c r="EA16" s="626"/>
      <c r="EB16" s="626"/>
      <c r="EC16" s="635"/>
    </row>
    <row r="17" spans="2:133" ht="11.25" customHeight="1">
      <c r="B17" s="622" t="s">
        <v>247</v>
      </c>
      <c r="C17" s="623"/>
      <c r="D17" s="623"/>
      <c r="E17" s="623"/>
      <c r="F17" s="623"/>
      <c r="G17" s="623"/>
      <c r="H17" s="623"/>
      <c r="I17" s="623"/>
      <c r="J17" s="623"/>
      <c r="K17" s="623"/>
      <c r="L17" s="623"/>
      <c r="M17" s="623"/>
      <c r="N17" s="623"/>
      <c r="O17" s="623"/>
      <c r="P17" s="623"/>
      <c r="Q17" s="624"/>
      <c r="R17" s="625">
        <v>1379447</v>
      </c>
      <c r="S17" s="626"/>
      <c r="T17" s="626"/>
      <c r="U17" s="626"/>
      <c r="V17" s="626"/>
      <c r="W17" s="626"/>
      <c r="X17" s="626"/>
      <c r="Y17" s="627"/>
      <c r="Z17" s="628">
        <v>41.2</v>
      </c>
      <c r="AA17" s="628"/>
      <c r="AB17" s="628"/>
      <c r="AC17" s="628"/>
      <c r="AD17" s="629">
        <v>1379447</v>
      </c>
      <c r="AE17" s="629"/>
      <c r="AF17" s="629"/>
      <c r="AG17" s="629"/>
      <c r="AH17" s="629"/>
      <c r="AI17" s="629"/>
      <c r="AJ17" s="629"/>
      <c r="AK17" s="629"/>
      <c r="AL17" s="630">
        <v>68.8</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330546</v>
      </c>
      <c r="CS17" s="626"/>
      <c r="CT17" s="626"/>
      <c r="CU17" s="626"/>
      <c r="CV17" s="626"/>
      <c r="CW17" s="626"/>
      <c r="CX17" s="626"/>
      <c r="CY17" s="627"/>
      <c r="CZ17" s="628">
        <v>10.6</v>
      </c>
      <c r="DA17" s="628"/>
      <c r="DB17" s="628"/>
      <c r="DC17" s="628"/>
      <c r="DD17" s="634" t="s">
        <v>111</v>
      </c>
      <c r="DE17" s="626"/>
      <c r="DF17" s="626"/>
      <c r="DG17" s="626"/>
      <c r="DH17" s="626"/>
      <c r="DI17" s="626"/>
      <c r="DJ17" s="626"/>
      <c r="DK17" s="626"/>
      <c r="DL17" s="626"/>
      <c r="DM17" s="626"/>
      <c r="DN17" s="626"/>
      <c r="DO17" s="626"/>
      <c r="DP17" s="627"/>
      <c r="DQ17" s="634">
        <v>328223</v>
      </c>
      <c r="DR17" s="626"/>
      <c r="DS17" s="626"/>
      <c r="DT17" s="626"/>
      <c r="DU17" s="626"/>
      <c r="DV17" s="626"/>
      <c r="DW17" s="626"/>
      <c r="DX17" s="626"/>
      <c r="DY17" s="626"/>
      <c r="DZ17" s="626"/>
      <c r="EA17" s="626"/>
      <c r="EB17" s="626"/>
      <c r="EC17" s="635"/>
    </row>
    <row r="18" spans="2:133" ht="11.25" customHeight="1">
      <c r="B18" s="622" t="s">
        <v>250</v>
      </c>
      <c r="C18" s="623"/>
      <c r="D18" s="623"/>
      <c r="E18" s="623"/>
      <c r="F18" s="623"/>
      <c r="G18" s="623"/>
      <c r="H18" s="623"/>
      <c r="I18" s="623"/>
      <c r="J18" s="623"/>
      <c r="K18" s="623"/>
      <c r="L18" s="623"/>
      <c r="M18" s="623"/>
      <c r="N18" s="623"/>
      <c r="O18" s="623"/>
      <c r="P18" s="623"/>
      <c r="Q18" s="624"/>
      <c r="R18" s="625">
        <v>234579</v>
      </c>
      <c r="S18" s="626"/>
      <c r="T18" s="626"/>
      <c r="U18" s="626"/>
      <c r="V18" s="626"/>
      <c r="W18" s="626"/>
      <c r="X18" s="626"/>
      <c r="Y18" s="627"/>
      <c r="Z18" s="628">
        <v>7</v>
      </c>
      <c r="AA18" s="628"/>
      <c r="AB18" s="628"/>
      <c r="AC18" s="628"/>
      <c r="AD18" s="629" t="s">
        <v>111</v>
      </c>
      <c r="AE18" s="629"/>
      <c r="AF18" s="629"/>
      <c r="AG18" s="629"/>
      <c r="AH18" s="629"/>
      <c r="AI18" s="629"/>
      <c r="AJ18" s="629"/>
      <c r="AK18" s="629"/>
      <c r="AL18" s="630" t="s">
        <v>111</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c r="B19" s="622" t="s">
        <v>253</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t="s">
        <v>111</v>
      </c>
      <c r="BH19" s="626"/>
      <c r="BI19" s="626"/>
      <c r="BJ19" s="626"/>
      <c r="BK19" s="626"/>
      <c r="BL19" s="626"/>
      <c r="BM19" s="626"/>
      <c r="BN19" s="627"/>
      <c r="BO19" s="628" t="s">
        <v>111</v>
      </c>
      <c r="BP19" s="628"/>
      <c r="BQ19" s="628"/>
      <c r="BR19" s="628"/>
      <c r="BS19" s="634" t="s">
        <v>111</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c r="B20" s="622" t="s">
        <v>256</v>
      </c>
      <c r="C20" s="623"/>
      <c r="D20" s="623"/>
      <c r="E20" s="623"/>
      <c r="F20" s="623"/>
      <c r="G20" s="623"/>
      <c r="H20" s="623"/>
      <c r="I20" s="623"/>
      <c r="J20" s="623"/>
      <c r="K20" s="623"/>
      <c r="L20" s="623"/>
      <c r="M20" s="623"/>
      <c r="N20" s="623"/>
      <c r="O20" s="623"/>
      <c r="P20" s="623"/>
      <c r="Q20" s="624"/>
      <c r="R20" s="625">
        <v>2237804</v>
      </c>
      <c r="S20" s="626"/>
      <c r="T20" s="626"/>
      <c r="U20" s="626"/>
      <c r="V20" s="626"/>
      <c r="W20" s="626"/>
      <c r="X20" s="626"/>
      <c r="Y20" s="627"/>
      <c r="Z20" s="628">
        <v>66.900000000000006</v>
      </c>
      <c r="AA20" s="628"/>
      <c r="AB20" s="628"/>
      <c r="AC20" s="628"/>
      <c r="AD20" s="629">
        <v>2003225</v>
      </c>
      <c r="AE20" s="629"/>
      <c r="AF20" s="629"/>
      <c r="AG20" s="629"/>
      <c r="AH20" s="629"/>
      <c r="AI20" s="629"/>
      <c r="AJ20" s="629"/>
      <c r="AK20" s="629"/>
      <c r="AL20" s="630">
        <v>99.9</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t="s">
        <v>111</v>
      </c>
      <c r="BH20" s="626"/>
      <c r="BI20" s="626"/>
      <c r="BJ20" s="626"/>
      <c r="BK20" s="626"/>
      <c r="BL20" s="626"/>
      <c r="BM20" s="626"/>
      <c r="BN20" s="627"/>
      <c r="BO20" s="628" t="s">
        <v>111</v>
      </c>
      <c r="BP20" s="628"/>
      <c r="BQ20" s="628"/>
      <c r="BR20" s="628"/>
      <c r="BS20" s="634" t="s">
        <v>111</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3107608</v>
      </c>
      <c r="CS20" s="626"/>
      <c r="CT20" s="626"/>
      <c r="CU20" s="626"/>
      <c r="CV20" s="626"/>
      <c r="CW20" s="626"/>
      <c r="CX20" s="626"/>
      <c r="CY20" s="627"/>
      <c r="CZ20" s="628">
        <v>100</v>
      </c>
      <c r="DA20" s="628"/>
      <c r="DB20" s="628"/>
      <c r="DC20" s="628"/>
      <c r="DD20" s="634">
        <v>276262</v>
      </c>
      <c r="DE20" s="626"/>
      <c r="DF20" s="626"/>
      <c r="DG20" s="626"/>
      <c r="DH20" s="626"/>
      <c r="DI20" s="626"/>
      <c r="DJ20" s="626"/>
      <c r="DK20" s="626"/>
      <c r="DL20" s="626"/>
      <c r="DM20" s="626"/>
      <c r="DN20" s="626"/>
      <c r="DO20" s="626"/>
      <c r="DP20" s="627"/>
      <c r="DQ20" s="634">
        <v>2392118</v>
      </c>
      <c r="DR20" s="626"/>
      <c r="DS20" s="626"/>
      <c r="DT20" s="626"/>
      <c r="DU20" s="626"/>
      <c r="DV20" s="626"/>
      <c r="DW20" s="626"/>
      <c r="DX20" s="626"/>
      <c r="DY20" s="626"/>
      <c r="DZ20" s="626"/>
      <c r="EA20" s="626"/>
      <c r="EB20" s="626"/>
      <c r="EC20" s="635"/>
    </row>
    <row r="21" spans="2:133" ht="11.25" customHeight="1">
      <c r="B21" s="622" t="s">
        <v>259</v>
      </c>
      <c r="C21" s="623"/>
      <c r="D21" s="623"/>
      <c r="E21" s="623"/>
      <c r="F21" s="623"/>
      <c r="G21" s="623"/>
      <c r="H21" s="623"/>
      <c r="I21" s="623"/>
      <c r="J21" s="623"/>
      <c r="K21" s="623"/>
      <c r="L21" s="623"/>
      <c r="M21" s="623"/>
      <c r="N21" s="623"/>
      <c r="O21" s="623"/>
      <c r="P21" s="623"/>
      <c r="Q21" s="624"/>
      <c r="R21" s="625" t="s">
        <v>111</v>
      </c>
      <c r="S21" s="626"/>
      <c r="T21" s="626"/>
      <c r="U21" s="626"/>
      <c r="V21" s="626"/>
      <c r="W21" s="626"/>
      <c r="X21" s="626"/>
      <c r="Y21" s="627"/>
      <c r="Z21" s="628" t="s">
        <v>111</v>
      </c>
      <c r="AA21" s="628"/>
      <c r="AB21" s="628"/>
      <c r="AC21" s="628"/>
      <c r="AD21" s="629" t="s">
        <v>111</v>
      </c>
      <c r="AE21" s="629"/>
      <c r="AF21" s="629"/>
      <c r="AG21" s="629"/>
      <c r="AH21" s="629"/>
      <c r="AI21" s="629"/>
      <c r="AJ21" s="629"/>
      <c r="AK21" s="629"/>
      <c r="AL21" s="630" t="s">
        <v>111</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t="s">
        <v>111</v>
      </c>
      <c r="BH21" s="626"/>
      <c r="BI21" s="626"/>
      <c r="BJ21" s="626"/>
      <c r="BK21" s="626"/>
      <c r="BL21" s="626"/>
      <c r="BM21" s="626"/>
      <c r="BN21" s="627"/>
      <c r="BO21" s="628" t="s">
        <v>111</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261</v>
      </c>
      <c r="C22" s="623"/>
      <c r="D22" s="623"/>
      <c r="E22" s="623"/>
      <c r="F22" s="623"/>
      <c r="G22" s="623"/>
      <c r="H22" s="623"/>
      <c r="I22" s="623"/>
      <c r="J22" s="623"/>
      <c r="K22" s="623"/>
      <c r="L22" s="623"/>
      <c r="M22" s="623"/>
      <c r="N22" s="623"/>
      <c r="O22" s="623"/>
      <c r="P22" s="623"/>
      <c r="Q22" s="624"/>
      <c r="R22" s="625">
        <v>21182</v>
      </c>
      <c r="S22" s="626"/>
      <c r="T22" s="626"/>
      <c r="U22" s="626"/>
      <c r="V22" s="626"/>
      <c r="W22" s="626"/>
      <c r="X22" s="626"/>
      <c r="Y22" s="627"/>
      <c r="Z22" s="628">
        <v>0.6</v>
      </c>
      <c r="AA22" s="628"/>
      <c r="AB22" s="628"/>
      <c r="AC22" s="628"/>
      <c r="AD22" s="629" t="s">
        <v>111</v>
      </c>
      <c r="AE22" s="629"/>
      <c r="AF22" s="629"/>
      <c r="AG22" s="629"/>
      <c r="AH22" s="629"/>
      <c r="AI22" s="629"/>
      <c r="AJ22" s="629"/>
      <c r="AK22" s="629"/>
      <c r="AL22" s="630" t="s">
        <v>111</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264</v>
      </c>
      <c r="C23" s="623"/>
      <c r="D23" s="623"/>
      <c r="E23" s="623"/>
      <c r="F23" s="623"/>
      <c r="G23" s="623"/>
      <c r="H23" s="623"/>
      <c r="I23" s="623"/>
      <c r="J23" s="623"/>
      <c r="K23" s="623"/>
      <c r="L23" s="623"/>
      <c r="M23" s="623"/>
      <c r="N23" s="623"/>
      <c r="O23" s="623"/>
      <c r="P23" s="623"/>
      <c r="Q23" s="624"/>
      <c r="R23" s="625">
        <v>37862</v>
      </c>
      <c r="S23" s="626"/>
      <c r="T23" s="626"/>
      <c r="U23" s="626"/>
      <c r="V23" s="626"/>
      <c r="W23" s="626"/>
      <c r="X23" s="626"/>
      <c r="Y23" s="627"/>
      <c r="Z23" s="628">
        <v>1.1000000000000001</v>
      </c>
      <c r="AA23" s="628"/>
      <c r="AB23" s="628"/>
      <c r="AC23" s="628"/>
      <c r="AD23" s="629">
        <v>484</v>
      </c>
      <c r="AE23" s="629"/>
      <c r="AF23" s="629"/>
      <c r="AG23" s="629"/>
      <c r="AH23" s="629"/>
      <c r="AI23" s="629"/>
      <c r="AJ23" s="629"/>
      <c r="AK23" s="629"/>
      <c r="AL23" s="630">
        <v>0</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t="s">
        <v>111</v>
      </c>
      <c r="BH23" s="626"/>
      <c r="BI23" s="626"/>
      <c r="BJ23" s="626"/>
      <c r="BK23" s="626"/>
      <c r="BL23" s="626"/>
      <c r="BM23" s="626"/>
      <c r="BN23" s="627"/>
      <c r="BO23" s="628" t="s">
        <v>111</v>
      </c>
      <c r="BP23" s="628"/>
      <c r="BQ23" s="628"/>
      <c r="BR23" s="628"/>
      <c r="BS23" s="634" t="s">
        <v>111</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c r="B24" s="622" t="s">
        <v>271</v>
      </c>
      <c r="C24" s="623"/>
      <c r="D24" s="623"/>
      <c r="E24" s="623"/>
      <c r="F24" s="623"/>
      <c r="G24" s="623"/>
      <c r="H24" s="623"/>
      <c r="I24" s="623"/>
      <c r="J24" s="623"/>
      <c r="K24" s="623"/>
      <c r="L24" s="623"/>
      <c r="M24" s="623"/>
      <c r="N24" s="623"/>
      <c r="O24" s="623"/>
      <c r="P24" s="623"/>
      <c r="Q24" s="624"/>
      <c r="R24" s="625">
        <v>16889</v>
      </c>
      <c r="S24" s="626"/>
      <c r="T24" s="626"/>
      <c r="U24" s="626"/>
      <c r="V24" s="626"/>
      <c r="W24" s="626"/>
      <c r="X24" s="626"/>
      <c r="Y24" s="627"/>
      <c r="Z24" s="628">
        <v>0.5</v>
      </c>
      <c r="AA24" s="628"/>
      <c r="AB24" s="628"/>
      <c r="AC24" s="628"/>
      <c r="AD24" s="629" t="s">
        <v>111</v>
      </c>
      <c r="AE24" s="629"/>
      <c r="AF24" s="629"/>
      <c r="AG24" s="629"/>
      <c r="AH24" s="629"/>
      <c r="AI24" s="629"/>
      <c r="AJ24" s="629"/>
      <c r="AK24" s="629"/>
      <c r="AL24" s="630" t="s">
        <v>111</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1201663</v>
      </c>
      <c r="CS24" s="615"/>
      <c r="CT24" s="615"/>
      <c r="CU24" s="615"/>
      <c r="CV24" s="615"/>
      <c r="CW24" s="615"/>
      <c r="CX24" s="615"/>
      <c r="CY24" s="616"/>
      <c r="CZ24" s="652">
        <v>38.700000000000003</v>
      </c>
      <c r="DA24" s="653"/>
      <c r="DB24" s="653"/>
      <c r="DC24" s="654"/>
      <c r="DD24" s="651">
        <v>862127</v>
      </c>
      <c r="DE24" s="615"/>
      <c r="DF24" s="615"/>
      <c r="DG24" s="615"/>
      <c r="DH24" s="615"/>
      <c r="DI24" s="615"/>
      <c r="DJ24" s="615"/>
      <c r="DK24" s="616"/>
      <c r="DL24" s="651">
        <v>859403</v>
      </c>
      <c r="DM24" s="615"/>
      <c r="DN24" s="615"/>
      <c r="DO24" s="615"/>
      <c r="DP24" s="615"/>
      <c r="DQ24" s="615"/>
      <c r="DR24" s="615"/>
      <c r="DS24" s="615"/>
      <c r="DT24" s="615"/>
      <c r="DU24" s="615"/>
      <c r="DV24" s="616"/>
      <c r="DW24" s="619">
        <v>41</v>
      </c>
      <c r="DX24" s="620"/>
      <c r="DY24" s="620"/>
      <c r="DZ24" s="620"/>
      <c r="EA24" s="620"/>
      <c r="EB24" s="620"/>
      <c r="EC24" s="621"/>
    </row>
    <row r="25" spans="2:133" ht="11.25" customHeight="1">
      <c r="B25" s="622" t="s">
        <v>274</v>
      </c>
      <c r="C25" s="623"/>
      <c r="D25" s="623"/>
      <c r="E25" s="623"/>
      <c r="F25" s="623"/>
      <c r="G25" s="623"/>
      <c r="H25" s="623"/>
      <c r="I25" s="623"/>
      <c r="J25" s="623"/>
      <c r="K25" s="623"/>
      <c r="L25" s="623"/>
      <c r="M25" s="623"/>
      <c r="N25" s="623"/>
      <c r="O25" s="623"/>
      <c r="P25" s="623"/>
      <c r="Q25" s="624"/>
      <c r="R25" s="625">
        <v>302103</v>
      </c>
      <c r="S25" s="626"/>
      <c r="T25" s="626"/>
      <c r="U25" s="626"/>
      <c r="V25" s="626"/>
      <c r="W25" s="626"/>
      <c r="X25" s="626"/>
      <c r="Y25" s="627"/>
      <c r="Z25" s="628">
        <v>9</v>
      </c>
      <c r="AA25" s="628"/>
      <c r="AB25" s="628"/>
      <c r="AC25" s="628"/>
      <c r="AD25" s="629" t="s">
        <v>111</v>
      </c>
      <c r="AE25" s="629"/>
      <c r="AF25" s="629"/>
      <c r="AG25" s="629"/>
      <c r="AH25" s="629"/>
      <c r="AI25" s="629"/>
      <c r="AJ25" s="629"/>
      <c r="AK25" s="629"/>
      <c r="AL25" s="630" t="s">
        <v>111</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463628</v>
      </c>
      <c r="CS25" s="657"/>
      <c r="CT25" s="657"/>
      <c r="CU25" s="657"/>
      <c r="CV25" s="657"/>
      <c r="CW25" s="657"/>
      <c r="CX25" s="657"/>
      <c r="CY25" s="658"/>
      <c r="CZ25" s="659">
        <v>14.9</v>
      </c>
      <c r="DA25" s="660"/>
      <c r="DB25" s="660"/>
      <c r="DC25" s="661"/>
      <c r="DD25" s="634">
        <v>417189</v>
      </c>
      <c r="DE25" s="657"/>
      <c r="DF25" s="657"/>
      <c r="DG25" s="657"/>
      <c r="DH25" s="657"/>
      <c r="DI25" s="657"/>
      <c r="DJ25" s="657"/>
      <c r="DK25" s="658"/>
      <c r="DL25" s="634">
        <v>414564</v>
      </c>
      <c r="DM25" s="657"/>
      <c r="DN25" s="657"/>
      <c r="DO25" s="657"/>
      <c r="DP25" s="657"/>
      <c r="DQ25" s="657"/>
      <c r="DR25" s="657"/>
      <c r="DS25" s="657"/>
      <c r="DT25" s="657"/>
      <c r="DU25" s="657"/>
      <c r="DV25" s="658"/>
      <c r="DW25" s="630">
        <v>19.8</v>
      </c>
      <c r="DX25" s="655"/>
      <c r="DY25" s="655"/>
      <c r="DZ25" s="655"/>
      <c r="EA25" s="655"/>
      <c r="EB25" s="655"/>
      <c r="EC25" s="656"/>
    </row>
    <row r="26" spans="2:133" ht="11.25" customHeight="1">
      <c r="B26" s="662" t="s">
        <v>277</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268940</v>
      </c>
      <c r="CS26" s="626"/>
      <c r="CT26" s="626"/>
      <c r="CU26" s="626"/>
      <c r="CV26" s="626"/>
      <c r="CW26" s="626"/>
      <c r="CX26" s="626"/>
      <c r="CY26" s="627"/>
      <c r="CZ26" s="659">
        <v>8.6999999999999993</v>
      </c>
      <c r="DA26" s="660"/>
      <c r="DB26" s="660"/>
      <c r="DC26" s="661"/>
      <c r="DD26" s="634">
        <v>231881</v>
      </c>
      <c r="DE26" s="626"/>
      <c r="DF26" s="626"/>
      <c r="DG26" s="626"/>
      <c r="DH26" s="626"/>
      <c r="DI26" s="626"/>
      <c r="DJ26" s="626"/>
      <c r="DK26" s="627"/>
      <c r="DL26" s="634" t="s">
        <v>210</v>
      </c>
      <c r="DM26" s="626"/>
      <c r="DN26" s="626"/>
      <c r="DO26" s="626"/>
      <c r="DP26" s="626"/>
      <c r="DQ26" s="626"/>
      <c r="DR26" s="626"/>
      <c r="DS26" s="626"/>
      <c r="DT26" s="626"/>
      <c r="DU26" s="626"/>
      <c r="DV26" s="627"/>
      <c r="DW26" s="630" t="s">
        <v>210</v>
      </c>
      <c r="DX26" s="655"/>
      <c r="DY26" s="655"/>
      <c r="DZ26" s="655"/>
      <c r="EA26" s="655"/>
      <c r="EB26" s="655"/>
      <c r="EC26" s="656"/>
    </row>
    <row r="27" spans="2:133" ht="11.25" customHeight="1">
      <c r="B27" s="622" t="s">
        <v>280</v>
      </c>
      <c r="C27" s="623"/>
      <c r="D27" s="623"/>
      <c r="E27" s="623"/>
      <c r="F27" s="623"/>
      <c r="G27" s="623"/>
      <c r="H27" s="623"/>
      <c r="I27" s="623"/>
      <c r="J27" s="623"/>
      <c r="K27" s="623"/>
      <c r="L27" s="623"/>
      <c r="M27" s="623"/>
      <c r="N27" s="623"/>
      <c r="O27" s="623"/>
      <c r="P27" s="623"/>
      <c r="Q27" s="624"/>
      <c r="R27" s="625">
        <v>238536</v>
      </c>
      <c r="S27" s="626"/>
      <c r="T27" s="626"/>
      <c r="U27" s="626"/>
      <c r="V27" s="626"/>
      <c r="W27" s="626"/>
      <c r="X27" s="626"/>
      <c r="Y27" s="627"/>
      <c r="Z27" s="628">
        <v>7.1</v>
      </c>
      <c r="AA27" s="628"/>
      <c r="AB27" s="628"/>
      <c r="AC27" s="628"/>
      <c r="AD27" s="629" t="s">
        <v>111</v>
      </c>
      <c r="AE27" s="629"/>
      <c r="AF27" s="629"/>
      <c r="AG27" s="629"/>
      <c r="AH27" s="629"/>
      <c r="AI27" s="629"/>
      <c r="AJ27" s="629"/>
      <c r="AK27" s="629"/>
      <c r="AL27" s="630" t="s">
        <v>111</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490060</v>
      </c>
      <c r="BH27" s="626"/>
      <c r="BI27" s="626"/>
      <c r="BJ27" s="626"/>
      <c r="BK27" s="626"/>
      <c r="BL27" s="626"/>
      <c r="BM27" s="626"/>
      <c r="BN27" s="627"/>
      <c r="BO27" s="628">
        <v>100</v>
      </c>
      <c r="BP27" s="628"/>
      <c r="BQ27" s="628"/>
      <c r="BR27" s="628"/>
      <c r="BS27" s="634" t="s">
        <v>111</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407489</v>
      </c>
      <c r="CS27" s="657"/>
      <c r="CT27" s="657"/>
      <c r="CU27" s="657"/>
      <c r="CV27" s="657"/>
      <c r="CW27" s="657"/>
      <c r="CX27" s="657"/>
      <c r="CY27" s="658"/>
      <c r="CZ27" s="659">
        <v>13.1</v>
      </c>
      <c r="DA27" s="660"/>
      <c r="DB27" s="660"/>
      <c r="DC27" s="661"/>
      <c r="DD27" s="634">
        <v>116715</v>
      </c>
      <c r="DE27" s="657"/>
      <c r="DF27" s="657"/>
      <c r="DG27" s="657"/>
      <c r="DH27" s="657"/>
      <c r="DI27" s="657"/>
      <c r="DJ27" s="657"/>
      <c r="DK27" s="658"/>
      <c r="DL27" s="634">
        <v>116616</v>
      </c>
      <c r="DM27" s="657"/>
      <c r="DN27" s="657"/>
      <c r="DO27" s="657"/>
      <c r="DP27" s="657"/>
      <c r="DQ27" s="657"/>
      <c r="DR27" s="657"/>
      <c r="DS27" s="657"/>
      <c r="DT27" s="657"/>
      <c r="DU27" s="657"/>
      <c r="DV27" s="658"/>
      <c r="DW27" s="630">
        <v>5.6</v>
      </c>
      <c r="DX27" s="655"/>
      <c r="DY27" s="655"/>
      <c r="DZ27" s="655"/>
      <c r="EA27" s="655"/>
      <c r="EB27" s="655"/>
      <c r="EC27" s="656"/>
    </row>
    <row r="28" spans="2:133" ht="11.25" customHeight="1">
      <c r="B28" s="622" t="s">
        <v>283</v>
      </c>
      <c r="C28" s="623"/>
      <c r="D28" s="623"/>
      <c r="E28" s="623"/>
      <c r="F28" s="623"/>
      <c r="G28" s="623"/>
      <c r="H28" s="623"/>
      <c r="I28" s="623"/>
      <c r="J28" s="623"/>
      <c r="K28" s="623"/>
      <c r="L28" s="623"/>
      <c r="M28" s="623"/>
      <c r="N28" s="623"/>
      <c r="O28" s="623"/>
      <c r="P28" s="623"/>
      <c r="Q28" s="624"/>
      <c r="R28" s="625">
        <v>4227</v>
      </c>
      <c r="S28" s="626"/>
      <c r="T28" s="626"/>
      <c r="U28" s="626"/>
      <c r="V28" s="626"/>
      <c r="W28" s="626"/>
      <c r="X28" s="626"/>
      <c r="Y28" s="627"/>
      <c r="Z28" s="628">
        <v>0.1</v>
      </c>
      <c r="AA28" s="628"/>
      <c r="AB28" s="628"/>
      <c r="AC28" s="628"/>
      <c r="AD28" s="629" t="s">
        <v>111</v>
      </c>
      <c r="AE28" s="629"/>
      <c r="AF28" s="629"/>
      <c r="AG28" s="629"/>
      <c r="AH28" s="629"/>
      <c r="AI28" s="629"/>
      <c r="AJ28" s="629"/>
      <c r="AK28" s="629"/>
      <c r="AL28" s="630" t="s">
        <v>111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330546</v>
      </c>
      <c r="CS28" s="626"/>
      <c r="CT28" s="626"/>
      <c r="CU28" s="626"/>
      <c r="CV28" s="626"/>
      <c r="CW28" s="626"/>
      <c r="CX28" s="626"/>
      <c r="CY28" s="627"/>
      <c r="CZ28" s="659">
        <v>10.6</v>
      </c>
      <c r="DA28" s="660"/>
      <c r="DB28" s="660"/>
      <c r="DC28" s="661"/>
      <c r="DD28" s="634">
        <v>328223</v>
      </c>
      <c r="DE28" s="626"/>
      <c r="DF28" s="626"/>
      <c r="DG28" s="626"/>
      <c r="DH28" s="626"/>
      <c r="DI28" s="626"/>
      <c r="DJ28" s="626"/>
      <c r="DK28" s="627"/>
      <c r="DL28" s="634">
        <v>328223</v>
      </c>
      <c r="DM28" s="626"/>
      <c r="DN28" s="626"/>
      <c r="DO28" s="626"/>
      <c r="DP28" s="626"/>
      <c r="DQ28" s="626"/>
      <c r="DR28" s="626"/>
      <c r="DS28" s="626"/>
      <c r="DT28" s="626"/>
      <c r="DU28" s="626"/>
      <c r="DV28" s="627"/>
      <c r="DW28" s="630">
        <v>15.7</v>
      </c>
      <c r="DX28" s="655"/>
      <c r="DY28" s="655"/>
      <c r="DZ28" s="655"/>
      <c r="EA28" s="655"/>
      <c r="EB28" s="655"/>
      <c r="EC28" s="656"/>
    </row>
    <row r="29" spans="2:133" ht="11.25" customHeight="1">
      <c r="B29" s="622" t="s">
        <v>285</v>
      </c>
      <c r="C29" s="623"/>
      <c r="D29" s="623"/>
      <c r="E29" s="623"/>
      <c r="F29" s="623"/>
      <c r="G29" s="623"/>
      <c r="H29" s="623"/>
      <c r="I29" s="623"/>
      <c r="J29" s="623"/>
      <c r="K29" s="623"/>
      <c r="L29" s="623"/>
      <c r="M29" s="623"/>
      <c r="N29" s="623"/>
      <c r="O29" s="623"/>
      <c r="P29" s="623"/>
      <c r="Q29" s="624"/>
      <c r="R29" s="625">
        <v>4299</v>
      </c>
      <c r="S29" s="626"/>
      <c r="T29" s="626"/>
      <c r="U29" s="626"/>
      <c r="V29" s="626"/>
      <c r="W29" s="626"/>
      <c r="X29" s="626"/>
      <c r="Y29" s="627"/>
      <c r="Z29" s="628">
        <v>0.1</v>
      </c>
      <c r="AA29" s="628"/>
      <c r="AB29" s="628"/>
      <c r="AC29" s="628"/>
      <c r="AD29" s="629" t="s">
        <v>111</v>
      </c>
      <c r="AE29" s="629"/>
      <c r="AF29" s="629"/>
      <c r="AG29" s="629"/>
      <c r="AH29" s="629"/>
      <c r="AI29" s="629"/>
      <c r="AJ29" s="629"/>
      <c r="AK29" s="629"/>
      <c r="AL29" s="630" t="s">
        <v>111</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330546</v>
      </c>
      <c r="CS29" s="657"/>
      <c r="CT29" s="657"/>
      <c r="CU29" s="657"/>
      <c r="CV29" s="657"/>
      <c r="CW29" s="657"/>
      <c r="CX29" s="657"/>
      <c r="CY29" s="658"/>
      <c r="CZ29" s="659">
        <v>10.6</v>
      </c>
      <c r="DA29" s="660"/>
      <c r="DB29" s="660"/>
      <c r="DC29" s="661"/>
      <c r="DD29" s="634">
        <v>328223</v>
      </c>
      <c r="DE29" s="657"/>
      <c r="DF29" s="657"/>
      <c r="DG29" s="657"/>
      <c r="DH29" s="657"/>
      <c r="DI29" s="657"/>
      <c r="DJ29" s="657"/>
      <c r="DK29" s="658"/>
      <c r="DL29" s="634">
        <v>328223</v>
      </c>
      <c r="DM29" s="657"/>
      <c r="DN29" s="657"/>
      <c r="DO29" s="657"/>
      <c r="DP29" s="657"/>
      <c r="DQ29" s="657"/>
      <c r="DR29" s="657"/>
      <c r="DS29" s="657"/>
      <c r="DT29" s="657"/>
      <c r="DU29" s="657"/>
      <c r="DV29" s="658"/>
      <c r="DW29" s="630">
        <v>15.7</v>
      </c>
      <c r="DX29" s="655"/>
      <c r="DY29" s="655"/>
      <c r="DZ29" s="655"/>
      <c r="EA29" s="655"/>
      <c r="EB29" s="655"/>
      <c r="EC29" s="656"/>
    </row>
    <row r="30" spans="2:133" ht="11.25" customHeight="1">
      <c r="B30" s="622" t="s">
        <v>289</v>
      </c>
      <c r="C30" s="623"/>
      <c r="D30" s="623"/>
      <c r="E30" s="623"/>
      <c r="F30" s="623"/>
      <c r="G30" s="623"/>
      <c r="H30" s="623"/>
      <c r="I30" s="623"/>
      <c r="J30" s="623"/>
      <c r="K30" s="623"/>
      <c r="L30" s="623"/>
      <c r="M30" s="623"/>
      <c r="N30" s="623"/>
      <c r="O30" s="623"/>
      <c r="P30" s="623"/>
      <c r="Q30" s="624"/>
      <c r="R30" s="625">
        <v>8491</v>
      </c>
      <c r="S30" s="626"/>
      <c r="T30" s="626"/>
      <c r="U30" s="626"/>
      <c r="V30" s="626"/>
      <c r="W30" s="626"/>
      <c r="X30" s="626"/>
      <c r="Y30" s="627"/>
      <c r="Z30" s="628">
        <v>0.3</v>
      </c>
      <c r="AA30" s="628"/>
      <c r="AB30" s="628"/>
      <c r="AC30" s="628"/>
      <c r="AD30" s="629" t="s">
        <v>111</v>
      </c>
      <c r="AE30" s="629"/>
      <c r="AF30" s="629"/>
      <c r="AG30" s="629"/>
      <c r="AH30" s="629"/>
      <c r="AI30" s="629"/>
      <c r="AJ30" s="629"/>
      <c r="AK30" s="629"/>
      <c r="AL30" s="630" t="s">
        <v>111</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98.4</v>
      </c>
      <c r="BH30" s="684"/>
      <c r="BI30" s="684"/>
      <c r="BJ30" s="684"/>
      <c r="BK30" s="684"/>
      <c r="BL30" s="684"/>
      <c r="BM30" s="620">
        <v>93.5</v>
      </c>
      <c r="BN30" s="684"/>
      <c r="BO30" s="684"/>
      <c r="BP30" s="684"/>
      <c r="BQ30" s="685"/>
      <c r="BR30" s="683">
        <v>98.4</v>
      </c>
      <c r="BS30" s="684"/>
      <c r="BT30" s="684"/>
      <c r="BU30" s="684"/>
      <c r="BV30" s="684"/>
      <c r="BW30" s="684"/>
      <c r="BX30" s="620">
        <v>92.5</v>
      </c>
      <c r="BY30" s="684"/>
      <c r="BZ30" s="684"/>
      <c r="CA30" s="684"/>
      <c r="CB30" s="685"/>
      <c r="CD30" s="688"/>
      <c r="CE30" s="689"/>
      <c r="CF30" s="639" t="s">
        <v>292</v>
      </c>
      <c r="CG30" s="640"/>
      <c r="CH30" s="640"/>
      <c r="CI30" s="640"/>
      <c r="CJ30" s="640"/>
      <c r="CK30" s="640"/>
      <c r="CL30" s="640"/>
      <c r="CM30" s="640"/>
      <c r="CN30" s="640"/>
      <c r="CO30" s="640"/>
      <c r="CP30" s="640"/>
      <c r="CQ30" s="641"/>
      <c r="CR30" s="625">
        <v>303866</v>
      </c>
      <c r="CS30" s="626"/>
      <c r="CT30" s="626"/>
      <c r="CU30" s="626"/>
      <c r="CV30" s="626"/>
      <c r="CW30" s="626"/>
      <c r="CX30" s="626"/>
      <c r="CY30" s="627"/>
      <c r="CZ30" s="659">
        <v>9.8000000000000007</v>
      </c>
      <c r="DA30" s="660"/>
      <c r="DB30" s="660"/>
      <c r="DC30" s="661"/>
      <c r="DD30" s="634">
        <v>301543</v>
      </c>
      <c r="DE30" s="626"/>
      <c r="DF30" s="626"/>
      <c r="DG30" s="626"/>
      <c r="DH30" s="626"/>
      <c r="DI30" s="626"/>
      <c r="DJ30" s="626"/>
      <c r="DK30" s="627"/>
      <c r="DL30" s="634">
        <v>301543</v>
      </c>
      <c r="DM30" s="626"/>
      <c r="DN30" s="626"/>
      <c r="DO30" s="626"/>
      <c r="DP30" s="626"/>
      <c r="DQ30" s="626"/>
      <c r="DR30" s="626"/>
      <c r="DS30" s="626"/>
      <c r="DT30" s="626"/>
      <c r="DU30" s="626"/>
      <c r="DV30" s="627"/>
      <c r="DW30" s="630">
        <v>14.4</v>
      </c>
      <c r="DX30" s="655"/>
      <c r="DY30" s="655"/>
      <c r="DZ30" s="655"/>
      <c r="EA30" s="655"/>
      <c r="EB30" s="655"/>
      <c r="EC30" s="656"/>
    </row>
    <row r="31" spans="2:133" ht="11.25" customHeight="1">
      <c r="B31" s="622" t="s">
        <v>293</v>
      </c>
      <c r="C31" s="623"/>
      <c r="D31" s="623"/>
      <c r="E31" s="623"/>
      <c r="F31" s="623"/>
      <c r="G31" s="623"/>
      <c r="H31" s="623"/>
      <c r="I31" s="623"/>
      <c r="J31" s="623"/>
      <c r="K31" s="623"/>
      <c r="L31" s="623"/>
      <c r="M31" s="623"/>
      <c r="N31" s="623"/>
      <c r="O31" s="623"/>
      <c r="P31" s="623"/>
      <c r="Q31" s="624"/>
      <c r="R31" s="625">
        <v>265021</v>
      </c>
      <c r="S31" s="626"/>
      <c r="T31" s="626"/>
      <c r="U31" s="626"/>
      <c r="V31" s="626"/>
      <c r="W31" s="626"/>
      <c r="X31" s="626"/>
      <c r="Y31" s="627"/>
      <c r="Z31" s="628">
        <v>7.9</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98.8</v>
      </c>
      <c r="BH31" s="657"/>
      <c r="BI31" s="657"/>
      <c r="BJ31" s="657"/>
      <c r="BK31" s="657"/>
      <c r="BL31" s="657"/>
      <c r="BM31" s="631">
        <v>96</v>
      </c>
      <c r="BN31" s="681"/>
      <c r="BO31" s="681"/>
      <c r="BP31" s="681"/>
      <c r="BQ31" s="682"/>
      <c r="BR31" s="680">
        <v>98.8</v>
      </c>
      <c r="BS31" s="657"/>
      <c r="BT31" s="657"/>
      <c r="BU31" s="657"/>
      <c r="BV31" s="657"/>
      <c r="BW31" s="657"/>
      <c r="BX31" s="631">
        <v>94.9</v>
      </c>
      <c r="BY31" s="681"/>
      <c r="BZ31" s="681"/>
      <c r="CA31" s="681"/>
      <c r="CB31" s="682"/>
      <c r="CD31" s="688"/>
      <c r="CE31" s="689"/>
      <c r="CF31" s="639" t="s">
        <v>296</v>
      </c>
      <c r="CG31" s="640"/>
      <c r="CH31" s="640"/>
      <c r="CI31" s="640"/>
      <c r="CJ31" s="640"/>
      <c r="CK31" s="640"/>
      <c r="CL31" s="640"/>
      <c r="CM31" s="640"/>
      <c r="CN31" s="640"/>
      <c r="CO31" s="640"/>
      <c r="CP31" s="640"/>
      <c r="CQ31" s="641"/>
      <c r="CR31" s="625">
        <v>26680</v>
      </c>
      <c r="CS31" s="657"/>
      <c r="CT31" s="657"/>
      <c r="CU31" s="657"/>
      <c r="CV31" s="657"/>
      <c r="CW31" s="657"/>
      <c r="CX31" s="657"/>
      <c r="CY31" s="658"/>
      <c r="CZ31" s="659">
        <v>0.9</v>
      </c>
      <c r="DA31" s="660"/>
      <c r="DB31" s="660"/>
      <c r="DC31" s="661"/>
      <c r="DD31" s="634">
        <v>26680</v>
      </c>
      <c r="DE31" s="657"/>
      <c r="DF31" s="657"/>
      <c r="DG31" s="657"/>
      <c r="DH31" s="657"/>
      <c r="DI31" s="657"/>
      <c r="DJ31" s="657"/>
      <c r="DK31" s="658"/>
      <c r="DL31" s="634">
        <v>26680</v>
      </c>
      <c r="DM31" s="657"/>
      <c r="DN31" s="657"/>
      <c r="DO31" s="657"/>
      <c r="DP31" s="657"/>
      <c r="DQ31" s="657"/>
      <c r="DR31" s="657"/>
      <c r="DS31" s="657"/>
      <c r="DT31" s="657"/>
      <c r="DU31" s="657"/>
      <c r="DV31" s="658"/>
      <c r="DW31" s="630">
        <v>1.3</v>
      </c>
      <c r="DX31" s="655"/>
      <c r="DY31" s="655"/>
      <c r="DZ31" s="655"/>
      <c r="EA31" s="655"/>
      <c r="EB31" s="655"/>
      <c r="EC31" s="656"/>
    </row>
    <row r="32" spans="2:133" ht="11.25" customHeight="1">
      <c r="B32" s="622" t="s">
        <v>297</v>
      </c>
      <c r="C32" s="623"/>
      <c r="D32" s="623"/>
      <c r="E32" s="623"/>
      <c r="F32" s="623"/>
      <c r="G32" s="623"/>
      <c r="H32" s="623"/>
      <c r="I32" s="623"/>
      <c r="J32" s="623"/>
      <c r="K32" s="623"/>
      <c r="L32" s="623"/>
      <c r="M32" s="623"/>
      <c r="N32" s="623"/>
      <c r="O32" s="623"/>
      <c r="P32" s="623"/>
      <c r="Q32" s="624"/>
      <c r="R32" s="625">
        <v>49145</v>
      </c>
      <c r="S32" s="626"/>
      <c r="T32" s="626"/>
      <c r="U32" s="626"/>
      <c r="V32" s="626"/>
      <c r="W32" s="626"/>
      <c r="X32" s="626"/>
      <c r="Y32" s="627"/>
      <c r="Z32" s="628">
        <v>1.5</v>
      </c>
      <c r="AA32" s="628"/>
      <c r="AB32" s="628"/>
      <c r="AC32" s="628"/>
      <c r="AD32" s="629">
        <v>1200</v>
      </c>
      <c r="AE32" s="629"/>
      <c r="AF32" s="629"/>
      <c r="AG32" s="629"/>
      <c r="AH32" s="629"/>
      <c r="AI32" s="629"/>
      <c r="AJ32" s="629"/>
      <c r="AK32" s="629"/>
      <c r="AL32" s="630">
        <v>0.1</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97.7</v>
      </c>
      <c r="BH32" s="693"/>
      <c r="BI32" s="693"/>
      <c r="BJ32" s="693"/>
      <c r="BK32" s="693"/>
      <c r="BL32" s="693"/>
      <c r="BM32" s="694">
        <v>90</v>
      </c>
      <c r="BN32" s="693"/>
      <c r="BO32" s="693"/>
      <c r="BP32" s="693"/>
      <c r="BQ32" s="695"/>
      <c r="BR32" s="692">
        <v>97.8</v>
      </c>
      <c r="BS32" s="693"/>
      <c r="BT32" s="693"/>
      <c r="BU32" s="693"/>
      <c r="BV32" s="693"/>
      <c r="BW32" s="693"/>
      <c r="BX32" s="694">
        <v>89.2</v>
      </c>
      <c r="BY32" s="693"/>
      <c r="BZ32" s="693"/>
      <c r="CA32" s="693"/>
      <c r="CB32" s="695"/>
      <c r="CD32" s="690"/>
      <c r="CE32" s="691"/>
      <c r="CF32" s="639" t="s">
        <v>299</v>
      </c>
      <c r="CG32" s="640"/>
      <c r="CH32" s="640"/>
      <c r="CI32" s="640"/>
      <c r="CJ32" s="640"/>
      <c r="CK32" s="640"/>
      <c r="CL32" s="640"/>
      <c r="CM32" s="640"/>
      <c r="CN32" s="640"/>
      <c r="CO32" s="640"/>
      <c r="CP32" s="640"/>
      <c r="CQ32" s="641"/>
      <c r="CR32" s="625" t="s">
        <v>111</v>
      </c>
      <c r="CS32" s="626"/>
      <c r="CT32" s="626"/>
      <c r="CU32" s="626"/>
      <c r="CV32" s="626"/>
      <c r="CW32" s="626"/>
      <c r="CX32" s="626"/>
      <c r="CY32" s="627"/>
      <c r="CZ32" s="659" t="s">
        <v>111</v>
      </c>
      <c r="DA32" s="660"/>
      <c r="DB32" s="660"/>
      <c r="DC32" s="661"/>
      <c r="DD32" s="634" t="s">
        <v>111</v>
      </c>
      <c r="DE32" s="626"/>
      <c r="DF32" s="626"/>
      <c r="DG32" s="626"/>
      <c r="DH32" s="626"/>
      <c r="DI32" s="626"/>
      <c r="DJ32" s="626"/>
      <c r="DK32" s="627"/>
      <c r="DL32" s="634" t="s">
        <v>111</v>
      </c>
      <c r="DM32" s="626"/>
      <c r="DN32" s="626"/>
      <c r="DO32" s="626"/>
      <c r="DP32" s="626"/>
      <c r="DQ32" s="626"/>
      <c r="DR32" s="626"/>
      <c r="DS32" s="626"/>
      <c r="DT32" s="626"/>
      <c r="DU32" s="626"/>
      <c r="DV32" s="627"/>
      <c r="DW32" s="630" t="s">
        <v>111</v>
      </c>
      <c r="DX32" s="655"/>
      <c r="DY32" s="655"/>
      <c r="DZ32" s="655"/>
      <c r="EA32" s="655"/>
      <c r="EB32" s="655"/>
      <c r="EC32" s="656"/>
    </row>
    <row r="33" spans="2:133" ht="11.25" customHeight="1">
      <c r="B33" s="622" t="s">
        <v>300</v>
      </c>
      <c r="C33" s="623"/>
      <c r="D33" s="623"/>
      <c r="E33" s="623"/>
      <c r="F33" s="623"/>
      <c r="G33" s="623"/>
      <c r="H33" s="623"/>
      <c r="I33" s="623"/>
      <c r="J33" s="623"/>
      <c r="K33" s="623"/>
      <c r="L33" s="623"/>
      <c r="M33" s="623"/>
      <c r="N33" s="623"/>
      <c r="O33" s="623"/>
      <c r="P33" s="623"/>
      <c r="Q33" s="624"/>
      <c r="R33" s="625">
        <v>159957</v>
      </c>
      <c r="S33" s="626"/>
      <c r="T33" s="626"/>
      <c r="U33" s="626"/>
      <c r="V33" s="626"/>
      <c r="W33" s="626"/>
      <c r="X33" s="626"/>
      <c r="Y33" s="627"/>
      <c r="Z33" s="628">
        <v>4.8</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1629683</v>
      </c>
      <c r="CS33" s="657"/>
      <c r="CT33" s="657"/>
      <c r="CU33" s="657"/>
      <c r="CV33" s="657"/>
      <c r="CW33" s="657"/>
      <c r="CX33" s="657"/>
      <c r="CY33" s="658"/>
      <c r="CZ33" s="659">
        <v>52.4</v>
      </c>
      <c r="DA33" s="660"/>
      <c r="DB33" s="660"/>
      <c r="DC33" s="661"/>
      <c r="DD33" s="634">
        <v>1419677</v>
      </c>
      <c r="DE33" s="657"/>
      <c r="DF33" s="657"/>
      <c r="DG33" s="657"/>
      <c r="DH33" s="657"/>
      <c r="DI33" s="657"/>
      <c r="DJ33" s="657"/>
      <c r="DK33" s="658"/>
      <c r="DL33" s="634">
        <v>982910</v>
      </c>
      <c r="DM33" s="657"/>
      <c r="DN33" s="657"/>
      <c r="DO33" s="657"/>
      <c r="DP33" s="657"/>
      <c r="DQ33" s="657"/>
      <c r="DR33" s="657"/>
      <c r="DS33" s="657"/>
      <c r="DT33" s="657"/>
      <c r="DU33" s="657"/>
      <c r="DV33" s="658"/>
      <c r="DW33" s="630">
        <v>46.9</v>
      </c>
      <c r="DX33" s="655"/>
      <c r="DY33" s="655"/>
      <c r="DZ33" s="655"/>
      <c r="EA33" s="655"/>
      <c r="EB33" s="655"/>
      <c r="EC33" s="656"/>
    </row>
    <row r="34" spans="2:133" ht="11.25" customHeight="1">
      <c r="B34" s="622" t="s">
        <v>302</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395655</v>
      </c>
      <c r="CS34" s="626"/>
      <c r="CT34" s="626"/>
      <c r="CU34" s="626"/>
      <c r="CV34" s="626"/>
      <c r="CW34" s="626"/>
      <c r="CX34" s="626"/>
      <c r="CY34" s="627"/>
      <c r="CZ34" s="659">
        <v>12.7</v>
      </c>
      <c r="DA34" s="660"/>
      <c r="DB34" s="660"/>
      <c r="DC34" s="661"/>
      <c r="DD34" s="634">
        <v>347410</v>
      </c>
      <c r="DE34" s="626"/>
      <c r="DF34" s="626"/>
      <c r="DG34" s="626"/>
      <c r="DH34" s="626"/>
      <c r="DI34" s="626"/>
      <c r="DJ34" s="626"/>
      <c r="DK34" s="627"/>
      <c r="DL34" s="634">
        <v>259824</v>
      </c>
      <c r="DM34" s="626"/>
      <c r="DN34" s="626"/>
      <c r="DO34" s="626"/>
      <c r="DP34" s="626"/>
      <c r="DQ34" s="626"/>
      <c r="DR34" s="626"/>
      <c r="DS34" s="626"/>
      <c r="DT34" s="626"/>
      <c r="DU34" s="626"/>
      <c r="DV34" s="627"/>
      <c r="DW34" s="630">
        <v>12.4</v>
      </c>
      <c r="DX34" s="655"/>
      <c r="DY34" s="655"/>
      <c r="DZ34" s="655"/>
      <c r="EA34" s="655"/>
      <c r="EB34" s="655"/>
      <c r="EC34" s="656"/>
    </row>
    <row r="35" spans="2:133" ht="11.25" customHeight="1">
      <c r="B35" s="622" t="s">
        <v>306</v>
      </c>
      <c r="C35" s="623"/>
      <c r="D35" s="623"/>
      <c r="E35" s="623"/>
      <c r="F35" s="623"/>
      <c r="G35" s="623"/>
      <c r="H35" s="623"/>
      <c r="I35" s="623"/>
      <c r="J35" s="623"/>
      <c r="K35" s="623"/>
      <c r="L35" s="623"/>
      <c r="M35" s="623"/>
      <c r="N35" s="623"/>
      <c r="O35" s="623"/>
      <c r="P35" s="623"/>
      <c r="Q35" s="624"/>
      <c r="R35" s="625">
        <v>88757</v>
      </c>
      <c r="S35" s="626"/>
      <c r="T35" s="626"/>
      <c r="U35" s="626"/>
      <c r="V35" s="626"/>
      <c r="W35" s="626"/>
      <c r="X35" s="626"/>
      <c r="Y35" s="627"/>
      <c r="Z35" s="628">
        <v>2.7</v>
      </c>
      <c r="AA35" s="628"/>
      <c r="AB35" s="628"/>
      <c r="AC35" s="628"/>
      <c r="AD35" s="629" t="s">
        <v>111</v>
      </c>
      <c r="AE35" s="629"/>
      <c r="AF35" s="629"/>
      <c r="AG35" s="629"/>
      <c r="AH35" s="629"/>
      <c r="AI35" s="629"/>
      <c r="AJ35" s="629"/>
      <c r="AK35" s="629"/>
      <c r="AL35" s="630" t="s">
        <v>111</v>
      </c>
      <c r="AM35" s="631"/>
      <c r="AN35" s="631"/>
      <c r="AO35" s="632"/>
      <c r="AP35" s="188"/>
      <c r="AQ35" s="636" t="s">
        <v>307</v>
      </c>
      <c r="AR35" s="637"/>
      <c r="AS35" s="637"/>
      <c r="AT35" s="637"/>
      <c r="AU35" s="637"/>
      <c r="AV35" s="637"/>
      <c r="AW35" s="637"/>
      <c r="AX35" s="637"/>
      <c r="AY35" s="638"/>
      <c r="AZ35" s="614">
        <v>452349</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217155</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42725</v>
      </c>
      <c r="CS35" s="657"/>
      <c r="CT35" s="657"/>
      <c r="CU35" s="657"/>
      <c r="CV35" s="657"/>
      <c r="CW35" s="657"/>
      <c r="CX35" s="657"/>
      <c r="CY35" s="658"/>
      <c r="CZ35" s="659">
        <v>1.4</v>
      </c>
      <c r="DA35" s="660"/>
      <c r="DB35" s="660"/>
      <c r="DC35" s="661"/>
      <c r="DD35" s="634">
        <v>33837</v>
      </c>
      <c r="DE35" s="657"/>
      <c r="DF35" s="657"/>
      <c r="DG35" s="657"/>
      <c r="DH35" s="657"/>
      <c r="DI35" s="657"/>
      <c r="DJ35" s="657"/>
      <c r="DK35" s="658"/>
      <c r="DL35" s="634">
        <v>33837</v>
      </c>
      <c r="DM35" s="657"/>
      <c r="DN35" s="657"/>
      <c r="DO35" s="657"/>
      <c r="DP35" s="657"/>
      <c r="DQ35" s="657"/>
      <c r="DR35" s="657"/>
      <c r="DS35" s="657"/>
      <c r="DT35" s="657"/>
      <c r="DU35" s="657"/>
      <c r="DV35" s="658"/>
      <c r="DW35" s="630">
        <v>1.6</v>
      </c>
      <c r="DX35" s="655"/>
      <c r="DY35" s="655"/>
      <c r="DZ35" s="655"/>
      <c r="EA35" s="655"/>
      <c r="EB35" s="655"/>
      <c r="EC35" s="656"/>
    </row>
    <row r="36" spans="2:133" ht="11.25" customHeight="1">
      <c r="B36" s="668" t="s">
        <v>310</v>
      </c>
      <c r="C36" s="669"/>
      <c r="D36" s="669"/>
      <c r="E36" s="669"/>
      <c r="F36" s="669"/>
      <c r="G36" s="669"/>
      <c r="H36" s="669"/>
      <c r="I36" s="669"/>
      <c r="J36" s="669"/>
      <c r="K36" s="669"/>
      <c r="L36" s="669"/>
      <c r="M36" s="669"/>
      <c r="N36" s="669"/>
      <c r="O36" s="669"/>
      <c r="P36" s="669"/>
      <c r="Q36" s="670"/>
      <c r="R36" s="697">
        <v>3345516</v>
      </c>
      <c r="S36" s="698"/>
      <c r="T36" s="698"/>
      <c r="U36" s="698"/>
      <c r="V36" s="698"/>
      <c r="W36" s="698"/>
      <c r="X36" s="698"/>
      <c r="Y36" s="699"/>
      <c r="Z36" s="700">
        <v>100</v>
      </c>
      <c r="AA36" s="700"/>
      <c r="AB36" s="700"/>
      <c r="AC36" s="700"/>
      <c r="AD36" s="701">
        <v>2004909</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128386</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206474</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506748</v>
      </c>
      <c r="CS36" s="626"/>
      <c r="CT36" s="626"/>
      <c r="CU36" s="626"/>
      <c r="CV36" s="626"/>
      <c r="CW36" s="626"/>
      <c r="CX36" s="626"/>
      <c r="CY36" s="627"/>
      <c r="CZ36" s="659">
        <v>16.3</v>
      </c>
      <c r="DA36" s="660"/>
      <c r="DB36" s="660"/>
      <c r="DC36" s="661"/>
      <c r="DD36" s="634">
        <v>433555</v>
      </c>
      <c r="DE36" s="626"/>
      <c r="DF36" s="626"/>
      <c r="DG36" s="626"/>
      <c r="DH36" s="626"/>
      <c r="DI36" s="626"/>
      <c r="DJ36" s="626"/>
      <c r="DK36" s="627"/>
      <c r="DL36" s="634">
        <v>339834</v>
      </c>
      <c r="DM36" s="626"/>
      <c r="DN36" s="626"/>
      <c r="DO36" s="626"/>
      <c r="DP36" s="626"/>
      <c r="DQ36" s="626"/>
      <c r="DR36" s="626"/>
      <c r="DS36" s="626"/>
      <c r="DT36" s="626"/>
      <c r="DU36" s="626"/>
      <c r="DV36" s="627"/>
      <c r="DW36" s="630">
        <v>16.2</v>
      </c>
      <c r="DX36" s="655"/>
      <c r="DY36" s="655"/>
      <c r="DZ36" s="655"/>
      <c r="EA36" s="655"/>
      <c r="EB36" s="655"/>
      <c r="EC36" s="656"/>
    </row>
    <row r="37" spans="2:133" ht="11.25" customHeight="1">
      <c r="AQ37" s="704" t="s">
        <v>314</v>
      </c>
      <c r="AR37" s="705"/>
      <c r="AS37" s="705"/>
      <c r="AT37" s="705"/>
      <c r="AU37" s="705"/>
      <c r="AV37" s="705"/>
      <c r="AW37" s="705"/>
      <c r="AX37" s="705"/>
      <c r="AY37" s="706"/>
      <c r="AZ37" s="625">
        <v>356</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925</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265245</v>
      </c>
      <c r="CS37" s="657"/>
      <c r="CT37" s="657"/>
      <c r="CU37" s="657"/>
      <c r="CV37" s="657"/>
      <c r="CW37" s="657"/>
      <c r="CX37" s="657"/>
      <c r="CY37" s="658"/>
      <c r="CZ37" s="659">
        <v>8.5</v>
      </c>
      <c r="DA37" s="660"/>
      <c r="DB37" s="660"/>
      <c r="DC37" s="661"/>
      <c r="DD37" s="634">
        <v>263909</v>
      </c>
      <c r="DE37" s="657"/>
      <c r="DF37" s="657"/>
      <c r="DG37" s="657"/>
      <c r="DH37" s="657"/>
      <c r="DI37" s="657"/>
      <c r="DJ37" s="657"/>
      <c r="DK37" s="658"/>
      <c r="DL37" s="634">
        <v>251289</v>
      </c>
      <c r="DM37" s="657"/>
      <c r="DN37" s="657"/>
      <c r="DO37" s="657"/>
      <c r="DP37" s="657"/>
      <c r="DQ37" s="657"/>
      <c r="DR37" s="657"/>
      <c r="DS37" s="657"/>
      <c r="DT37" s="657"/>
      <c r="DU37" s="657"/>
      <c r="DV37" s="658"/>
      <c r="DW37" s="630">
        <v>12</v>
      </c>
      <c r="DX37" s="655"/>
      <c r="DY37" s="655"/>
      <c r="DZ37" s="655"/>
      <c r="EA37" s="655"/>
      <c r="EB37" s="655"/>
      <c r="EC37" s="656"/>
    </row>
    <row r="38" spans="2:133" ht="11.25" customHeight="1">
      <c r="AQ38" s="704" t="s">
        <v>317</v>
      </c>
      <c r="AR38" s="705"/>
      <c r="AS38" s="705"/>
      <c r="AT38" s="705"/>
      <c r="AU38" s="705"/>
      <c r="AV38" s="705"/>
      <c r="AW38" s="705"/>
      <c r="AX38" s="705"/>
      <c r="AY38" s="706"/>
      <c r="AZ38" s="625" t="s">
        <v>318</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1487</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451993</v>
      </c>
      <c r="CS38" s="626"/>
      <c r="CT38" s="626"/>
      <c r="CU38" s="626"/>
      <c r="CV38" s="626"/>
      <c r="CW38" s="626"/>
      <c r="CX38" s="626"/>
      <c r="CY38" s="627"/>
      <c r="CZ38" s="659">
        <v>14.5</v>
      </c>
      <c r="DA38" s="660"/>
      <c r="DB38" s="660"/>
      <c r="DC38" s="661"/>
      <c r="DD38" s="634">
        <v>404767</v>
      </c>
      <c r="DE38" s="626"/>
      <c r="DF38" s="626"/>
      <c r="DG38" s="626"/>
      <c r="DH38" s="626"/>
      <c r="DI38" s="626"/>
      <c r="DJ38" s="626"/>
      <c r="DK38" s="627"/>
      <c r="DL38" s="634">
        <v>349415</v>
      </c>
      <c r="DM38" s="626"/>
      <c r="DN38" s="626"/>
      <c r="DO38" s="626"/>
      <c r="DP38" s="626"/>
      <c r="DQ38" s="626"/>
      <c r="DR38" s="626"/>
      <c r="DS38" s="626"/>
      <c r="DT38" s="626"/>
      <c r="DU38" s="626"/>
      <c r="DV38" s="627"/>
      <c r="DW38" s="630">
        <v>16.7</v>
      </c>
      <c r="DX38" s="655"/>
      <c r="DY38" s="655"/>
      <c r="DZ38" s="655"/>
      <c r="EA38" s="655"/>
      <c r="EB38" s="655"/>
      <c r="EC38" s="656"/>
    </row>
    <row r="39" spans="2:133" ht="11.25" customHeight="1">
      <c r="AQ39" s="704" t="s">
        <v>321</v>
      </c>
      <c r="AR39" s="705"/>
      <c r="AS39" s="705"/>
      <c r="AT39" s="705"/>
      <c r="AU39" s="705"/>
      <c r="AV39" s="705"/>
      <c r="AW39" s="705"/>
      <c r="AX39" s="705"/>
      <c r="AY39" s="706"/>
      <c r="AZ39" s="625" t="s">
        <v>318</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92</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205562</v>
      </c>
      <c r="CS39" s="657"/>
      <c r="CT39" s="657"/>
      <c r="CU39" s="657"/>
      <c r="CV39" s="657"/>
      <c r="CW39" s="657"/>
      <c r="CX39" s="657"/>
      <c r="CY39" s="658"/>
      <c r="CZ39" s="659">
        <v>6.6</v>
      </c>
      <c r="DA39" s="660"/>
      <c r="DB39" s="660"/>
      <c r="DC39" s="661"/>
      <c r="DD39" s="634">
        <v>200108</v>
      </c>
      <c r="DE39" s="657"/>
      <c r="DF39" s="657"/>
      <c r="DG39" s="657"/>
      <c r="DH39" s="657"/>
      <c r="DI39" s="657"/>
      <c r="DJ39" s="657"/>
      <c r="DK39" s="658"/>
      <c r="DL39" s="634" t="s">
        <v>318</v>
      </c>
      <c r="DM39" s="657"/>
      <c r="DN39" s="657"/>
      <c r="DO39" s="657"/>
      <c r="DP39" s="657"/>
      <c r="DQ39" s="657"/>
      <c r="DR39" s="657"/>
      <c r="DS39" s="657"/>
      <c r="DT39" s="657"/>
      <c r="DU39" s="657"/>
      <c r="DV39" s="658"/>
      <c r="DW39" s="630" t="s">
        <v>318</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59550</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102</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27000</v>
      </c>
      <c r="CS40" s="626"/>
      <c r="CT40" s="626"/>
      <c r="CU40" s="626"/>
      <c r="CV40" s="626"/>
      <c r="CW40" s="626"/>
      <c r="CX40" s="626"/>
      <c r="CY40" s="627"/>
      <c r="CZ40" s="659">
        <v>0.9</v>
      </c>
      <c r="DA40" s="660"/>
      <c r="DB40" s="660"/>
      <c r="DC40" s="661"/>
      <c r="DD40" s="634" t="s">
        <v>318</v>
      </c>
      <c r="DE40" s="626"/>
      <c r="DF40" s="626"/>
      <c r="DG40" s="626"/>
      <c r="DH40" s="626"/>
      <c r="DI40" s="626"/>
      <c r="DJ40" s="626"/>
      <c r="DK40" s="627"/>
      <c r="DL40" s="634" t="s">
        <v>318</v>
      </c>
      <c r="DM40" s="626"/>
      <c r="DN40" s="626"/>
      <c r="DO40" s="626"/>
      <c r="DP40" s="626"/>
      <c r="DQ40" s="626"/>
      <c r="DR40" s="626"/>
      <c r="DS40" s="626"/>
      <c r="DT40" s="626"/>
      <c r="DU40" s="626"/>
      <c r="DV40" s="627"/>
      <c r="DW40" s="630" t="s">
        <v>318</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264057</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319</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276262</v>
      </c>
      <c r="CS42" s="626"/>
      <c r="CT42" s="626"/>
      <c r="CU42" s="626"/>
      <c r="CV42" s="626"/>
      <c r="CW42" s="626"/>
      <c r="CX42" s="626"/>
      <c r="CY42" s="627"/>
      <c r="CZ42" s="659">
        <v>8.9</v>
      </c>
      <c r="DA42" s="708"/>
      <c r="DB42" s="708"/>
      <c r="DC42" s="709"/>
      <c r="DD42" s="634">
        <v>110314</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7146</v>
      </c>
      <c r="CS43" s="657"/>
      <c r="CT43" s="657"/>
      <c r="CU43" s="657"/>
      <c r="CV43" s="657"/>
      <c r="CW43" s="657"/>
      <c r="CX43" s="657"/>
      <c r="CY43" s="658"/>
      <c r="CZ43" s="659">
        <v>0.2</v>
      </c>
      <c r="DA43" s="660"/>
      <c r="DB43" s="660"/>
      <c r="DC43" s="661"/>
      <c r="DD43" s="634">
        <v>7146</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336</v>
      </c>
      <c r="CD44" s="731" t="s">
        <v>288</v>
      </c>
      <c r="CE44" s="732"/>
      <c r="CF44" s="622" t="s">
        <v>337</v>
      </c>
      <c r="CG44" s="623"/>
      <c r="CH44" s="623"/>
      <c r="CI44" s="623"/>
      <c r="CJ44" s="623"/>
      <c r="CK44" s="623"/>
      <c r="CL44" s="623"/>
      <c r="CM44" s="623"/>
      <c r="CN44" s="623"/>
      <c r="CO44" s="623"/>
      <c r="CP44" s="623"/>
      <c r="CQ44" s="624"/>
      <c r="CR44" s="625">
        <v>276262</v>
      </c>
      <c r="CS44" s="626"/>
      <c r="CT44" s="626"/>
      <c r="CU44" s="626"/>
      <c r="CV44" s="626"/>
      <c r="CW44" s="626"/>
      <c r="CX44" s="626"/>
      <c r="CY44" s="627"/>
      <c r="CZ44" s="659">
        <v>8.9</v>
      </c>
      <c r="DA44" s="708"/>
      <c r="DB44" s="708"/>
      <c r="DC44" s="709"/>
      <c r="DD44" s="634">
        <v>110314</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338</v>
      </c>
      <c r="CG45" s="623"/>
      <c r="CH45" s="623"/>
      <c r="CI45" s="623"/>
      <c r="CJ45" s="623"/>
      <c r="CK45" s="623"/>
      <c r="CL45" s="623"/>
      <c r="CM45" s="623"/>
      <c r="CN45" s="623"/>
      <c r="CO45" s="623"/>
      <c r="CP45" s="623"/>
      <c r="CQ45" s="624"/>
      <c r="CR45" s="625">
        <v>164106</v>
      </c>
      <c r="CS45" s="657"/>
      <c r="CT45" s="657"/>
      <c r="CU45" s="657"/>
      <c r="CV45" s="657"/>
      <c r="CW45" s="657"/>
      <c r="CX45" s="657"/>
      <c r="CY45" s="658"/>
      <c r="CZ45" s="659">
        <v>5.3</v>
      </c>
      <c r="DA45" s="660"/>
      <c r="DB45" s="660"/>
      <c r="DC45" s="661"/>
      <c r="DD45" s="634">
        <v>32326</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339</v>
      </c>
      <c r="CG46" s="623"/>
      <c r="CH46" s="623"/>
      <c r="CI46" s="623"/>
      <c r="CJ46" s="623"/>
      <c r="CK46" s="623"/>
      <c r="CL46" s="623"/>
      <c r="CM46" s="623"/>
      <c r="CN46" s="623"/>
      <c r="CO46" s="623"/>
      <c r="CP46" s="623"/>
      <c r="CQ46" s="624"/>
      <c r="CR46" s="625">
        <v>92408</v>
      </c>
      <c r="CS46" s="626"/>
      <c r="CT46" s="626"/>
      <c r="CU46" s="626"/>
      <c r="CV46" s="626"/>
      <c r="CW46" s="626"/>
      <c r="CX46" s="626"/>
      <c r="CY46" s="627"/>
      <c r="CZ46" s="659">
        <v>3</v>
      </c>
      <c r="DA46" s="708"/>
      <c r="DB46" s="708"/>
      <c r="DC46" s="709"/>
      <c r="DD46" s="634">
        <v>58240</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340</v>
      </c>
      <c r="CG47" s="623"/>
      <c r="CH47" s="623"/>
      <c r="CI47" s="623"/>
      <c r="CJ47" s="623"/>
      <c r="CK47" s="623"/>
      <c r="CL47" s="623"/>
      <c r="CM47" s="623"/>
      <c r="CN47" s="623"/>
      <c r="CO47" s="623"/>
      <c r="CP47" s="623"/>
      <c r="CQ47" s="624"/>
      <c r="CR47" s="625" t="s">
        <v>111</v>
      </c>
      <c r="CS47" s="657"/>
      <c r="CT47" s="657"/>
      <c r="CU47" s="657"/>
      <c r="CV47" s="657"/>
      <c r="CW47" s="657"/>
      <c r="CX47" s="657"/>
      <c r="CY47" s="658"/>
      <c r="CZ47" s="659" t="s">
        <v>111</v>
      </c>
      <c r="DA47" s="660"/>
      <c r="DB47" s="660"/>
      <c r="DC47" s="661"/>
      <c r="DD47" s="634" t="s">
        <v>111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341</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342</v>
      </c>
      <c r="CE49" s="669"/>
      <c r="CF49" s="669"/>
      <c r="CG49" s="669"/>
      <c r="CH49" s="669"/>
      <c r="CI49" s="669"/>
      <c r="CJ49" s="669"/>
      <c r="CK49" s="669"/>
      <c r="CL49" s="669"/>
      <c r="CM49" s="669"/>
      <c r="CN49" s="669"/>
      <c r="CO49" s="669"/>
      <c r="CP49" s="669"/>
      <c r="CQ49" s="670"/>
      <c r="CR49" s="697">
        <v>3107608</v>
      </c>
      <c r="CS49" s="693"/>
      <c r="CT49" s="693"/>
      <c r="CU49" s="693"/>
      <c r="CV49" s="693"/>
      <c r="CW49" s="693"/>
      <c r="CX49" s="693"/>
      <c r="CY49" s="720"/>
      <c r="CZ49" s="721">
        <v>100</v>
      </c>
      <c r="DA49" s="722"/>
      <c r="DB49" s="722"/>
      <c r="DC49" s="723"/>
      <c r="DD49" s="724">
        <v>2392118</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365</v>
      </c>
      <c r="C7" s="752"/>
      <c r="D7" s="752"/>
      <c r="E7" s="752"/>
      <c r="F7" s="752"/>
      <c r="G7" s="752"/>
      <c r="H7" s="752"/>
      <c r="I7" s="752"/>
      <c r="J7" s="752"/>
      <c r="K7" s="752"/>
      <c r="L7" s="752"/>
      <c r="M7" s="752"/>
      <c r="N7" s="752"/>
      <c r="O7" s="752"/>
      <c r="P7" s="753"/>
      <c r="Q7" s="754">
        <v>3346</v>
      </c>
      <c r="R7" s="755"/>
      <c r="S7" s="755"/>
      <c r="T7" s="755"/>
      <c r="U7" s="755"/>
      <c r="V7" s="755">
        <v>3108</v>
      </c>
      <c r="W7" s="755"/>
      <c r="X7" s="755"/>
      <c r="Y7" s="755"/>
      <c r="Z7" s="755"/>
      <c r="AA7" s="755">
        <v>238</v>
      </c>
      <c r="AB7" s="755"/>
      <c r="AC7" s="755"/>
      <c r="AD7" s="755"/>
      <c r="AE7" s="756"/>
      <c r="AF7" s="757">
        <v>208</v>
      </c>
      <c r="AG7" s="758"/>
      <c r="AH7" s="758"/>
      <c r="AI7" s="758"/>
      <c r="AJ7" s="759"/>
      <c r="AK7" s="794">
        <v>8</v>
      </c>
      <c r="AL7" s="795"/>
      <c r="AM7" s="795"/>
      <c r="AN7" s="795"/>
      <c r="AO7" s="795"/>
      <c r="AP7" s="795">
        <v>2932</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366</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367</v>
      </c>
      <c r="B23" s="810" t="s">
        <v>368</v>
      </c>
      <c r="C23" s="811"/>
      <c r="D23" s="811"/>
      <c r="E23" s="811"/>
      <c r="F23" s="811"/>
      <c r="G23" s="811"/>
      <c r="H23" s="811"/>
      <c r="I23" s="811"/>
      <c r="J23" s="811"/>
      <c r="K23" s="811"/>
      <c r="L23" s="811"/>
      <c r="M23" s="811"/>
      <c r="N23" s="811"/>
      <c r="O23" s="811"/>
      <c r="P23" s="812"/>
      <c r="Q23" s="813">
        <v>3346</v>
      </c>
      <c r="R23" s="814"/>
      <c r="S23" s="814"/>
      <c r="T23" s="814"/>
      <c r="U23" s="814"/>
      <c r="V23" s="814">
        <v>3108</v>
      </c>
      <c r="W23" s="814"/>
      <c r="X23" s="814"/>
      <c r="Y23" s="814"/>
      <c r="Z23" s="814"/>
      <c r="AA23" s="814">
        <v>238</v>
      </c>
      <c r="AB23" s="814"/>
      <c r="AC23" s="814"/>
      <c r="AD23" s="814"/>
      <c r="AE23" s="815"/>
      <c r="AF23" s="816">
        <v>208</v>
      </c>
      <c r="AG23" s="814"/>
      <c r="AH23" s="814"/>
      <c r="AI23" s="814"/>
      <c r="AJ23" s="817"/>
      <c r="AK23" s="818"/>
      <c r="AL23" s="819"/>
      <c r="AM23" s="819"/>
      <c r="AN23" s="819"/>
      <c r="AO23" s="819"/>
      <c r="AP23" s="814">
        <v>2932</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369</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370</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348</v>
      </c>
      <c r="B26" s="761"/>
      <c r="C26" s="761"/>
      <c r="D26" s="761"/>
      <c r="E26" s="761"/>
      <c r="F26" s="761"/>
      <c r="G26" s="761"/>
      <c r="H26" s="761"/>
      <c r="I26" s="761"/>
      <c r="J26" s="761"/>
      <c r="K26" s="761"/>
      <c r="L26" s="761"/>
      <c r="M26" s="761"/>
      <c r="N26" s="761"/>
      <c r="O26" s="761"/>
      <c r="P26" s="762"/>
      <c r="Q26" s="737" t="s">
        <v>371</v>
      </c>
      <c r="R26" s="738"/>
      <c r="S26" s="738"/>
      <c r="T26" s="738"/>
      <c r="U26" s="739"/>
      <c r="V26" s="737" t="s">
        <v>372</v>
      </c>
      <c r="W26" s="738"/>
      <c r="X26" s="738"/>
      <c r="Y26" s="738"/>
      <c r="Z26" s="739"/>
      <c r="AA26" s="737" t="s">
        <v>373</v>
      </c>
      <c r="AB26" s="738"/>
      <c r="AC26" s="738"/>
      <c r="AD26" s="738"/>
      <c r="AE26" s="738"/>
      <c r="AF26" s="832" t="s">
        <v>374</v>
      </c>
      <c r="AG26" s="833"/>
      <c r="AH26" s="833"/>
      <c r="AI26" s="833"/>
      <c r="AJ26" s="834"/>
      <c r="AK26" s="738" t="s">
        <v>375</v>
      </c>
      <c r="AL26" s="738"/>
      <c r="AM26" s="738"/>
      <c r="AN26" s="738"/>
      <c r="AO26" s="739"/>
      <c r="AP26" s="737" t="s">
        <v>376</v>
      </c>
      <c r="AQ26" s="738"/>
      <c r="AR26" s="738"/>
      <c r="AS26" s="738"/>
      <c r="AT26" s="739"/>
      <c r="AU26" s="737" t="s">
        <v>377</v>
      </c>
      <c r="AV26" s="738"/>
      <c r="AW26" s="738"/>
      <c r="AX26" s="738"/>
      <c r="AY26" s="739"/>
      <c r="AZ26" s="737" t="s">
        <v>378</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379</v>
      </c>
      <c r="C28" s="752"/>
      <c r="D28" s="752"/>
      <c r="E28" s="752"/>
      <c r="F28" s="752"/>
      <c r="G28" s="752"/>
      <c r="H28" s="752"/>
      <c r="I28" s="752"/>
      <c r="J28" s="752"/>
      <c r="K28" s="752"/>
      <c r="L28" s="752"/>
      <c r="M28" s="752"/>
      <c r="N28" s="752"/>
      <c r="O28" s="752"/>
      <c r="P28" s="753"/>
      <c r="Q28" s="842">
        <v>1019</v>
      </c>
      <c r="R28" s="843"/>
      <c r="S28" s="843"/>
      <c r="T28" s="843"/>
      <c r="U28" s="843"/>
      <c r="V28" s="843">
        <v>801</v>
      </c>
      <c r="W28" s="843"/>
      <c r="X28" s="843"/>
      <c r="Y28" s="843"/>
      <c r="Z28" s="843"/>
      <c r="AA28" s="843">
        <v>217</v>
      </c>
      <c r="AB28" s="843"/>
      <c r="AC28" s="843"/>
      <c r="AD28" s="843"/>
      <c r="AE28" s="844"/>
      <c r="AF28" s="845">
        <v>217</v>
      </c>
      <c r="AG28" s="843"/>
      <c r="AH28" s="843"/>
      <c r="AI28" s="843"/>
      <c r="AJ28" s="846"/>
      <c r="AK28" s="847">
        <v>50</v>
      </c>
      <c r="AL28" s="838"/>
      <c r="AM28" s="838"/>
      <c r="AN28" s="838"/>
      <c r="AO28" s="838"/>
      <c r="AP28" s="838" t="s">
        <v>533</v>
      </c>
      <c r="AQ28" s="838"/>
      <c r="AR28" s="838"/>
      <c r="AS28" s="838"/>
      <c r="AT28" s="838"/>
      <c r="AU28" s="838" t="s">
        <v>533</v>
      </c>
      <c r="AV28" s="838"/>
      <c r="AW28" s="838"/>
      <c r="AX28" s="838"/>
      <c r="AY28" s="838"/>
      <c r="AZ28" s="839" t="s">
        <v>533</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380</v>
      </c>
      <c r="C29" s="776"/>
      <c r="D29" s="776"/>
      <c r="E29" s="776"/>
      <c r="F29" s="776"/>
      <c r="G29" s="776"/>
      <c r="H29" s="776"/>
      <c r="I29" s="776"/>
      <c r="J29" s="776"/>
      <c r="K29" s="776"/>
      <c r="L29" s="776"/>
      <c r="M29" s="776"/>
      <c r="N29" s="776"/>
      <c r="O29" s="776"/>
      <c r="P29" s="777"/>
      <c r="Q29" s="778">
        <v>77</v>
      </c>
      <c r="R29" s="779"/>
      <c r="S29" s="779"/>
      <c r="T29" s="779"/>
      <c r="U29" s="779"/>
      <c r="V29" s="779">
        <v>76</v>
      </c>
      <c r="W29" s="779"/>
      <c r="X29" s="779"/>
      <c r="Y29" s="779"/>
      <c r="Z29" s="779"/>
      <c r="AA29" s="779">
        <v>0</v>
      </c>
      <c r="AB29" s="779"/>
      <c r="AC29" s="779"/>
      <c r="AD29" s="779"/>
      <c r="AE29" s="780"/>
      <c r="AF29" s="781">
        <v>0</v>
      </c>
      <c r="AG29" s="782"/>
      <c r="AH29" s="782"/>
      <c r="AI29" s="782"/>
      <c r="AJ29" s="783"/>
      <c r="AK29" s="850">
        <v>26</v>
      </c>
      <c r="AL29" s="851"/>
      <c r="AM29" s="851"/>
      <c r="AN29" s="851"/>
      <c r="AO29" s="851"/>
      <c r="AP29" s="851" t="s">
        <v>533</v>
      </c>
      <c r="AQ29" s="851"/>
      <c r="AR29" s="851"/>
      <c r="AS29" s="851"/>
      <c r="AT29" s="851"/>
      <c r="AU29" s="851" t="s">
        <v>533</v>
      </c>
      <c r="AV29" s="851"/>
      <c r="AW29" s="851"/>
      <c r="AX29" s="851"/>
      <c r="AY29" s="851"/>
      <c r="AZ29" s="852" t="s">
        <v>533</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381</v>
      </c>
      <c r="C30" s="776"/>
      <c r="D30" s="776"/>
      <c r="E30" s="776"/>
      <c r="F30" s="776"/>
      <c r="G30" s="776"/>
      <c r="H30" s="776"/>
      <c r="I30" s="776"/>
      <c r="J30" s="776"/>
      <c r="K30" s="776"/>
      <c r="L30" s="776"/>
      <c r="M30" s="776"/>
      <c r="N30" s="776"/>
      <c r="O30" s="776"/>
      <c r="P30" s="777"/>
      <c r="Q30" s="778">
        <v>876</v>
      </c>
      <c r="R30" s="779"/>
      <c r="S30" s="779"/>
      <c r="T30" s="779"/>
      <c r="U30" s="779"/>
      <c r="V30" s="779">
        <v>847</v>
      </c>
      <c r="W30" s="779"/>
      <c r="X30" s="779"/>
      <c r="Y30" s="779"/>
      <c r="Z30" s="779"/>
      <c r="AA30" s="779">
        <v>29</v>
      </c>
      <c r="AB30" s="779"/>
      <c r="AC30" s="779"/>
      <c r="AD30" s="779"/>
      <c r="AE30" s="780"/>
      <c r="AF30" s="781">
        <v>29</v>
      </c>
      <c r="AG30" s="782"/>
      <c r="AH30" s="782"/>
      <c r="AI30" s="782"/>
      <c r="AJ30" s="783"/>
      <c r="AK30" s="850">
        <v>118</v>
      </c>
      <c r="AL30" s="851"/>
      <c r="AM30" s="851"/>
      <c r="AN30" s="851"/>
      <c r="AO30" s="851"/>
      <c r="AP30" s="851" t="s">
        <v>533</v>
      </c>
      <c r="AQ30" s="851"/>
      <c r="AR30" s="851"/>
      <c r="AS30" s="851"/>
      <c r="AT30" s="851"/>
      <c r="AU30" s="851" t="s">
        <v>533</v>
      </c>
      <c r="AV30" s="851"/>
      <c r="AW30" s="851"/>
      <c r="AX30" s="851"/>
      <c r="AY30" s="851"/>
      <c r="AZ30" s="852" t="s">
        <v>533</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382</v>
      </c>
      <c r="C31" s="776"/>
      <c r="D31" s="776"/>
      <c r="E31" s="776"/>
      <c r="F31" s="776"/>
      <c r="G31" s="776"/>
      <c r="H31" s="776"/>
      <c r="I31" s="776"/>
      <c r="J31" s="776"/>
      <c r="K31" s="776"/>
      <c r="L31" s="776"/>
      <c r="M31" s="776"/>
      <c r="N31" s="776"/>
      <c r="O31" s="776"/>
      <c r="P31" s="777"/>
      <c r="Q31" s="778">
        <v>5</v>
      </c>
      <c r="R31" s="779"/>
      <c r="S31" s="779"/>
      <c r="T31" s="779"/>
      <c r="U31" s="779"/>
      <c r="V31" s="779">
        <v>5</v>
      </c>
      <c r="W31" s="779"/>
      <c r="X31" s="779"/>
      <c r="Y31" s="779"/>
      <c r="Z31" s="779"/>
      <c r="AA31" s="779" t="s">
        <v>545</v>
      </c>
      <c r="AB31" s="779"/>
      <c r="AC31" s="779"/>
      <c r="AD31" s="779"/>
      <c r="AE31" s="780"/>
      <c r="AF31" s="781" t="s">
        <v>111</v>
      </c>
      <c r="AG31" s="782"/>
      <c r="AH31" s="782"/>
      <c r="AI31" s="782"/>
      <c r="AJ31" s="783"/>
      <c r="AK31" s="850" t="s">
        <v>533</v>
      </c>
      <c r="AL31" s="851"/>
      <c r="AM31" s="851"/>
      <c r="AN31" s="851"/>
      <c r="AO31" s="851"/>
      <c r="AP31" s="851" t="s">
        <v>533</v>
      </c>
      <c r="AQ31" s="851"/>
      <c r="AR31" s="851"/>
      <c r="AS31" s="851"/>
      <c r="AT31" s="851"/>
      <c r="AU31" s="851" t="s">
        <v>533</v>
      </c>
      <c r="AV31" s="851"/>
      <c r="AW31" s="851"/>
      <c r="AX31" s="851"/>
      <c r="AY31" s="851"/>
      <c r="AZ31" s="852" t="s">
        <v>533</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383</v>
      </c>
      <c r="C32" s="776"/>
      <c r="D32" s="776"/>
      <c r="E32" s="776"/>
      <c r="F32" s="776"/>
      <c r="G32" s="776"/>
      <c r="H32" s="776"/>
      <c r="I32" s="776"/>
      <c r="J32" s="776"/>
      <c r="K32" s="776"/>
      <c r="L32" s="776"/>
      <c r="M32" s="776"/>
      <c r="N32" s="776"/>
      <c r="O32" s="776"/>
      <c r="P32" s="777"/>
      <c r="Q32" s="778">
        <v>143</v>
      </c>
      <c r="R32" s="779"/>
      <c r="S32" s="779"/>
      <c r="T32" s="779"/>
      <c r="U32" s="779"/>
      <c r="V32" s="779">
        <v>135</v>
      </c>
      <c r="W32" s="779"/>
      <c r="X32" s="779"/>
      <c r="Y32" s="779"/>
      <c r="Z32" s="779"/>
      <c r="AA32" s="779">
        <v>8</v>
      </c>
      <c r="AB32" s="779"/>
      <c r="AC32" s="779"/>
      <c r="AD32" s="779"/>
      <c r="AE32" s="780"/>
      <c r="AF32" s="781">
        <v>183</v>
      </c>
      <c r="AG32" s="782"/>
      <c r="AH32" s="782"/>
      <c r="AI32" s="782"/>
      <c r="AJ32" s="783"/>
      <c r="AK32" s="850">
        <v>0</v>
      </c>
      <c r="AL32" s="851"/>
      <c r="AM32" s="851"/>
      <c r="AN32" s="851"/>
      <c r="AO32" s="851"/>
      <c r="AP32" s="851">
        <v>381</v>
      </c>
      <c r="AQ32" s="851"/>
      <c r="AR32" s="851"/>
      <c r="AS32" s="851"/>
      <c r="AT32" s="851"/>
      <c r="AU32" s="851">
        <v>2</v>
      </c>
      <c r="AV32" s="851"/>
      <c r="AW32" s="851"/>
      <c r="AX32" s="851"/>
      <c r="AY32" s="851"/>
      <c r="AZ32" s="852" t="s">
        <v>533</v>
      </c>
      <c r="BA32" s="852"/>
      <c r="BB32" s="852"/>
      <c r="BC32" s="852"/>
      <c r="BD32" s="852"/>
      <c r="BE32" s="848" t="s">
        <v>384</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385</v>
      </c>
      <c r="C33" s="776"/>
      <c r="D33" s="776"/>
      <c r="E33" s="776"/>
      <c r="F33" s="776"/>
      <c r="G33" s="776"/>
      <c r="H33" s="776"/>
      <c r="I33" s="776"/>
      <c r="J33" s="776"/>
      <c r="K33" s="776"/>
      <c r="L33" s="776"/>
      <c r="M33" s="776"/>
      <c r="N33" s="776"/>
      <c r="O33" s="776"/>
      <c r="P33" s="777"/>
      <c r="Q33" s="778">
        <v>307</v>
      </c>
      <c r="R33" s="779"/>
      <c r="S33" s="779"/>
      <c r="T33" s="779"/>
      <c r="U33" s="779"/>
      <c r="V33" s="779">
        <v>296</v>
      </c>
      <c r="W33" s="779"/>
      <c r="X33" s="779"/>
      <c r="Y33" s="779"/>
      <c r="Z33" s="779"/>
      <c r="AA33" s="779">
        <v>11</v>
      </c>
      <c r="AB33" s="779"/>
      <c r="AC33" s="779"/>
      <c r="AD33" s="779"/>
      <c r="AE33" s="780"/>
      <c r="AF33" s="781">
        <v>11</v>
      </c>
      <c r="AG33" s="782"/>
      <c r="AH33" s="782"/>
      <c r="AI33" s="782"/>
      <c r="AJ33" s="783"/>
      <c r="AK33" s="850">
        <v>128</v>
      </c>
      <c r="AL33" s="851"/>
      <c r="AM33" s="851"/>
      <c r="AN33" s="851"/>
      <c r="AO33" s="851"/>
      <c r="AP33" s="851">
        <v>2238</v>
      </c>
      <c r="AQ33" s="851"/>
      <c r="AR33" s="851"/>
      <c r="AS33" s="851"/>
      <c r="AT33" s="851"/>
      <c r="AU33" s="851">
        <v>1607</v>
      </c>
      <c r="AV33" s="851"/>
      <c r="AW33" s="851"/>
      <c r="AX33" s="851"/>
      <c r="AY33" s="851"/>
      <c r="AZ33" s="852" t="s">
        <v>533</v>
      </c>
      <c r="BA33" s="852"/>
      <c r="BB33" s="852"/>
      <c r="BC33" s="852"/>
      <c r="BD33" s="852"/>
      <c r="BE33" s="848" t="s">
        <v>386</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387</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367</v>
      </c>
      <c r="B63" s="810" t="s">
        <v>388</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441</v>
      </c>
      <c r="AG63" s="862"/>
      <c r="AH63" s="862"/>
      <c r="AI63" s="862"/>
      <c r="AJ63" s="863"/>
      <c r="AK63" s="864"/>
      <c r="AL63" s="859"/>
      <c r="AM63" s="859"/>
      <c r="AN63" s="859"/>
      <c r="AO63" s="859"/>
      <c r="AP63" s="862">
        <v>2619</v>
      </c>
      <c r="AQ63" s="862"/>
      <c r="AR63" s="862"/>
      <c r="AS63" s="862"/>
      <c r="AT63" s="862"/>
      <c r="AU63" s="862">
        <v>1609</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390</v>
      </c>
      <c r="B66" s="761"/>
      <c r="C66" s="761"/>
      <c r="D66" s="761"/>
      <c r="E66" s="761"/>
      <c r="F66" s="761"/>
      <c r="G66" s="761"/>
      <c r="H66" s="761"/>
      <c r="I66" s="761"/>
      <c r="J66" s="761"/>
      <c r="K66" s="761"/>
      <c r="L66" s="761"/>
      <c r="M66" s="761"/>
      <c r="N66" s="761"/>
      <c r="O66" s="761"/>
      <c r="P66" s="762"/>
      <c r="Q66" s="737" t="s">
        <v>371</v>
      </c>
      <c r="R66" s="738"/>
      <c r="S66" s="738"/>
      <c r="T66" s="738"/>
      <c r="U66" s="739"/>
      <c r="V66" s="737" t="s">
        <v>372</v>
      </c>
      <c r="W66" s="738"/>
      <c r="X66" s="738"/>
      <c r="Y66" s="738"/>
      <c r="Z66" s="739"/>
      <c r="AA66" s="737" t="s">
        <v>373</v>
      </c>
      <c r="AB66" s="738"/>
      <c r="AC66" s="738"/>
      <c r="AD66" s="738"/>
      <c r="AE66" s="739"/>
      <c r="AF66" s="872" t="s">
        <v>374</v>
      </c>
      <c r="AG66" s="833"/>
      <c r="AH66" s="833"/>
      <c r="AI66" s="833"/>
      <c r="AJ66" s="873"/>
      <c r="AK66" s="737" t="s">
        <v>375</v>
      </c>
      <c r="AL66" s="761"/>
      <c r="AM66" s="761"/>
      <c r="AN66" s="761"/>
      <c r="AO66" s="762"/>
      <c r="AP66" s="737" t="s">
        <v>376</v>
      </c>
      <c r="AQ66" s="738"/>
      <c r="AR66" s="738"/>
      <c r="AS66" s="738"/>
      <c r="AT66" s="739"/>
      <c r="AU66" s="737" t="s">
        <v>391</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91" t="s">
        <v>534</v>
      </c>
      <c r="C68" s="892"/>
      <c r="D68" s="892"/>
      <c r="E68" s="892"/>
      <c r="F68" s="892"/>
      <c r="G68" s="892"/>
      <c r="H68" s="892"/>
      <c r="I68" s="892"/>
      <c r="J68" s="892"/>
      <c r="K68" s="892"/>
      <c r="L68" s="892"/>
      <c r="M68" s="892"/>
      <c r="N68" s="892"/>
      <c r="O68" s="892"/>
      <c r="P68" s="893"/>
      <c r="Q68" s="894">
        <v>594</v>
      </c>
      <c r="R68" s="851"/>
      <c r="S68" s="851"/>
      <c r="T68" s="851"/>
      <c r="U68" s="851"/>
      <c r="V68" s="851">
        <v>577</v>
      </c>
      <c r="W68" s="851"/>
      <c r="X68" s="851"/>
      <c r="Y68" s="851"/>
      <c r="Z68" s="851"/>
      <c r="AA68" s="851">
        <v>17</v>
      </c>
      <c r="AB68" s="851"/>
      <c r="AC68" s="851"/>
      <c r="AD68" s="851"/>
      <c r="AE68" s="851"/>
      <c r="AF68" s="851">
        <v>17</v>
      </c>
      <c r="AG68" s="851"/>
      <c r="AH68" s="851"/>
      <c r="AI68" s="851"/>
      <c r="AJ68" s="851"/>
      <c r="AK68" s="895" t="s">
        <v>544</v>
      </c>
      <c r="AL68" s="896"/>
      <c r="AM68" s="896"/>
      <c r="AN68" s="896"/>
      <c r="AO68" s="850"/>
      <c r="AP68" s="886">
        <v>237</v>
      </c>
      <c r="AQ68" s="887"/>
      <c r="AR68" s="887"/>
      <c r="AS68" s="887"/>
      <c r="AT68" s="888"/>
      <c r="AU68" s="886">
        <v>27</v>
      </c>
      <c r="AV68" s="887"/>
      <c r="AW68" s="887"/>
      <c r="AX68" s="887"/>
      <c r="AY68" s="888"/>
      <c r="AZ68" s="889"/>
      <c r="BA68" s="889"/>
      <c r="BB68" s="889"/>
      <c r="BC68" s="889"/>
      <c r="BD68" s="890"/>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7" t="s">
        <v>535</v>
      </c>
      <c r="C69" s="898"/>
      <c r="D69" s="898"/>
      <c r="E69" s="898"/>
      <c r="F69" s="898"/>
      <c r="G69" s="898"/>
      <c r="H69" s="898"/>
      <c r="I69" s="898"/>
      <c r="J69" s="898"/>
      <c r="K69" s="898"/>
      <c r="L69" s="898"/>
      <c r="M69" s="898"/>
      <c r="N69" s="898"/>
      <c r="O69" s="898"/>
      <c r="P69" s="899"/>
      <c r="Q69" s="894">
        <v>627</v>
      </c>
      <c r="R69" s="851"/>
      <c r="S69" s="851"/>
      <c r="T69" s="851"/>
      <c r="U69" s="851"/>
      <c r="V69" s="851">
        <v>622</v>
      </c>
      <c r="W69" s="851"/>
      <c r="X69" s="851"/>
      <c r="Y69" s="851"/>
      <c r="Z69" s="851"/>
      <c r="AA69" s="851">
        <v>5</v>
      </c>
      <c r="AB69" s="851"/>
      <c r="AC69" s="851"/>
      <c r="AD69" s="851"/>
      <c r="AE69" s="851"/>
      <c r="AF69" s="851">
        <v>5</v>
      </c>
      <c r="AG69" s="851"/>
      <c r="AH69" s="851"/>
      <c r="AI69" s="851"/>
      <c r="AJ69" s="851"/>
      <c r="AK69" s="895" t="s">
        <v>544</v>
      </c>
      <c r="AL69" s="896"/>
      <c r="AM69" s="896"/>
      <c r="AN69" s="896"/>
      <c r="AO69" s="850"/>
      <c r="AP69" s="895">
        <v>935</v>
      </c>
      <c r="AQ69" s="896"/>
      <c r="AR69" s="896"/>
      <c r="AS69" s="896"/>
      <c r="AT69" s="850"/>
      <c r="AU69" s="895">
        <v>117</v>
      </c>
      <c r="AV69" s="896"/>
      <c r="AW69" s="896"/>
      <c r="AX69" s="896"/>
      <c r="AY69" s="850"/>
      <c r="AZ69" s="900"/>
      <c r="BA69" s="900"/>
      <c r="BB69" s="900"/>
      <c r="BC69" s="900"/>
      <c r="BD69" s="901"/>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7" t="s">
        <v>536</v>
      </c>
      <c r="C70" s="898"/>
      <c r="D70" s="898"/>
      <c r="E70" s="898"/>
      <c r="F70" s="898"/>
      <c r="G70" s="898"/>
      <c r="H70" s="898"/>
      <c r="I70" s="898"/>
      <c r="J70" s="898"/>
      <c r="K70" s="898"/>
      <c r="L70" s="898"/>
      <c r="M70" s="898"/>
      <c r="N70" s="898"/>
      <c r="O70" s="898"/>
      <c r="P70" s="899"/>
      <c r="Q70" s="894">
        <v>24</v>
      </c>
      <c r="R70" s="851"/>
      <c r="S70" s="851"/>
      <c r="T70" s="851"/>
      <c r="U70" s="851"/>
      <c r="V70" s="851">
        <v>21</v>
      </c>
      <c r="W70" s="851"/>
      <c r="X70" s="851"/>
      <c r="Y70" s="851"/>
      <c r="Z70" s="851"/>
      <c r="AA70" s="851">
        <v>4</v>
      </c>
      <c r="AB70" s="851"/>
      <c r="AC70" s="851"/>
      <c r="AD70" s="851"/>
      <c r="AE70" s="851"/>
      <c r="AF70" s="851">
        <v>4</v>
      </c>
      <c r="AG70" s="851"/>
      <c r="AH70" s="851"/>
      <c r="AI70" s="851"/>
      <c r="AJ70" s="851"/>
      <c r="AK70" s="895" t="s">
        <v>544</v>
      </c>
      <c r="AL70" s="896"/>
      <c r="AM70" s="896"/>
      <c r="AN70" s="896"/>
      <c r="AO70" s="850"/>
      <c r="AP70" s="895" t="s">
        <v>537</v>
      </c>
      <c r="AQ70" s="896"/>
      <c r="AR70" s="896"/>
      <c r="AS70" s="896"/>
      <c r="AT70" s="850"/>
      <c r="AU70" s="895" t="s">
        <v>537</v>
      </c>
      <c r="AV70" s="896"/>
      <c r="AW70" s="896"/>
      <c r="AX70" s="896"/>
      <c r="AY70" s="850"/>
      <c r="AZ70" s="900"/>
      <c r="BA70" s="900"/>
      <c r="BB70" s="900"/>
      <c r="BC70" s="900"/>
      <c r="BD70" s="901"/>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7" t="s">
        <v>538</v>
      </c>
      <c r="C71" s="898"/>
      <c r="D71" s="898"/>
      <c r="E71" s="898"/>
      <c r="F71" s="898"/>
      <c r="G71" s="898"/>
      <c r="H71" s="898"/>
      <c r="I71" s="898"/>
      <c r="J71" s="898"/>
      <c r="K71" s="898"/>
      <c r="L71" s="898"/>
      <c r="M71" s="898"/>
      <c r="N71" s="898"/>
      <c r="O71" s="898"/>
      <c r="P71" s="899"/>
      <c r="Q71" s="894">
        <v>14856</v>
      </c>
      <c r="R71" s="851"/>
      <c r="S71" s="851"/>
      <c r="T71" s="851"/>
      <c r="U71" s="851"/>
      <c r="V71" s="851">
        <v>14216</v>
      </c>
      <c r="W71" s="851"/>
      <c r="X71" s="851"/>
      <c r="Y71" s="851"/>
      <c r="Z71" s="851"/>
      <c r="AA71" s="851">
        <v>639</v>
      </c>
      <c r="AB71" s="851"/>
      <c r="AC71" s="851"/>
      <c r="AD71" s="851"/>
      <c r="AE71" s="851"/>
      <c r="AF71" s="851">
        <v>639</v>
      </c>
      <c r="AG71" s="851"/>
      <c r="AH71" s="851"/>
      <c r="AI71" s="851"/>
      <c r="AJ71" s="851"/>
      <c r="AK71" s="851">
        <v>10</v>
      </c>
      <c r="AL71" s="851"/>
      <c r="AM71" s="851"/>
      <c r="AN71" s="851"/>
      <c r="AO71" s="851"/>
      <c r="AP71" s="851" t="s">
        <v>544</v>
      </c>
      <c r="AQ71" s="851"/>
      <c r="AR71" s="851"/>
      <c r="AS71" s="851"/>
      <c r="AT71" s="851"/>
      <c r="AU71" s="851" t="s">
        <v>544</v>
      </c>
      <c r="AV71" s="851"/>
      <c r="AW71" s="851"/>
      <c r="AX71" s="851"/>
      <c r="AY71" s="851"/>
      <c r="AZ71" s="900"/>
      <c r="BA71" s="900"/>
      <c r="BB71" s="900"/>
      <c r="BC71" s="900"/>
      <c r="BD71" s="901"/>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7" t="s">
        <v>539</v>
      </c>
      <c r="C72" s="898"/>
      <c r="D72" s="898"/>
      <c r="E72" s="898"/>
      <c r="F72" s="898"/>
      <c r="G72" s="898"/>
      <c r="H72" s="898"/>
      <c r="I72" s="898"/>
      <c r="J72" s="898"/>
      <c r="K72" s="898"/>
      <c r="L72" s="898"/>
      <c r="M72" s="898"/>
      <c r="N72" s="898"/>
      <c r="O72" s="898"/>
      <c r="P72" s="899"/>
      <c r="Q72" s="894">
        <v>121</v>
      </c>
      <c r="R72" s="851"/>
      <c r="S72" s="851"/>
      <c r="T72" s="851"/>
      <c r="U72" s="851"/>
      <c r="V72" s="851">
        <v>104</v>
      </c>
      <c r="W72" s="851"/>
      <c r="X72" s="851"/>
      <c r="Y72" s="851"/>
      <c r="Z72" s="851"/>
      <c r="AA72" s="851">
        <v>17</v>
      </c>
      <c r="AB72" s="851"/>
      <c r="AC72" s="851"/>
      <c r="AD72" s="851"/>
      <c r="AE72" s="851"/>
      <c r="AF72" s="851">
        <v>17</v>
      </c>
      <c r="AG72" s="851"/>
      <c r="AH72" s="851"/>
      <c r="AI72" s="851"/>
      <c r="AJ72" s="851"/>
      <c r="AK72" s="895" t="s">
        <v>544</v>
      </c>
      <c r="AL72" s="896"/>
      <c r="AM72" s="896"/>
      <c r="AN72" s="896"/>
      <c r="AO72" s="850"/>
      <c r="AP72" s="895" t="s">
        <v>537</v>
      </c>
      <c r="AQ72" s="896"/>
      <c r="AR72" s="896"/>
      <c r="AS72" s="896"/>
      <c r="AT72" s="850"/>
      <c r="AU72" s="895" t="s">
        <v>537</v>
      </c>
      <c r="AV72" s="896"/>
      <c r="AW72" s="896"/>
      <c r="AX72" s="896"/>
      <c r="AY72" s="850"/>
      <c r="AZ72" s="900"/>
      <c r="BA72" s="900"/>
      <c r="BB72" s="900"/>
      <c r="BC72" s="900"/>
      <c r="BD72" s="901"/>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7" t="s">
        <v>540</v>
      </c>
      <c r="C73" s="898"/>
      <c r="D73" s="898"/>
      <c r="E73" s="898"/>
      <c r="F73" s="898"/>
      <c r="G73" s="898"/>
      <c r="H73" s="898"/>
      <c r="I73" s="898"/>
      <c r="J73" s="898"/>
      <c r="K73" s="898"/>
      <c r="L73" s="898"/>
      <c r="M73" s="898"/>
      <c r="N73" s="898"/>
      <c r="O73" s="898"/>
      <c r="P73" s="899"/>
      <c r="Q73" s="902">
        <v>121</v>
      </c>
      <c r="R73" s="896"/>
      <c r="S73" s="896"/>
      <c r="T73" s="896"/>
      <c r="U73" s="850"/>
      <c r="V73" s="895">
        <v>107</v>
      </c>
      <c r="W73" s="896"/>
      <c r="X73" s="896"/>
      <c r="Y73" s="896"/>
      <c r="Z73" s="850"/>
      <c r="AA73" s="895">
        <v>14</v>
      </c>
      <c r="AB73" s="896"/>
      <c r="AC73" s="896"/>
      <c r="AD73" s="896"/>
      <c r="AE73" s="850"/>
      <c r="AF73" s="895">
        <v>14</v>
      </c>
      <c r="AG73" s="896"/>
      <c r="AH73" s="896"/>
      <c r="AI73" s="896"/>
      <c r="AJ73" s="850"/>
      <c r="AK73" s="895" t="s">
        <v>544</v>
      </c>
      <c r="AL73" s="896"/>
      <c r="AM73" s="896"/>
      <c r="AN73" s="896"/>
      <c r="AO73" s="850"/>
      <c r="AP73" s="895" t="s">
        <v>537</v>
      </c>
      <c r="AQ73" s="896"/>
      <c r="AR73" s="896"/>
      <c r="AS73" s="896"/>
      <c r="AT73" s="850"/>
      <c r="AU73" s="895" t="s">
        <v>537</v>
      </c>
      <c r="AV73" s="896"/>
      <c r="AW73" s="896"/>
      <c r="AX73" s="896"/>
      <c r="AY73" s="850"/>
      <c r="AZ73" s="900"/>
      <c r="BA73" s="900"/>
      <c r="BB73" s="900"/>
      <c r="BC73" s="900"/>
      <c r="BD73" s="901"/>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7" t="s">
        <v>541</v>
      </c>
      <c r="C74" s="898"/>
      <c r="D74" s="898"/>
      <c r="E74" s="898"/>
      <c r="F74" s="898"/>
      <c r="G74" s="898"/>
      <c r="H74" s="898"/>
      <c r="I74" s="898"/>
      <c r="J74" s="898"/>
      <c r="K74" s="898"/>
      <c r="L74" s="898"/>
      <c r="M74" s="898"/>
      <c r="N74" s="898"/>
      <c r="O74" s="898"/>
      <c r="P74" s="899"/>
      <c r="Q74" s="902">
        <v>495</v>
      </c>
      <c r="R74" s="896"/>
      <c r="S74" s="896"/>
      <c r="T74" s="896"/>
      <c r="U74" s="850"/>
      <c r="V74" s="895">
        <v>447</v>
      </c>
      <c r="W74" s="896"/>
      <c r="X74" s="896"/>
      <c r="Y74" s="896"/>
      <c r="Z74" s="850"/>
      <c r="AA74" s="895">
        <v>48</v>
      </c>
      <c r="AB74" s="896"/>
      <c r="AC74" s="896"/>
      <c r="AD74" s="896"/>
      <c r="AE74" s="850"/>
      <c r="AF74" s="895">
        <v>48</v>
      </c>
      <c r="AG74" s="896"/>
      <c r="AH74" s="896"/>
      <c r="AI74" s="896"/>
      <c r="AJ74" s="850"/>
      <c r="AK74" s="895" t="s">
        <v>544</v>
      </c>
      <c r="AL74" s="896"/>
      <c r="AM74" s="896"/>
      <c r="AN74" s="896"/>
      <c r="AO74" s="850"/>
      <c r="AP74" s="895" t="s">
        <v>537</v>
      </c>
      <c r="AQ74" s="896"/>
      <c r="AR74" s="896"/>
      <c r="AS74" s="896"/>
      <c r="AT74" s="850"/>
      <c r="AU74" s="895" t="s">
        <v>537</v>
      </c>
      <c r="AV74" s="896"/>
      <c r="AW74" s="896"/>
      <c r="AX74" s="896"/>
      <c r="AY74" s="850"/>
      <c r="AZ74" s="900"/>
      <c r="BA74" s="900"/>
      <c r="BB74" s="900"/>
      <c r="BC74" s="900"/>
      <c r="BD74" s="901"/>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7" t="s">
        <v>542</v>
      </c>
      <c r="C75" s="898"/>
      <c r="D75" s="898"/>
      <c r="E75" s="898"/>
      <c r="F75" s="898"/>
      <c r="G75" s="898"/>
      <c r="H75" s="898"/>
      <c r="I75" s="898"/>
      <c r="J75" s="898"/>
      <c r="K75" s="898"/>
      <c r="L75" s="898"/>
      <c r="M75" s="898"/>
      <c r="N75" s="898"/>
      <c r="O75" s="898"/>
      <c r="P75" s="899"/>
      <c r="Q75" s="902">
        <v>154741</v>
      </c>
      <c r="R75" s="896"/>
      <c r="S75" s="896"/>
      <c r="T75" s="896"/>
      <c r="U75" s="850"/>
      <c r="V75" s="895">
        <v>148063</v>
      </c>
      <c r="W75" s="896"/>
      <c r="X75" s="896"/>
      <c r="Y75" s="896"/>
      <c r="Z75" s="850"/>
      <c r="AA75" s="895">
        <v>6679</v>
      </c>
      <c r="AB75" s="896"/>
      <c r="AC75" s="896"/>
      <c r="AD75" s="896"/>
      <c r="AE75" s="850"/>
      <c r="AF75" s="895">
        <v>6679</v>
      </c>
      <c r="AG75" s="896"/>
      <c r="AH75" s="896"/>
      <c r="AI75" s="896"/>
      <c r="AJ75" s="850"/>
      <c r="AK75" s="895">
        <v>280</v>
      </c>
      <c r="AL75" s="896"/>
      <c r="AM75" s="896"/>
      <c r="AN75" s="896"/>
      <c r="AO75" s="850"/>
      <c r="AP75" s="895" t="s">
        <v>537</v>
      </c>
      <c r="AQ75" s="896"/>
      <c r="AR75" s="896"/>
      <c r="AS75" s="896"/>
      <c r="AT75" s="850"/>
      <c r="AU75" s="895" t="s">
        <v>537</v>
      </c>
      <c r="AV75" s="896"/>
      <c r="AW75" s="896"/>
      <c r="AX75" s="896"/>
      <c r="AY75" s="850"/>
      <c r="AZ75" s="900"/>
      <c r="BA75" s="900"/>
      <c r="BB75" s="900"/>
      <c r="BC75" s="900"/>
      <c r="BD75" s="901"/>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7" t="s">
        <v>543</v>
      </c>
      <c r="C76" s="898"/>
      <c r="D76" s="898"/>
      <c r="E76" s="898"/>
      <c r="F76" s="898"/>
      <c r="G76" s="898"/>
      <c r="H76" s="898"/>
      <c r="I76" s="898"/>
      <c r="J76" s="898"/>
      <c r="K76" s="898"/>
      <c r="L76" s="898"/>
      <c r="M76" s="898"/>
      <c r="N76" s="898"/>
      <c r="O76" s="898"/>
      <c r="P76" s="899"/>
      <c r="Q76" s="902">
        <v>616</v>
      </c>
      <c r="R76" s="896"/>
      <c r="S76" s="896"/>
      <c r="T76" s="896"/>
      <c r="U76" s="850"/>
      <c r="V76" s="895">
        <v>614</v>
      </c>
      <c r="W76" s="896"/>
      <c r="X76" s="896"/>
      <c r="Y76" s="896"/>
      <c r="Z76" s="850"/>
      <c r="AA76" s="895">
        <v>2</v>
      </c>
      <c r="AB76" s="896"/>
      <c r="AC76" s="896"/>
      <c r="AD76" s="896"/>
      <c r="AE76" s="850"/>
      <c r="AF76" s="895">
        <v>2</v>
      </c>
      <c r="AG76" s="896"/>
      <c r="AH76" s="896"/>
      <c r="AI76" s="896"/>
      <c r="AJ76" s="850"/>
      <c r="AK76" s="895" t="s">
        <v>479</v>
      </c>
      <c r="AL76" s="896"/>
      <c r="AM76" s="896"/>
      <c r="AN76" s="896"/>
      <c r="AO76" s="850"/>
      <c r="AP76" s="895" t="s">
        <v>537</v>
      </c>
      <c r="AQ76" s="896"/>
      <c r="AR76" s="896"/>
      <c r="AS76" s="896"/>
      <c r="AT76" s="850"/>
      <c r="AU76" s="895" t="s">
        <v>537</v>
      </c>
      <c r="AV76" s="896"/>
      <c r="AW76" s="896"/>
      <c r="AX76" s="896"/>
      <c r="AY76" s="850"/>
      <c r="AZ76" s="900"/>
      <c r="BA76" s="900"/>
      <c r="BB76" s="900"/>
      <c r="BC76" s="900"/>
      <c r="BD76" s="901"/>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7"/>
      <c r="C77" s="898"/>
      <c r="D77" s="898"/>
      <c r="E77" s="898"/>
      <c r="F77" s="898"/>
      <c r="G77" s="898"/>
      <c r="H77" s="898"/>
      <c r="I77" s="898"/>
      <c r="J77" s="898"/>
      <c r="K77" s="898"/>
      <c r="L77" s="898"/>
      <c r="M77" s="898"/>
      <c r="N77" s="898"/>
      <c r="O77" s="898"/>
      <c r="P77" s="899"/>
      <c r="Q77" s="902"/>
      <c r="R77" s="896"/>
      <c r="S77" s="896"/>
      <c r="T77" s="896"/>
      <c r="U77" s="850"/>
      <c r="V77" s="895"/>
      <c r="W77" s="896"/>
      <c r="X77" s="896"/>
      <c r="Y77" s="896"/>
      <c r="Z77" s="850"/>
      <c r="AA77" s="895"/>
      <c r="AB77" s="896"/>
      <c r="AC77" s="896"/>
      <c r="AD77" s="896"/>
      <c r="AE77" s="850"/>
      <c r="AF77" s="895"/>
      <c r="AG77" s="896"/>
      <c r="AH77" s="896"/>
      <c r="AI77" s="896"/>
      <c r="AJ77" s="850"/>
      <c r="AK77" s="895"/>
      <c r="AL77" s="896"/>
      <c r="AM77" s="896"/>
      <c r="AN77" s="896"/>
      <c r="AO77" s="850"/>
      <c r="AP77" s="895"/>
      <c r="AQ77" s="896"/>
      <c r="AR77" s="896"/>
      <c r="AS77" s="896"/>
      <c r="AT77" s="850"/>
      <c r="AU77" s="895"/>
      <c r="AV77" s="896"/>
      <c r="AW77" s="896"/>
      <c r="AX77" s="896"/>
      <c r="AY77" s="850"/>
      <c r="AZ77" s="900"/>
      <c r="BA77" s="900"/>
      <c r="BB77" s="900"/>
      <c r="BC77" s="900"/>
      <c r="BD77" s="901"/>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7"/>
      <c r="C78" s="898"/>
      <c r="D78" s="898"/>
      <c r="E78" s="898"/>
      <c r="F78" s="898"/>
      <c r="G78" s="898"/>
      <c r="H78" s="898"/>
      <c r="I78" s="898"/>
      <c r="J78" s="898"/>
      <c r="K78" s="898"/>
      <c r="L78" s="898"/>
      <c r="M78" s="898"/>
      <c r="N78" s="898"/>
      <c r="O78" s="898"/>
      <c r="P78" s="899"/>
      <c r="Q78" s="894"/>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900"/>
      <c r="BA78" s="900"/>
      <c r="BB78" s="900"/>
      <c r="BC78" s="900"/>
      <c r="BD78" s="901"/>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7"/>
      <c r="C79" s="898"/>
      <c r="D79" s="898"/>
      <c r="E79" s="898"/>
      <c r="F79" s="898"/>
      <c r="G79" s="898"/>
      <c r="H79" s="898"/>
      <c r="I79" s="898"/>
      <c r="J79" s="898"/>
      <c r="K79" s="898"/>
      <c r="L79" s="898"/>
      <c r="M79" s="898"/>
      <c r="N79" s="898"/>
      <c r="O79" s="898"/>
      <c r="P79" s="899"/>
      <c r="Q79" s="894"/>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900"/>
      <c r="BA79" s="900"/>
      <c r="BB79" s="900"/>
      <c r="BC79" s="900"/>
      <c r="BD79" s="901"/>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7"/>
      <c r="C80" s="898"/>
      <c r="D80" s="898"/>
      <c r="E80" s="898"/>
      <c r="F80" s="898"/>
      <c r="G80" s="898"/>
      <c r="H80" s="898"/>
      <c r="I80" s="898"/>
      <c r="J80" s="898"/>
      <c r="K80" s="898"/>
      <c r="L80" s="898"/>
      <c r="M80" s="898"/>
      <c r="N80" s="898"/>
      <c r="O80" s="898"/>
      <c r="P80" s="899"/>
      <c r="Q80" s="894"/>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900"/>
      <c r="BA80" s="900"/>
      <c r="BB80" s="900"/>
      <c r="BC80" s="900"/>
      <c r="BD80" s="901"/>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7"/>
      <c r="C81" s="898"/>
      <c r="D81" s="898"/>
      <c r="E81" s="898"/>
      <c r="F81" s="898"/>
      <c r="G81" s="898"/>
      <c r="H81" s="898"/>
      <c r="I81" s="898"/>
      <c r="J81" s="898"/>
      <c r="K81" s="898"/>
      <c r="L81" s="898"/>
      <c r="M81" s="898"/>
      <c r="N81" s="898"/>
      <c r="O81" s="898"/>
      <c r="P81" s="899"/>
      <c r="Q81" s="894"/>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900"/>
      <c r="BA81" s="900"/>
      <c r="BB81" s="900"/>
      <c r="BC81" s="900"/>
      <c r="BD81" s="901"/>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7"/>
      <c r="C82" s="898"/>
      <c r="D82" s="898"/>
      <c r="E82" s="898"/>
      <c r="F82" s="898"/>
      <c r="G82" s="898"/>
      <c r="H82" s="898"/>
      <c r="I82" s="898"/>
      <c r="J82" s="898"/>
      <c r="K82" s="898"/>
      <c r="L82" s="898"/>
      <c r="M82" s="898"/>
      <c r="N82" s="898"/>
      <c r="O82" s="898"/>
      <c r="P82" s="899"/>
      <c r="Q82" s="894"/>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900"/>
      <c r="BA82" s="900"/>
      <c r="BB82" s="900"/>
      <c r="BC82" s="900"/>
      <c r="BD82" s="901"/>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7"/>
      <c r="C83" s="898"/>
      <c r="D83" s="898"/>
      <c r="E83" s="898"/>
      <c r="F83" s="898"/>
      <c r="G83" s="898"/>
      <c r="H83" s="898"/>
      <c r="I83" s="898"/>
      <c r="J83" s="898"/>
      <c r="K83" s="898"/>
      <c r="L83" s="898"/>
      <c r="M83" s="898"/>
      <c r="N83" s="898"/>
      <c r="O83" s="898"/>
      <c r="P83" s="899"/>
      <c r="Q83" s="894"/>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900"/>
      <c r="BA83" s="900"/>
      <c r="BB83" s="900"/>
      <c r="BC83" s="900"/>
      <c r="BD83" s="901"/>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7"/>
      <c r="C84" s="898"/>
      <c r="D84" s="898"/>
      <c r="E84" s="898"/>
      <c r="F84" s="898"/>
      <c r="G84" s="898"/>
      <c r="H84" s="898"/>
      <c r="I84" s="898"/>
      <c r="J84" s="898"/>
      <c r="K84" s="898"/>
      <c r="L84" s="898"/>
      <c r="M84" s="898"/>
      <c r="N84" s="898"/>
      <c r="O84" s="898"/>
      <c r="P84" s="899"/>
      <c r="Q84" s="894"/>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900"/>
      <c r="BA84" s="900"/>
      <c r="BB84" s="900"/>
      <c r="BC84" s="900"/>
      <c r="BD84" s="901"/>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7"/>
      <c r="C85" s="898"/>
      <c r="D85" s="898"/>
      <c r="E85" s="898"/>
      <c r="F85" s="898"/>
      <c r="G85" s="898"/>
      <c r="H85" s="898"/>
      <c r="I85" s="898"/>
      <c r="J85" s="898"/>
      <c r="K85" s="898"/>
      <c r="L85" s="898"/>
      <c r="M85" s="898"/>
      <c r="N85" s="898"/>
      <c r="O85" s="898"/>
      <c r="P85" s="899"/>
      <c r="Q85" s="894"/>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900"/>
      <c r="BA85" s="900"/>
      <c r="BB85" s="900"/>
      <c r="BC85" s="900"/>
      <c r="BD85" s="901"/>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7"/>
      <c r="C86" s="898"/>
      <c r="D86" s="898"/>
      <c r="E86" s="898"/>
      <c r="F86" s="898"/>
      <c r="G86" s="898"/>
      <c r="H86" s="898"/>
      <c r="I86" s="898"/>
      <c r="J86" s="898"/>
      <c r="K86" s="898"/>
      <c r="L86" s="898"/>
      <c r="M86" s="898"/>
      <c r="N86" s="898"/>
      <c r="O86" s="898"/>
      <c r="P86" s="899"/>
      <c r="Q86" s="894"/>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900"/>
      <c r="BA86" s="900"/>
      <c r="BB86" s="900"/>
      <c r="BC86" s="900"/>
      <c r="BD86" s="901"/>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3"/>
      <c r="C87" s="904"/>
      <c r="D87" s="904"/>
      <c r="E87" s="904"/>
      <c r="F87" s="904"/>
      <c r="G87" s="904"/>
      <c r="H87" s="904"/>
      <c r="I87" s="904"/>
      <c r="J87" s="904"/>
      <c r="K87" s="904"/>
      <c r="L87" s="904"/>
      <c r="M87" s="904"/>
      <c r="N87" s="904"/>
      <c r="O87" s="904"/>
      <c r="P87" s="905"/>
      <c r="Q87" s="906"/>
      <c r="R87" s="907"/>
      <c r="S87" s="907"/>
      <c r="T87" s="907"/>
      <c r="U87" s="907"/>
      <c r="V87" s="907"/>
      <c r="W87" s="907"/>
      <c r="X87" s="907"/>
      <c r="Y87" s="907"/>
      <c r="Z87" s="907"/>
      <c r="AA87" s="907"/>
      <c r="AB87" s="907"/>
      <c r="AC87" s="907"/>
      <c r="AD87" s="907"/>
      <c r="AE87" s="907"/>
      <c r="AF87" s="907"/>
      <c r="AG87" s="907"/>
      <c r="AH87" s="907"/>
      <c r="AI87" s="907"/>
      <c r="AJ87" s="907"/>
      <c r="AK87" s="907"/>
      <c r="AL87" s="907"/>
      <c r="AM87" s="907"/>
      <c r="AN87" s="907"/>
      <c r="AO87" s="907"/>
      <c r="AP87" s="907"/>
      <c r="AQ87" s="907"/>
      <c r="AR87" s="907"/>
      <c r="AS87" s="907"/>
      <c r="AT87" s="907"/>
      <c r="AU87" s="907"/>
      <c r="AV87" s="907"/>
      <c r="AW87" s="907"/>
      <c r="AX87" s="907"/>
      <c r="AY87" s="907"/>
      <c r="AZ87" s="908"/>
      <c r="BA87" s="908"/>
      <c r="BB87" s="908"/>
      <c r="BC87" s="908"/>
      <c r="BD87" s="909"/>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367</v>
      </c>
      <c r="B88" s="810" t="s">
        <v>392</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7425</v>
      </c>
      <c r="AG88" s="862"/>
      <c r="AH88" s="862"/>
      <c r="AI88" s="862"/>
      <c r="AJ88" s="862"/>
      <c r="AK88" s="859"/>
      <c r="AL88" s="859"/>
      <c r="AM88" s="859"/>
      <c r="AN88" s="859"/>
      <c r="AO88" s="859"/>
      <c r="AP88" s="862">
        <v>1172</v>
      </c>
      <c r="AQ88" s="862"/>
      <c r="AR88" s="862"/>
      <c r="AS88" s="862"/>
      <c r="AT88" s="862"/>
      <c r="AU88" s="862">
        <v>144</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0" t="s">
        <v>393</v>
      </c>
      <c r="BS102" s="811"/>
      <c r="BT102" s="811"/>
      <c r="BU102" s="811"/>
      <c r="BV102" s="811"/>
      <c r="BW102" s="811"/>
      <c r="BX102" s="811"/>
      <c r="BY102" s="811"/>
      <c r="BZ102" s="811"/>
      <c r="CA102" s="811"/>
      <c r="CB102" s="811"/>
      <c r="CC102" s="811"/>
      <c r="CD102" s="811"/>
      <c r="CE102" s="811"/>
      <c r="CF102" s="811"/>
      <c r="CG102" s="812"/>
      <c r="CH102" s="910"/>
      <c r="CI102" s="911"/>
      <c r="CJ102" s="911"/>
      <c r="CK102" s="911"/>
      <c r="CL102" s="912"/>
      <c r="CM102" s="910"/>
      <c r="CN102" s="911"/>
      <c r="CO102" s="911"/>
      <c r="CP102" s="911"/>
      <c r="CQ102" s="912"/>
      <c r="CR102" s="913"/>
      <c r="CS102" s="870"/>
      <c r="CT102" s="870"/>
      <c r="CU102" s="870"/>
      <c r="CV102" s="914"/>
      <c r="CW102" s="913"/>
      <c r="CX102" s="870"/>
      <c r="CY102" s="870"/>
      <c r="CZ102" s="870"/>
      <c r="DA102" s="914"/>
      <c r="DB102" s="913"/>
      <c r="DC102" s="870"/>
      <c r="DD102" s="870"/>
      <c r="DE102" s="870"/>
      <c r="DF102" s="914"/>
      <c r="DG102" s="913"/>
      <c r="DH102" s="870"/>
      <c r="DI102" s="870"/>
      <c r="DJ102" s="870"/>
      <c r="DK102" s="914"/>
      <c r="DL102" s="913"/>
      <c r="DM102" s="870"/>
      <c r="DN102" s="870"/>
      <c r="DO102" s="870"/>
      <c r="DP102" s="914"/>
      <c r="DQ102" s="913"/>
      <c r="DR102" s="870"/>
      <c r="DS102" s="870"/>
      <c r="DT102" s="870"/>
      <c r="DU102" s="914"/>
      <c r="DV102" s="937"/>
      <c r="DW102" s="938"/>
      <c r="DX102" s="938"/>
      <c r="DY102" s="938"/>
      <c r="DZ102" s="939"/>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0" t="s">
        <v>394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1" t="s">
        <v>395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2" t="s">
        <v>398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399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199" customFormat="1" ht="26.25" customHeight="1">
      <c r="A109" s="935" t="s">
        <v>400</v>
      </c>
      <c r="B109" s="916"/>
      <c r="C109" s="916"/>
      <c r="D109" s="916"/>
      <c r="E109" s="916"/>
      <c r="F109" s="916"/>
      <c r="G109" s="916"/>
      <c r="H109" s="916"/>
      <c r="I109" s="916"/>
      <c r="J109" s="916"/>
      <c r="K109" s="916"/>
      <c r="L109" s="916"/>
      <c r="M109" s="916"/>
      <c r="N109" s="916"/>
      <c r="O109" s="916"/>
      <c r="P109" s="916"/>
      <c r="Q109" s="916"/>
      <c r="R109" s="916"/>
      <c r="S109" s="916"/>
      <c r="T109" s="916"/>
      <c r="U109" s="916"/>
      <c r="V109" s="916"/>
      <c r="W109" s="916"/>
      <c r="X109" s="916"/>
      <c r="Y109" s="916"/>
      <c r="Z109" s="917"/>
      <c r="AA109" s="915" t="s">
        <v>401</v>
      </c>
      <c r="AB109" s="916"/>
      <c r="AC109" s="916"/>
      <c r="AD109" s="916"/>
      <c r="AE109" s="917"/>
      <c r="AF109" s="915" t="s">
        <v>287</v>
      </c>
      <c r="AG109" s="916"/>
      <c r="AH109" s="916"/>
      <c r="AI109" s="916"/>
      <c r="AJ109" s="917"/>
      <c r="AK109" s="915" t="s">
        <v>286</v>
      </c>
      <c r="AL109" s="916"/>
      <c r="AM109" s="916"/>
      <c r="AN109" s="916"/>
      <c r="AO109" s="917"/>
      <c r="AP109" s="915" t="s">
        <v>402</v>
      </c>
      <c r="AQ109" s="916"/>
      <c r="AR109" s="916"/>
      <c r="AS109" s="916"/>
      <c r="AT109" s="918"/>
      <c r="AU109" s="935" t="s">
        <v>400</v>
      </c>
      <c r="AV109" s="916"/>
      <c r="AW109" s="916"/>
      <c r="AX109" s="916"/>
      <c r="AY109" s="916"/>
      <c r="AZ109" s="916"/>
      <c r="BA109" s="916"/>
      <c r="BB109" s="916"/>
      <c r="BC109" s="916"/>
      <c r="BD109" s="916"/>
      <c r="BE109" s="916"/>
      <c r="BF109" s="916"/>
      <c r="BG109" s="916"/>
      <c r="BH109" s="916"/>
      <c r="BI109" s="916"/>
      <c r="BJ109" s="916"/>
      <c r="BK109" s="916"/>
      <c r="BL109" s="916"/>
      <c r="BM109" s="916"/>
      <c r="BN109" s="916"/>
      <c r="BO109" s="916"/>
      <c r="BP109" s="917"/>
      <c r="BQ109" s="915" t="s">
        <v>401</v>
      </c>
      <c r="BR109" s="916"/>
      <c r="BS109" s="916"/>
      <c r="BT109" s="916"/>
      <c r="BU109" s="917"/>
      <c r="BV109" s="915" t="s">
        <v>287</v>
      </c>
      <c r="BW109" s="916"/>
      <c r="BX109" s="916"/>
      <c r="BY109" s="916"/>
      <c r="BZ109" s="917"/>
      <c r="CA109" s="915" t="s">
        <v>286</v>
      </c>
      <c r="CB109" s="916"/>
      <c r="CC109" s="916"/>
      <c r="CD109" s="916"/>
      <c r="CE109" s="917"/>
      <c r="CF109" s="936" t="s">
        <v>402</v>
      </c>
      <c r="CG109" s="936"/>
      <c r="CH109" s="936"/>
      <c r="CI109" s="936"/>
      <c r="CJ109" s="936"/>
      <c r="CK109" s="915" t="s">
        <v>403</v>
      </c>
      <c r="CL109" s="916"/>
      <c r="CM109" s="916"/>
      <c r="CN109" s="916"/>
      <c r="CO109" s="916"/>
      <c r="CP109" s="916"/>
      <c r="CQ109" s="916"/>
      <c r="CR109" s="916"/>
      <c r="CS109" s="916"/>
      <c r="CT109" s="916"/>
      <c r="CU109" s="916"/>
      <c r="CV109" s="916"/>
      <c r="CW109" s="916"/>
      <c r="CX109" s="916"/>
      <c r="CY109" s="916"/>
      <c r="CZ109" s="916"/>
      <c r="DA109" s="916"/>
      <c r="DB109" s="916"/>
      <c r="DC109" s="916"/>
      <c r="DD109" s="916"/>
      <c r="DE109" s="916"/>
      <c r="DF109" s="917"/>
      <c r="DG109" s="915" t="s">
        <v>401</v>
      </c>
      <c r="DH109" s="916"/>
      <c r="DI109" s="916"/>
      <c r="DJ109" s="916"/>
      <c r="DK109" s="917"/>
      <c r="DL109" s="915" t="s">
        <v>287</v>
      </c>
      <c r="DM109" s="916"/>
      <c r="DN109" s="916"/>
      <c r="DO109" s="916"/>
      <c r="DP109" s="917"/>
      <c r="DQ109" s="915" t="s">
        <v>286</v>
      </c>
      <c r="DR109" s="916"/>
      <c r="DS109" s="916"/>
      <c r="DT109" s="916"/>
      <c r="DU109" s="917"/>
      <c r="DV109" s="915" t="s">
        <v>402</v>
      </c>
      <c r="DW109" s="916"/>
      <c r="DX109" s="916"/>
      <c r="DY109" s="916"/>
      <c r="DZ109" s="918"/>
    </row>
    <row r="110" spans="1:131" s="199" customFormat="1" ht="26.25" customHeight="1">
      <c r="A110" s="919" t="s">
        <v>404</v>
      </c>
      <c r="B110" s="920"/>
      <c r="C110" s="920"/>
      <c r="D110" s="920"/>
      <c r="E110" s="920"/>
      <c r="F110" s="920"/>
      <c r="G110" s="920"/>
      <c r="H110" s="920"/>
      <c r="I110" s="920"/>
      <c r="J110" s="920"/>
      <c r="K110" s="920"/>
      <c r="L110" s="920"/>
      <c r="M110" s="920"/>
      <c r="N110" s="920"/>
      <c r="O110" s="920"/>
      <c r="P110" s="920"/>
      <c r="Q110" s="920"/>
      <c r="R110" s="920"/>
      <c r="S110" s="920"/>
      <c r="T110" s="920"/>
      <c r="U110" s="920"/>
      <c r="V110" s="920"/>
      <c r="W110" s="920"/>
      <c r="X110" s="920"/>
      <c r="Y110" s="920"/>
      <c r="Z110" s="921"/>
      <c r="AA110" s="922">
        <v>353711</v>
      </c>
      <c r="AB110" s="923"/>
      <c r="AC110" s="923"/>
      <c r="AD110" s="923"/>
      <c r="AE110" s="924"/>
      <c r="AF110" s="925">
        <v>331041</v>
      </c>
      <c r="AG110" s="923"/>
      <c r="AH110" s="923"/>
      <c r="AI110" s="923"/>
      <c r="AJ110" s="924"/>
      <c r="AK110" s="925">
        <v>330546</v>
      </c>
      <c r="AL110" s="923"/>
      <c r="AM110" s="923"/>
      <c r="AN110" s="923"/>
      <c r="AO110" s="924"/>
      <c r="AP110" s="926">
        <v>18.399999999999999</v>
      </c>
      <c r="AQ110" s="927"/>
      <c r="AR110" s="927"/>
      <c r="AS110" s="927"/>
      <c r="AT110" s="928"/>
      <c r="AU110" s="929" t="s">
        <v>61</v>
      </c>
      <c r="AV110" s="930"/>
      <c r="AW110" s="930"/>
      <c r="AX110" s="930"/>
      <c r="AY110" s="930"/>
      <c r="AZ110" s="971" t="s">
        <v>405</v>
      </c>
      <c r="BA110" s="920"/>
      <c r="BB110" s="920"/>
      <c r="BC110" s="920"/>
      <c r="BD110" s="920"/>
      <c r="BE110" s="920"/>
      <c r="BF110" s="920"/>
      <c r="BG110" s="920"/>
      <c r="BH110" s="920"/>
      <c r="BI110" s="920"/>
      <c r="BJ110" s="920"/>
      <c r="BK110" s="920"/>
      <c r="BL110" s="920"/>
      <c r="BM110" s="920"/>
      <c r="BN110" s="920"/>
      <c r="BO110" s="920"/>
      <c r="BP110" s="921"/>
      <c r="BQ110" s="957">
        <v>3190287</v>
      </c>
      <c r="BR110" s="958"/>
      <c r="BS110" s="958"/>
      <c r="BT110" s="958"/>
      <c r="BU110" s="958"/>
      <c r="BV110" s="958">
        <v>3076182</v>
      </c>
      <c r="BW110" s="958"/>
      <c r="BX110" s="958"/>
      <c r="BY110" s="958"/>
      <c r="BZ110" s="958"/>
      <c r="CA110" s="958">
        <v>2932273</v>
      </c>
      <c r="CB110" s="958"/>
      <c r="CC110" s="958"/>
      <c r="CD110" s="958"/>
      <c r="CE110" s="958"/>
      <c r="CF110" s="972">
        <v>163.30000000000001</v>
      </c>
      <c r="CG110" s="973"/>
      <c r="CH110" s="973"/>
      <c r="CI110" s="973"/>
      <c r="CJ110" s="973"/>
      <c r="CK110" s="974" t="s">
        <v>406</v>
      </c>
      <c r="CL110" s="975"/>
      <c r="CM110" s="954" t="s">
        <v>407</v>
      </c>
      <c r="CN110" s="955"/>
      <c r="CO110" s="955"/>
      <c r="CP110" s="955"/>
      <c r="CQ110" s="955"/>
      <c r="CR110" s="955"/>
      <c r="CS110" s="955"/>
      <c r="CT110" s="955"/>
      <c r="CU110" s="955"/>
      <c r="CV110" s="955"/>
      <c r="CW110" s="955"/>
      <c r="CX110" s="955"/>
      <c r="CY110" s="955"/>
      <c r="CZ110" s="955"/>
      <c r="DA110" s="955"/>
      <c r="DB110" s="955"/>
      <c r="DC110" s="955"/>
      <c r="DD110" s="955"/>
      <c r="DE110" s="955"/>
      <c r="DF110" s="956"/>
      <c r="DG110" s="957" t="s">
        <v>111</v>
      </c>
      <c r="DH110" s="958"/>
      <c r="DI110" s="958"/>
      <c r="DJ110" s="958"/>
      <c r="DK110" s="958"/>
      <c r="DL110" s="958" t="s">
        <v>111</v>
      </c>
      <c r="DM110" s="958"/>
      <c r="DN110" s="958"/>
      <c r="DO110" s="958"/>
      <c r="DP110" s="958"/>
      <c r="DQ110" s="958" t="s">
        <v>111</v>
      </c>
      <c r="DR110" s="958"/>
      <c r="DS110" s="958"/>
      <c r="DT110" s="958"/>
      <c r="DU110" s="958"/>
      <c r="DV110" s="959" t="s">
        <v>111</v>
      </c>
      <c r="DW110" s="959"/>
      <c r="DX110" s="959"/>
      <c r="DY110" s="959"/>
      <c r="DZ110" s="960"/>
    </row>
    <row r="111" spans="1:131" s="199" customFormat="1" ht="26.25" customHeight="1">
      <c r="A111" s="961" t="s">
        <v>408</v>
      </c>
      <c r="B111" s="962"/>
      <c r="C111" s="962"/>
      <c r="D111" s="962"/>
      <c r="E111" s="962"/>
      <c r="F111" s="962"/>
      <c r="G111" s="962"/>
      <c r="H111" s="962"/>
      <c r="I111" s="962"/>
      <c r="J111" s="962"/>
      <c r="K111" s="962"/>
      <c r="L111" s="962"/>
      <c r="M111" s="962"/>
      <c r="N111" s="962"/>
      <c r="O111" s="962"/>
      <c r="P111" s="962"/>
      <c r="Q111" s="962"/>
      <c r="R111" s="962"/>
      <c r="S111" s="962"/>
      <c r="T111" s="962"/>
      <c r="U111" s="962"/>
      <c r="V111" s="962"/>
      <c r="W111" s="962"/>
      <c r="X111" s="962"/>
      <c r="Y111" s="962"/>
      <c r="Z111" s="963"/>
      <c r="AA111" s="964" t="s">
        <v>111</v>
      </c>
      <c r="AB111" s="965"/>
      <c r="AC111" s="965"/>
      <c r="AD111" s="965"/>
      <c r="AE111" s="966"/>
      <c r="AF111" s="967" t="s">
        <v>111</v>
      </c>
      <c r="AG111" s="965"/>
      <c r="AH111" s="965"/>
      <c r="AI111" s="965"/>
      <c r="AJ111" s="966"/>
      <c r="AK111" s="967" t="s">
        <v>111</v>
      </c>
      <c r="AL111" s="965"/>
      <c r="AM111" s="965"/>
      <c r="AN111" s="965"/>
      <c r="AO111" s="966"/>
      <c r="AP111" s="968" t="s">
        <v>111</v>
      </c>
      <c r="AQ111" s="969"/>
      <c r="AR111" s="969"/>
      <c r="AS111" s="969"/>
      <c r="AT111" s="970"/>
      <c r="AU111" s="931"/>
      <c r="AV111" s="932"/>
      <c r="AW111" s="932"/>
      <c r="AX111" s="932"/>
      <c r="AY111" s="932"/>
      <c r="AZ111" s="980" t="s">
        <v>409</v>
      </c>
      <c r="BA111" s="981"/>
      <c r="BB111" s="981"/>
      <c r="BC111" s="981"/>
      <c r="BD111" s="981"/>
      <c r="BE111" s="981"/>
      <c r="BF111" s="981"/>
      <c r="BG111" s="981"/>
      <c r="BH111" s="981"/>
      <c r="BI111" s="981"/>
      <c r="BJ111" s="981"/>
      <c r="BK111" s="981"/>
      <c r="BL111" s="981"/>
      <c r="BM111" s="981"/>
      <c r="BN111" s="981"/>
      <c r="BO111" s="981"/>
      <c r="BP111" s="982"/>
      <c r="BQ111" s="950">
        <v>3768</v>
      </c>
      <c r="BR111" s="951"/>
      <c r="BS111" s="951"/>
      <c r="BT111" s="951"/>
      <c r="BU111" s="951"/>
      <c r="BV111" s="951">
        <v>3806</v>
      </c>
      <c r="BW111" s="951"/>
      <c r="BX111" s="951"/>
      <c r="BY111" s="951"/>
      <c r="BZ111" s="951"/>
      <c r="CA111" s="951">
        <v>3222</v>
      </c>
      <c r="CB111" s="951"/>
      <c r="CC111" s="951"/>
      <c r="CD111" s="951"/>
      <c r="CE111" s="951"/>
      <c r="CF111" s="945">
        <v>0.2</v>
      </c>
      <c r="CG111" s="946"/>
      <c r="CH111" s="946"/>
      <c r="CI111" s="946"/>
      <c r="CJ111" s="946"/>
      <c r="CK111" s="976"/>
      <c r="CL111" s="977"/>
      <c r="CM111" s="947" t="s">
        <v>410</v>
      </c>
      <c r="CN111" s="948"/>
      <c r="CO111" s="948"/>
      <c r="CP111" s="948"/>
      <c r="CQ111" s="948"/>
      <c r="CR111" s="948"/>
      <c r="CS111" s="948"/>
      <c r="CT111" s="948"/>
      <c r="CU111" s="948"/>
      <c r="CV111" s="948"/>
      <c r="CW111" s="948"/>
      <c r="CX111" s="948"/>
      <c r="CY111" s="948"/>
      <c r="CZ111" s="948"/>
      <c r="DA111" s="948"/>
      <c r="DB111" s="948"/>
      <c r="DC111" s="948"/>
      <c r="DD111" s="948"/>
      <c r="DE111" s="948"/>
      <c r="DF111" s="949"/>
      <c r="DG111" s="950" t="s">
        <v>111</v>
      </c>
      <c r="DH111" s="951"/>
      <c r="DI111" s="951"/>
      <c r="DJ111" s="951"/>
      <c r="DK111" s="951"/>
      <c r="DL111" s="951" t="s">
        <v>111</v>
      </c>
      <c r="DM111" s="951"/>
      <c r="DN111" s="951"/>
      <c r="DO111" s="951"/>
      <c r="DP111" s="951"/>
      <c r="DQ111" s="951" t="s">
        <v>111</v>
      </c>
      <c r="DR111" s="951"/>
      <c r="DS111" s="951"/>
      <c r="DT111" s="951"/>
      <c r="DU111" s="951"/>
      <c r="DV111" s="952" t="s">
        <v>111</v>
      </c>
      <c r="DW111" s="952"/>
      <c r="DX111" s="952"/>
      <c r="DY111" s="952"/>
      <c r="DZ111" s="953"/>
    </row>
    <row r="112" spans="1:131" s="199" customFormat="1" ht="26.25" customHeight="1">
      <c r="A112" s="983" t="s">
        <v>411</v>
      </c>
      <c r="B112" s="984"/>
      <c r="C112" s="981" t="s">
        <v>412</v>
      </c>
      <c r="D112" s="981"/>
      <c r="E112" s="981"/>
      <c r="F112" s="981"/>
      <c r="G112" s="981"/>
      <c r="H112" s="981"/>
      <c r="I112" s="981"/>
      <c r="J112" s="981"/>
      <c r="K112" s="981"/>
      <c r="L112" s="981"/>
      <c r="M112" s="981"/>
      <c r="N112" s="981"/>
      <c r="O112" s="981"/>
      <c r="P112" s="981"/>
      <c r="Q112" s="981"/>
      <c r="R112" s="981"/>
      <c r="S112" s="981"/>
      <c r="T112" s="981"/>
      <c r="U112" s="981"/>
      <c r="V112" s="981"/>
      <c r="W112" s="981"/>
      <c r="X112" s="981"/>
      <c r="Y112" s="981"/>
      <c r="Z112" s="982"/>
      <c r="AA112" s="989" t="s">
        <v>111</v>
      </c>
      <c r="AB112" s="990"/>
      <c r="AC112" s="990"/>
      <c r="AD112" s="990"/>
      <c r="AE112" s="991"/>
      <c r="AF112" s="992" t="s">
        <v>111</v>
      </c>
      <c r="AG112" s="990"/>
      <c r="AH112" s="990"/>
      <c r="AI112" s="990"/>
      <c r="AJ112" s="991"/>
      <c r="AK112" s="992" t="s">
        <v>111</v>
      </c>
      <c r="AL112" s="990"/>
      <c r="AM112" s="990"/>
      <c r="AN112" s="990"/>
      <c r="AO112" s="991"/>
      <c r="AP112" s="993" t="s">
        <v>111</v>
      </c>
      <c r="AQ112" s="994"/>
      <c r="AR112" s="994"/>
      <c r="AS112" s="994"/>
      <c r="AT112" s="995"/>
      <c r="AU112" s="931"/>
      <c r="AV112" s="932"/>
      <c r="AW112" s="932"/>
      <c r="AX112" s="932"/>
      <c r="AY112" s="932"/>
      <c r="AZ112" s="980" t="s">
        <v>413</v>
      </c>
      <c r="BA112" s="981"/>
      <c r="BB112" s="981"/>
      <c r="BC112" s="981"/>
      <c r="BD112" s="981"/>
      <c r="BE112" s="981"/>
      <c r="BF112" s="981"/>
      <c r="BG112" s="981"/>
      <c r="BH112" s="981"/>
      <c r="BI112" s="981"/>
      <c r="BJ112" s="981"/>
      <c r="BK112" s="981"/>
      <c r="BL112" s="981"/>
      <c r="BM112" s="981"/>
      <c r="BN112" s="981"/>
      <c r="BO112" s="981"/>
      <c r="BP112" s="982"/>
      <c r="BQ112" s="950">
        <v>1867122</v>
      </c>
      <c r="BR112" s="951"/>
      <c r="BS112" s="951"/>
      <c r="BT112" s="951"/>
      <c r="BU112" s="951"/>
      <c r="BV112" s="951">
        <v>1745655</v>
      </c>
      <c r="BW112" s="951"/>
      <c r="BX112" s="951"/>
      <c r="BY112" s="951"/>
      <c r="BZ112" s="951"/>
      <c r="CA112" s="951">
        <v>1608287</v>
      </c>
      <c r="CB112" s="951"/>
      <c r="CC112" s="951"/>
      <c r="CD112" s="951"/>
      <c r="CE112" s="951"/>
      <c r="CF112" s="945">
        <v>89.6</v>
      </c>
      <c r="CG112" s="946"/>
      <c r="CH112" s="946"/>
      <c r="CI112" s="946"/>
      <c r="CJ112" s="946"/>
      <c r="CK112" s="976"/>
      <c r="CL112" s="977"/>
      <c r="CM112" s="947" t="s">
        <v>414</v>
      </c>
      <c r="CN112" s="948"/>
      <c r="CO112" s="948"/>
      <c r="CP112" s="948"/>
      <c r="CQ112" s="948"/>
      <c r="CR112" s="948"/>
      <c r="CS112" s="948"/>
      <c r="CT112" s="948"/>
      <c r="CU112" s="948"/>
      <c r="CV112" s="948"/>
      <c r="CW112" s="948"/>
      <c r="CX112" s="948"/>
      <c r="CY112" s="948"/>
      <c r="CZ112" s="948"/>
      <c r="DA112" s="948"/>
      <c r="DB112" s="948"/>
      <c r="DC112" s="948"/>
      <c r="DD112" s="948"/>
      <c r="DE112" s="948"/>
      <c r="DF112" s="949"/>
      <c r="DG112" s="950" t="s">
        <v>111</v>
      </c>
      <c r="DH112" s="951"/>
      <c r="DI112" s="951"/>
      <c r="DJ112" s="951"/>
      <c r="DK112" s="951"/>
      <c r="DL112" s="951" t="s">
        <v>111</v>
      </c>
      <c r="DM112" s="951"/>
      <c r="DN112" s="951"/>
      <c r="DO112" s="951"/>
      <c r="DP112" s="951"/>
      <c r="DQ112" s="951" t="s">
        <v>111</v>
      </c>
      <c r="DR112" s="951"/>
      <c r="DS112" s="951"/>
      <c r="DT112" s="951"/>
      <c r="DU112" s="951"/>
      <c r="DV112" s="952" t="s">
        <v>111</v>
      </c>
      <c r="DW112" s="952"/>
      <c r="DX112" s="952"/>
      <c r="DY112" s="952"/>
      <c r="DZ112" s="953"/>
    </row>
    <row r="113" spans="1:130" s="199" customFormat="1" ht="26.25" customHeight="1">
      <c r="A113" s="985"/>
      <c r="B113" s="986"/>
      <c r="C113" s="981" t="s">
        <v>415</v>
      </c>
      <c r="D113" s="981"/>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2"/>
      <c r="AA113" s="964">
        <v>109180</v>
      </c>
      <c r="AB113" s="965"/>
      <c r="AC113" s="965"/>
      <c r="AD113" s="965"/>
      <c r="AE113" s="966"/>
      <c r="AF113" s="967">
        <v>114342</v>
      </c>
      <c r="AG113" s="965"/>
      <c r="AH113" s="965"/>
      <c r="AI113" s="965"/>
      <c r="AJ113" s="966"/>
      <c r="AK113" s="967">
        <v>107167</v>
      </c>
      <c r="AL113" s="965"/>
      <c r="AM113" s="965"/>
      <c r="AN113" s="965"/>
      <c r="AO113" s="966"/>
      <c r="AP113" s="968">
        <v>6</v>
      </c>
      <c r="AQ113" s="969"/>
      <c r="AR113" s="969"/>
      <c r="AS113" s="969"/>
      <c r="AT113" s="970"/>
      <c r="AU113" s="931"/>
      <c r="AV113" s="932"/>
      <c r="AW113" s="932"/>
      <c r="AX113" s="932"/>
      <c r="AY113" s="932"/>
      <c r="AZ113" s="980" t="s">
        <v>416</v>
      </c>
      <c r="BA113" s="981"/>
      <c r="BB113" s="981"/>
      <c r="BC113" s="981"/>
      <c r="BD113" s="981"/>
      <c r="BE113" s="981"/>
      <c r="BF113" s="981"/>
      <c r="BG113" s="981"/>
      <c r="BH113" s="981"/>
      <c r="BI113" s="981"/>
      <c r="BJ113" s="981"/>
      <c r="BK113" s="981"/>
      <c r="BL113" s="981"/>
      <c r="BM113" s="981"/>
      <c r="BN113" s="981"/>
      <c r="BO113" s="981"/>
      <c r="BP113" s="982"/>
      <c r="BQ113" s="950">
        <v>181575</v>
      </c>
      <c r="BR113" s="951"/>
      <c r="BS113" s="951"/>
      <c r="BT113" s="951"/>
      <c r="BU113" s="951"/>
      <c r="BV113" s="951">
        <v>165677</v>
      </c>
      <c r="BW113" s="951"/>
      <c r="BX113" s="951"/>
      <c r="BY113" s="951"/>
      <c r="BZ113" s="951"/>
      <c r="CA113" s="951">
        <v>143751</v>
      </c>
      <c r="CB113" s="951"/>
      <c r="CC113" s="951"/>
      <c r="CD113" s="951"/>
      <c r="CE113" s="951"/>
      <c r="CF113" s="945">
        <v>8</v>
      </c>
      <c r="CG113" s="946"/>
      <c r="CH113" s="946"/>
      <c r="CI113" s="946"/>
      <c r="CJ113" s="946"/>
      <c r="CK113" s="976"/>
      <c r="CL113" s="977"/>
      <c r="CM113" s="947" t="s">
        <v>417</v>
      </c>
      <c r="CN113" s="948"/>
      <c r="CO113" s="948"/>
      <c r="CP113" s="948"/>
      <c r="CQ113" s="948"/>
      <c r="CR113" s="948"/>
      <c r="CS113" s="948"/>
      <c r="CT113" s="948"/>
      <c r="CU113" s="948"/>
      <c r="CV113" s="948"/>
      <c r="CW113" s="948"/>
      <c r="CX113" s="948"/>
      <c r="CY113" s="948"/>
      <c r="CZ113" s="948"/>
      <c r="DA113" s="948"/>
      <c r="DB113" s="948"/>
      <c r="DC113" s="948"/>
      <c r="DD113" s="948"/>
      <c r="DE113" s="948"/>
      <c r="DF113" s="949"/>
      <c r="DG113" s="989" t="s">
        <v>111</v>
      </c>
      <c r="DH113" s="990"/>
      <c r="DI113" s="990"/>
      <c r="DJ113" s="990"/>
      <c r="DK113" s="991"/>
      <c r="DL113" s="992" t="s">
        <v>111</v>
      </c>
      <c r="DM113" s="990"/>
      <c r="DN113" s="990"/>
      <c r="DO113" s="990"/>
      <c r="DP113" s="991"/>
      <c r="DQ113" s="992" t="s">
        <v>111</v>
      </c>
      <c r="DR113" s="990"/>
      <c r="DS113" s="990"/>
      <c r="DT113" s="990"/>
      <c r="DU113" s="991"/>
      <c r="DV113" s="993" t="s">
        <v>111</v>
      </c>
      <c r="DW113" s="994"/>
      <c r="DX113" s="994"/>
      <c r="DY113" s="994"/>
      <c r="DZ113" s="995"/>
    </row>
    <row r="114" spans="1:130" s="199" customFormat="1" ht="26.25" customHeight="1">
      <c r="A114" s="985"/>
      <c r="B114" s="986"/>
      <c r="C114" s="981" t="s">
        <v>418</v>
      </c>
      <c r="D114" s="981"/>
      <c r="E114" s="981"/>
      <c r="F114" s="981"/>
      <c r="G114" s="981"/>
      <c r="H114" s="981"/>
      <c r="I114" s="981"/>
      <c r="J114" s="981"/>
      <c r="K114" s="981"/>
      <c r="L114" s="981"/>
      <c r="M114" s="981"/>
      <c r="N114" s="981"/>
      <c r="O114" s="981"/>
      <c r="P114" s="981"/>
      <c r="Q114" s="981"/>
      <c r="R114" s="981"/>
      <c r="S114" s="981"/>
      <c r="T114" s="981"/>
      <c r="U114" s="981"/>
      <c r="V114" s="981"/>
      <c r="W114" s="981"/>
      <c r="X114" s="981"/>
      <c r="Y114" s="981"/>
      <c r="Z114" s="982"/>
      <c r="AA114" s="989">
        <v>13675</v>
      </c>
      <c r="AB114" s="990"/>
      <c r="AC114" s="990"/>
      <c r="AD114" s="990"/>
      <c r="AE114" s="991"/>
      <c r="AF114" s="992">
        <v>18104</v>
      </c>
      <c r="AG114" s="990"/>
      <c r="AH114" s="990"/>
      <c r="AI114" s="990"/>
      <c r="AJ114" s="991"/>
      <c r="AK114" s="992">
        <v>17485</v>
      </c>
      <c r="AL114" s="990"/>
      <c r="AM114" s="990"/>
      <c r="AN114" s="990"/>
      <c r="AO114" s="991"/>
      <c r="AP114" s="993">
        <v>1</v>
      </c>
      <c r="AQ114" s="994"/>
      <c r="AR114" s="994"/>
      <c r="AS114" s="994"/>
      <c r="AT114" s="995"/>
      <c r="AU114" s="931"/>
      <c r="AV114" s="932"/>
      <c r="AW114" s="932"/>
      <c r="AX114" s="932"/>
      <c r="AY114" s="932"/>
      <c r="AZ114" s="980" t="s">
        <v>419</v>
      </c>
      <c r="BA114" s="981"/>
      <c r="BB114" s="981"/>
      <c r="BC114" s="981"/>
      <c r="BD114" s="981"/>
      <c r="BE114" s="981"/>
      <c r="BF114" s="981"/>
      <c r="BG114" s="981"/>
      <c r="BH114" s="981"/>
      <c r="BI114" s="981"/>
      <c r="BJ114" s="981"/>
      <c r="BK114" s="981"/>
      <c r="BL114" s="981"/>
      <c r="BM114" s="981"/>
      <c r="BN114" s="981"/>
      <c r="BO114" s="981"/>
      <c r="BP114" s="982"/>
      <c r="BQ114" s="950">
        <v>510890</v>
      </c>
      <c r="BR114" s="951"/>
      <c r="BS114" s="951"/>
      <c r="BT114" s="951"/>
      <c r="BU114" s="951"/>
      <c r="BV114" s="951">
        <v>481308</v>
      </c>
      <c r="BW114" s="951"/>
      <c r="BX114" s="951"/>
      <c r="BY114" s="951"/>
      <c r="BZ114" s="951"/>
      <c r="CA114" s="951">
        <v>459063</v>
      </c>
      <c r="CB114" s="951"/>
      <c r="CC114" s="951"/>
      <c r="CD114" s="951"/>
      <c r="CE114" s="951"/>
      <c r="CF114" s="945">
        <v>25.6</v>
      </c>
      <c r="CG114" s="946"/>
      <c r="CH114" s="946"/>
      <c r="CI114" s="946"/>
      <c r="CJ114" s="946"/>
      <c r="CK114" s="976"/>
      <c r="CL114" s="977"/>
      <c r="CM114" s="947" t="s">
        <v>420</v>
      </c>
      <c r="CN114" s="948"/>
      <c r="CO114" s="948"/>
      <c r="CP114" s="948"/>
      <c r="CQ114" s="948"/>
      <c r="CR114" s="948"/>
      <c r="CS114" s="948"/>
      <c r="CT114" s="948"/>
      <c r="CU114" s="948"/>
      <c r="CV114" s="948"/>
      <c r="CW114" s="948"/>
      <c r="CX114" s="948"/>
      <c r="CY114" s="948"/>
      <c r="CZ114" s="948"/>
      <c r="DA114" s="948"/>
      <c r="DB114" s="948"/>
      <c r="DC114" s="948"/>
      <c r="DD114" s="948"/>
      <c r="DE114" s="948"/>
      <c r="DF114" s="949"/>
      <c r="DG114" s="989" t="s">
        <v>111</v>
      </c>
      <c r="DH114" s="990"/>
      <c r="DI114" s="990"/>
      <c r="DJ114" s="990"/>
      <c r="DK114" s="991"/>
      <c r="DL114" s="992" t="s">
        <v>111</v>
      </c>
      <c r="DM114" s="990"/>
      <c r="DN114" s="990"/>
      <c r="DO114" s="990"/>
      <c r="DP114" s="991"/>
      <c r="DQ114" s="992" t="s">
        <v>111</v>
      </c>
      <c r="DR114" s="990"/>
      <c r="DS114" s="990"/>
      <c r="DT114" s="990"/>
      <c r="DU114" s="991"/>
      <c r="DV114" s="993" t="s">
        <v>111</v>
      </c>
      <c r="DW114" s="994"/>
      <c r="DX114" s="994"/>
      <c r="DY114" s="994"/>
      <c r="DZ114" s="995"/>
    </row>
    <row r="115" spans="1:130" s="199" customFormat="1" ht="26.25" customHeight="1">
      <c r="A115" s="985"/>
      <c r="B115" s="986"/>
      <c r="C115" s="981" t="s">
        <v>421</v>
      </c>
      <c r="D115" s="981"/>
      <c r="E115" s="981"/>
      <c r="F115" s="981"/>
      <c r="G115" s="981"/>
      <c r="H115" s="981"/>
      <c r="I115" s="981"/>
      <c r="J115" s="981"/>
      <c r="K115" s="981"/>
      <c r="L115" s="981"/>
      <c r="M115" s="981"/>
      <c r="N115" s="981"/>
      <c r="O115" s="981"/>
      <c r="P115" s="981"/>
      <c r="Q115" s="981"/>
      <c r="R115" s="981"/>
      <c r="S115" s="981"/>
      <c r="T115" s="981"/>
      <c r="U115" s="981"/>
      <c r="V115" s="981"/>
      <c r="W115" s="981"/>
      <c r="X115" s="981"/>
      <c r="Y115" s="981"/>
      <c r="Z115" s="982"/>
      <c r="AA115" s="964">
        <v>642</v>
      </c>
      <c r="AB115" s="965"/>
      <c r="AC115" s="965"/>
      <c r="AD115" s="965"/>
      <c r="AE115" s="966"/>
      <c r="AF115" s="967">
        <v>509</v>
      </c>
      <c r="AG115" s="965"/>
      <c r="AH115" s="965"/>
      <c r="AI115" s="965"/>
      <c r="AJ115" s="966"/>
      <c r="AK115" s="967">
        <v>585</v>
      </c>
      <c r="AL115" s="965"/>
      <c r="AM115" s="965"/>
      <c r="AN115" s="965"/>
      <c r="AO115" s="966"/>
      <c r="AP115" s="968">
        <v>0</v>
      </c>
      <c r="AQ115" s="969"/>
      <c r="AR115" s="969"/>
      <c r="AS115" s="969"/>
      <c r="AT115" s="970"/>
      <c r="AU115" s="931"/>
      <c r="AV115" s="932"/>
      <c r="AW115" s="932"/>
      <c r="AX115" s="932"/>
      <c r="AY115" s="932"/>
      <c r="AZ115" s="980" t="s">
        <v>422</v>
      </c>
      <c r="BA115" s="981"/>
      <c r="BB115" s="981"/>
      <c r="BC115" s="981"/>
      <c r="BD115" s="981"/>
      <c r="BE115" s="981"/>
      <c r="BF115" s="981"/>
      <c r="BG115" s="981"/>
      <c r="BH115" s="981"/>
      <c r="BI115" s="981"/>
      <c r="BJ115" s="981"/>
      <c r="BK115" s="981"/>
      <c r="BL115" s="981"/>
      <c r="BM115" s="981"/>
      <c r="BN115" s="981"/>
      <c r="BO115" s="981"/>
      <c r="BP115" s="982"/>
      <c r="BQ115" s="950" t="s">
        <v>111</v>
      </c>
      <c r="BR115" s="951"/>
      <c r="BS115" s="951"/>
      <c r="BT115" s="951"/>
      <c r="BU115" s="951"/>
      <c r="BV115" s="951" t="s">
        <v>111</v>
      </c>
      <c r="BW115" s="951"/>
      <c r="BX115" s="951"/>
      <c r="BY115" s="951"/>
      <c r="BZ115" s="951"/>
      <c r="CA115" s="951" t="s">
        <v>111</v>
      </c>
      <c r="CB115" s="951"/>
      <c r="CC115" s="951"/>
      <c r="CD115" s="951"/>
      <c r="CE115" s="951"/>
      <c r="CF115" s="945" t="s">
        <v>111</v>
      </c>
      <c r="CG115" s="946"/>
      <c r="CH115" s="946"/>
      <c r="CI115" s="946"/>
      <c r="CJ115" s="946"/>
      <c r="CK115" s="976"/>
      <c r="CL115" s="977"/>
      <c r="CM115" s="980" t="s">
        <v>423</v>
      </c>
      <c r="CN115" s="1001"/>
      <c r="CO115" s="1001"/>
      <c r="CP115" s="1001"/>
      <c r="CQ115" s="1001"/>
      <c r="CR115" s="1001"/>
      <c r="CS115" s="1001"/>
      <c r="CT115" s="1001"/>
      <c r="CU115" s="1001"/>
      <c r="CV115" s="1001"/>
      <c r="CW115" s="1001"/>
      <c r="CX115" s="1001"/>
      <c r="CY115" s="1001"/>
      <c r="CZ115" s="1001"/>
      <c r="DA115" s="1001"/>
      <c r="DB115" s="1001"/>
      <c r="DC115" s="1001"/>
      <c r="DD115" s="1001"/>
      <c r="DE115" s="1001"/>
      <c r="DF115" s="982"/>
      <c r="DG115" s="989" t="s">
        <v>111</v>
      </c>
      <c r="DH115" s="990"/>
      <c r="DI115" s="990"/>
      <c r="DJ115" s="990"/>
      <c r="DK115" s="991"/>
      <c r="DL115" s="992" t="s">
        <v>111</v>
      </c>
      <c r="DM115" s="990"/>
      <c r="DN115" s="990"/>
      <c r="DO115" s="990"/>
      <c r="DP115" s="991"/>
      <c r="DQ115" s="992" t="s">
        <v>111</v>
      </c>
      <c r="DR115" s="990"/>
      <c r="DS115" s="990"/>
      <c r="DT115" s="990"/>
      <c r="DU115" s="991"/>
      <c r="DV115" s="993" t="s">
        <v>111</v>
      </c>
      <c r="DW115" s="994"/>
      <c r="DX115" s="994"/>
      <c r="DY115" s="994"/>
      <c r="DZ115" s="995"/>
    </row>
    <row r="116" spans="1:130" s="199" customFormat="1" ht="26.25" customHeight="1">
      <c r="A116" s="987"/>
      <c r="B116" s="988"/>
      <c r="C116" s="996" t="s">
        <v>424</v>
      </c>
      <c r="D116" s="996"/>
      <c r="E116" s="996"/>
      <c r="F116" s="996"/>
      <c r="G116" s="996"/>
      <c r="H116" s="996"/>
      <c r="I116" s="996"/>
      <c r="J116" s="996"/>
      <c r="K116" s="996"/>
      <c r="L116" s="996"/>
      <c r="M116" s="996"/>
      <c r="N116" s="996"/>
      <c r="O116" s="996"/>
      <c r="P116" s="996"/>
      <c r="Q116" s="996"/>
      <c r="R116" s="996"/>
      <c r="S116" s="996"/>
      <c r="T116" s="996"/>
      <c r="U116" s="996"/>
      <c r="V116" s="996"/>
      <c r="W116" s="996"/>
      <c r="X116" s="996"/>
      <c r="Y116" s="996"/>
      <c r="Z116" s="997"/>
      <c r="AA116" s="989" t="s">
        <v>111</v>
      </c>
      <c r="AB116" s="990"/>
      <c r="AC116" s="990"/>
      <c r="AD116" s="990"/>
      <c r="AE116" s="991"/>
      <c r="AF116" s="992" t="s">
        <v>111</v>
      </c>
      <c r="AG116" s="990"/>
      <c r="AH116" s="990"/>
      <c r="AI116" s="990"/>
      <c r="AJ116" s="991"/>
      <c r="AK116" s="992" t="s">
        <v>111</v>
      </c>
      <c r="AL116" s="990"/>
      <c r="AM116" s="990"/>
      <c r="AN116" s="990"/>
      <c r="AO116" s="991"/>
      <c r="AP116" s="993" t="s">
        <v>111</v>
      </c>
      <c r="AQ116" s="994"/>
      <c r="AR116" s="994"/>
      <c r="AS116" s="994"/>
      <c r="AT116" s="995"/>
      <c r="AU116" s="931"/>
      <c r="AV116" s="932"/>
      <c r="AW116" s="932"/>
      <c r="AX116" s="932"/>
      <c r="AY116" s="932"/>
      <c r="AZ116" s="998" t="s">
        <v>425</v>
      </c>
      <c r="BA116" s="999"/>
      <c r="BB116" s="999"/>
      <c r="BC116" s="999"/>
      <c r="BD116" s="999"/>
      <c r="BE116" s="999"/>
      <c r="BF116" s="999"/>
      <c r="BG116" s="999"/>
      <c r="BH116" s="999"/>
      <c r="BI116" s="999"/>
      <c r="BJ116" s="999"/>
      <c r="BK116" s="999"/>
      <c r="BL116" s="999"/>
      <c r="BM116" s="999"/>
      <c r="BN116" s="999"/>
      <c r="BO116" s="999"/>
      <c r="BP116" s="1000"/>
      <c r="BQ116" s="950" t="s">
        <v>111</v>
      </c>
      <c r="BR116" s="951"/>
      <c r="BS116" s="951"/>
      <c r="BT116" s="951"/>
      <c r="BU116" s="951"/>
      <c r="BV116" s="951" t="s">
        <v>111</v>
      </c>
      <c r="BW116" s="951"/>
      <c r="BX116" s="951"/>
      <c r="BY116" s="951"/>
      <c r="BZ116" s="951"/>
      <c r="CA116" s="951" t="s">
        <v>111</v>
      </c>
      <c r="CB116" s="951"/>
      <c r="CC116" s="951"/>
      <c r="CD116" s="951"/>
      <c r="CE116" s="951"/>
      <c r="CF116" s="945" t="s">
        <v>111</v>
      </c>
      <c r="CG116" s="946"/>
      <c r="CH116" s="946"/>
      <c r="CI116" s="946"/>
      <c r="CJ116" s="946"/>
      <c r="CK116" s="976"/>
      <c r="CL116" s="977"/>
      <c r="CM116" s="947" t="s">
        <v>426</v>
      </c>
      <c r="CN116" s="948"/>
      <c r="CO116" s="948"/>
      <c r="CP116" s="948"/>
      <c r="CQ116" s="948"/>
      <c r="CR116" s="948"/>
      <c r="CS116" s="948"/>
      <c r="CT116" s="948"/>
      <c r="CU116" s="948"/>
      <c r="CV116" s="948"/>
      <c r="CW116" s="948"/>
      <c r="CX116" s="948"/>
      <c r="CY116" s="948"/>
      <c r="CZ116" s="948"/>
      <c r="DA116" s="948"/>
      <c r="DB116" s="948"/>
      <c r="DC116" s="948"/>
      <c r="DD116" s="948"/>
      <c r="DE116" s="948"/>
      <c r="DF116" s="949"/>
      <c r="DG116" s="989" t="s">
        <v>111</v>
      </c>
      <c r="DH116" s="990"/>
      <c r="DI116" s="990"/>
      <c r="DJ116" s="990"/>
      <c r="DK116" s="991"/>
      <c r="DL116" s="992" t="s">
        <v>111</v>
      </c>
      <c r="DM116" s="990"/>
      <c r="DN116" s="990"/>
      <c r="DO116" s="990"/>
      <c r="DP116" s="991"/>
      <c r="DQ116" s="992" t="s">
        <v>111</v>
      </c>
      <c r="DR116" s="990"/>
      <c r="DS116" s="990"/>
      <c r="DT116" s="990"/>
      <c r="DU116" s="991"/>
      <c r="DV116" s="993" t="s">
        <v>111</v>
      </c>
      <c r="DW116" s="994"/>
      <c r="DX116" s="994"/>
      <c r="DY116" s="994"/>
      <c r="DZ116" s="995"/>
    </row>
    <row r="117" spans="1:130" s="199" customFormat="1" ht="26.25" customHeight="1">
      <c r="A117" s="935" t="s">
        <v>170</v>
      </c>
      <c r="B117" s="916"/>
      <c r="C117" s="916"/>
      <c r="D117" s="916"/>
      <c r="E117" s="916"/>
      <c r="F117" s="916"/>
      <c r="G117" s="916"/>
      <c r="H117" s="916"/>
      <c r="I117" s="916"/>
      <c r="J117" s="916"/>
      <c r="K117" s="916"/>
      <c r="L117" s="916"/>
      <c r="M117" s="916"/>
      <c r="N117" s="916"/>
      <c r="O117" s="916"/>
      <c r="P117" s="916"/>
      <c r="Q117" s="916"/>
      <c r="R117" s="916"/>
      <c r="S117" s="916"/>
      <c r="T117" s="916"/>
      <c r="U117" s="916"/>
      <c r="V117" s="916"/>
      <c r="W117" s="916"/>
      <c r="X117" s="916"/>
      <c r="Y117" s="1006" t="s">
        <v>427</v>
      </c>
      <c r="Z117" s="917"/>
      <c r="AA117" s="1007">
        <v>477208</v>
      </c>
      <c r="AB117" s="1008"/>
      <c r="AC117" s="1008"/>
      <c r="AD117" s="1008"/>
      <c r="AE117" s="1009"/>
      <c r="AF117" s="1010">
        <v>463996</v>
      </c>
      <c r="AG117" s="1008"/>
      <c r="AH117" s="1008"/>
      <c r="AI117" s="1008"/>
      <c r="AJ117" s="1009"/>
      <c r="AK117" s="1010">
        <v>455783</v>
      </c>
      <c r="AL117" s="1008"/>
      <c r="AM117" s="1008"/>
      <c r="AN117" s="1008"/>
      <c r="AO117" s="1009"/>
      <c r="AP117" s="1011"/>
      <c r="AQ117" s="1012"/>
      <c r="AR117" s="1012"/>
      <c r="AS117" s="1012"/>
      <c r="AT117" s="1013"/>
      <c r="AU117" s="931"/>
      <c r="AV117" s="932"/>
      <c r="AW117" s="932"/>
      <c r="AX117" s="932"/>
      <c r="AY117" s="932"/>
      <c r="AZ117" s="998" t="s">
        <v>428</v>
      </c>
      <c r="BA117" s="999"/>
      <c r="BB117" s="999"/>
      <c r="BC117" s="999"/>
      <c r="BD117" s="999"/>
      <c r="BE117" s="999"/>
      <c r="BF117" s="999"/>
      <c r="BG117" s="999"/>
      <c r="BH117" s="999"/>
      <c r="BI117" s="999"/>
      <c r="BJ117" s="999"/>
      <c r="BK117" s="999"/>
      <c r="BL117" s="999"/>
      <c r="BM117" s="999"/>
      <c r="BN117" s="999"/>
      <c r="BO117" s="999"/>
      <c r="BP117" s="1000"/>
      <c r="BQ117" s="950" t="s">
        <v>111</v>
      </c>
      <c r="BR117" s="951"/>
      <c r="BS117" s="951"/>
      <c r="BT117" s="951"/>
      <c r="BU117" s="951"/>
      <c r="BV117" s="951" t="s">
        <v>111</v>
      </c>
      <c r="BW117" s="951"/>
      <c r="BX117" s="951"/>
      <c r="BY117" s="951"/>
      <c r="BZ117" s="951"/>
      <c r="CA117" s="951" t="s">
        <v>111</v>
      </c>
      <c r="CB117" s="951"/>
      <c r="CC117" s="951"/>
      <c r="CD117" s="951"/>
      <c r="CE117" s="951"/>
      <c r="CF117" s="945" t="s">
        <v>111</v>
      </c>
      <c r="CG117" s="946"/>
      <c r="CH117" s="946"/>
      <c r="CI117" s="946"/>
      <c r="CJ117" s="946"/>
      <c r="CK117" s="976"/>
      <c r="CL117" s="977"/>
      <c r="CM117" s="947" t="s">
        <v>429</v>
      </c>
      <c r="CN117" s="948"/>
      <c r="CO117" s="948"/>
      <c r="CP117" s="948"/>
      <c r="CQ117" s="948"/>
      <c r="CR117" s="948"/>
      <c r="CS117" s="948"/>
      <c r="CT117" s="948"/>
      <c r="CU117" s="948"/>
      <c r="CV117" s="948"/>
      <c r="CW117" s="948"/>
      <c r="CX117" s="948"/>
      <c r="CY117" s="948"/>
      <c r="CZ117" s="948"/>
      <c r="DA117" s="948"/>
      <c r="DB117" s="948"/>
      <c r="DC117" s="948"/>
      <c r="DD117" s="948"/>
      <c r="DE117" s="948"/>
      <c r="DF117" s="949"/>
      <c r="DG117" s="989" t="s">
        <v>111</v>
      </c>
      <c r="DH117" s="990"/>
      <c r="DI117" s="990"/>
      <c r="DJ117" s="990"/>
      <c r="DK117" s="991"/>
      <c r="DL117" s="992" t="s">
        <v>111</v>
      </c>
      <c r="DM117" s="990"/>
      <c r="DN117" s="990"/>
      <c r="DO117" s="990"/>
      <c r="DP117" s="991"/>
      <c r="DQ117" s="992" t="s">
        <v>111</v>
      </c>
      <c r="DR117" s="990"/>
      <c r="DS117" s="990"/>
      <c r="DT117" s="990"/>
      <c r="DU117" s="991"/>
      <c r="DV117" s="993" t="s">
        <v>111</v>
      </c>
      <c r="DW117" s="994"/>
      <c r="DX117" s="994"/>
      <c r="DY117" s="994"/>
      <c r="DZ117" s="995"/>
    </row>
    <row r="118" spans="1:130" s="199" customFormat="1" ht="26.25" customHeight="1">
      <c r="A118" s="935" t="s">
        <v>403</v>
      </c>
      <c r="B118" s="916"/>
      <c r="C118" s="916"/>
      <c r="D118" s="916"/>
      <c r="E118" s="916"/>
      <c r="F118" s="916"/>
      <c r="G118" s="916"/>
      <c r="H118" s="916"/>
      <c r="I118" s="916"/>
      <c r="J118" s="916"/>
      <c r="K118" s="916"/>
      <c r="L118" s="916"/>
      <c r="M118" s="916"/>
      <c r="N118" s="916"/>
      <c r="O118" s="916"/>
      <c r="P118" s="916"/>
      <c r="Q118" s="916"/>
      <c r="R118" s="916"/>
      <c r="S118" s="916"/>
      <c r="T118" s="916"/>
      <c r="U118" s="916"/>
      <c r="V118" s="916"/>
      <c r="W118" s="916"/>
      <c r="X118" s="916"/>
      <c r="Y118" s="916"/>
      <c r="Z118" s="917"/>
      <c r="AA118" s="915" t="s">
        <v>401</v>
      </c>
      <c r="AB118" s="916"/>
      <c r="AC118" s="916"/>
      <c r="AD118" s="916"/>
      <c r="AE118" s="917"/>
      <c r="AF118" s="915" t="s">
        <v>287</v>
      </c>
      <c r="AG118" s="916"/>
      <c r="AH118" s="916"/>
      <c r="AI118" s="916"/>
      <c r="AJ118" s="917"/>
      <c r="AK118" s="915" t="s">
        <v>286</v>
      </c>
      <c r="AL118" s="916"/>
      <c r="AM118" s="916"/>
      <c r="AN118" s="916"/>
      <c r="AO118" s="917"/>
      <c r="AP118" s="1002" t="s">
        <v>402</v>
      </c>
      <c r="AQ118" s="1003"/>
      <c r="AR118" s="1003"/>
      <c r="AS118" s="1003"/>
      <c r="AT118" s="1004"/>
      <c r="AU118" s="931"/>
      <c r="AV118" s="932"/>
      <c r="AW118" s="932"/>
      <c r="AX118" s="932"/>
      <c r="AY118" s="932"/>
      <c r="AZ118" s="1005" t="s">
        <v>430</v>
      </c>
      <c r="BA118" s="996"/>
      <c r="BB118" s="996"/>
      <c r="BC118" s="996"/>
      <c r="BD118" s="996"/>
      <c r="BE118" s="996"/>
      <c r="BF118" s="996"/>
      <c r="BG118" s="996"/>
      <c r="BH118" s="996"/>
      <c r="BI118" s="996"/>
      <c r="BJ118" s="996"/>
      <c r="BK118" s="996"/>
      <c r="BL118" s="996"/>
      <c r="BM118" s="996"/>
      <c r="BN118" s="996"/>
      <c r="BO118" s="996"/>
      <c r="BP118" s="997"/>
      <c r="BQ118" s="1028" t="s">
        <v>111</v>
      </c>
      <c r="BR118" s="1029"/>
      <c r="BS118" s="1029"/>
      <c r="BT118" s="1029"/>
      <c r="BU118" s="1029"/>
      <c r="BV118" s="1029" t="s">
        <v>111</v>
      </c>
      <c r="BW118" s="1029"/>
      <c r="BX118" s="1029"/>
      <c r="BY118" s="1029"/>
      <c r="BZ118" s="1029"/>
      <c r="CA118" s="1029" t="s">
        <v>111</v>
      </c>
      <c r="CB118" s="1029"/>
      <c r="CC118" s="1029"/>
      <c r="CD118" s="1029"/>
      <c r="CE118" s="1029"/>
      <c r="CF118" s="945" t="s">
        <v>111</v>
      </c>
      <c r="CG118" s="946"/>
      <c r="CH118" s="946"/>
      <c r="CI118" s="946"/>
      <c r="CJ118" s="946"/>
      <c r="CK118" s="976"/>
      <c r="CL118" s="977"/>
      <c r="CM118" s="947" t="s">
        <v>431</v>
      </c>
      <c r="CN118" s="948"/>
      <c r="CO118" s="948"/>
      <c r="CP118" s="948"/>
      <c r="CQ118" s="948"/>
      <c r="CR118" s="948"/>
      <c r="CS118" s="948"/>
      <c r="CT118" s="948"/>
      <c r="CU118" s="948"/>
      <c r="CV118" s="948"/>
      <c r="CW118" s="948"/>
      <c r="CX118" s="948"/>
      <c r="CY118" s="948"/>
      <c r="CZ118" s="948"/>
      <c r="DA118" s="948"/>
      <c r="DB118" s="948"/>
      <c r="DC118" s="948"/>
      <c r="DD118" s="948"/>
      <c r="DE118" s="948"/>
      <c r="DF118" s="949"/>
      <c r="DG118" s="989" t="s">
        <v>111</v>
      </c>
      <c r="DH118" s="990"/>
      <c r="DI118" s="990"/>
      <c r="DJ118" s="990"/>
      <c r="DK118" s="991"/>
      <c r="DL118" s="992" t="s">
        <v>111</v>
      </c>
      <c r="DM118" s="990"/>
      <c r="DN118" s="990"/>
      <c r="DO118" s="990"/>
      <c r="DP118" s="991"/>
      <c r="DQ118" s="992" t="s">
        <v>111</v>
      </c>
      <c r="DR118" s="990"/>
      <c r="DS118" s="990"/>
      <c r="DT118" s="990"/>
      <c r="DU118" s="991"/>
      <c r="DV118" s="993" t="s">
        <v>111</v>
      </c>
      <c r="DW118" s="994"/>
      <c r="DX118" s="994"/>
      <c r="DY118" s="994"/>
      <c r="DZ118" s="995"/>
    </row>
    <row r="119" spans="1:130" s="199" customFormat="1" ht="26.25" customHeight="1">
      <c r="A119" s="1089" t="s">
        <v>406</v>
      </c>
      <c r="B119" s="975"/>
      <c r="C119" s="954" t="s">
        <v>407</v>
      </c>
      <c r="D119" s="955"/>
      <c r="E119" s="955"/>
      <c r="F119" s="955"/>
      <c r="G119" s="955"/>
      <c r="H119" s="955"/>
      <c r="I119" s="955"/>
      <c r="J119" s="955"/>
      <c r="K119" s="955"/>
      <c r="L119" s="955"/>
      <c r="M119" s="955"/>
      <c r="N119" s="955"/>
      <c r="O119" s="955"/>
      <c r="P119" s="955"/>
      <c r="Q119" s="955"/>
      <c r="R119" s="955"/>
      <c r="S119" s="955"/>
      <c r="T119" s="955"/>
      <c r="U119" s="955"/>
      <c r="V119" s="955"/>
      <c r="W119" s="955"/>
      <c r="X119" s="955"/>
      <c r="Y119" s="955"/>
      <c r="Z119" s="956"/>
      <c r="AA119" s="922" t="s">
        <v>111</v>
      </c>
      <c r="AB119" s="923"/>
      <c r="AC119" s="923"/>
      <c r="AD119" s="923"/>
      <c r="AE119" s="924"/>
      <c r="AF119" s="925" t="s">
        <v>111</v>
      </c>
      <c r="AG119" s="923"/>
      <c r="AH119" s="923"/>
      <c r="AI119" s="923"/>
      <c r="AJ119" s="924"/>
      <c r="AK119" s="925" t="s">
        <v>111</v>
      </c>
      <c r="AL119" s="923"/>
      <c r="AM119" s="923"/>
      <c r="AN119" s="923"/>
      <c r="AO119" s="924"/>
      <c r="AP119" s="926" t="s">
        <v>111</v>
      </c>
      <c r="AQ119" s="927"/>
      <c r="AR119" s="927"/>
      <c r="AS119" s="927"/>
      <c r="AT119" s="928"/>
      <c r="AU119" s="933"/>
      <c r="AV119" s="934"/>
      <c r="AW119" s="934"/>
      <c r="AX119" s="934"/>
      <c r="AY119" s="934"/>
      <c r="AZ119" s="230" t="s">
        <v>170</v>
      </c>
      <c r="BA119" s="230"/>
      <c r="BB119" s="230"/>
      <c r="BC119" s="230"/>
      <c r="BD119" s="230"/>
      <c r="BE119" s="230"/>
      <c r="BF119" s="230"/>
      <c r="BG119" s="230"/>
      <c r="BH119" s="230"/>
      <c r="BI119" s="230"/>
      <c r="BJ119" s="230"/>
      <c r="BK119" s="230"/>
      <c r="BL119" s="230"/>
      <c r="BM119" s="230"/>
      <c r="BN119" s="230"/>
      <c r="BO119" s="1006" t="s">
        <v>432</v>
      </c>
      <c r="BP119" s="1037"/>
      <c r="BQ119" s="1028">
        <v>5753642</v>
      </c>
      <c r="BR119" s="1029"/>
      <c r="BS119" s="1029"/>
      <c r="BT119" s="1029"/>
      <c r="BU119" s="1029"/>
      <c r="BV119" s="1029">
        <v>5472628</v>
      </c>
      <c r="BW119" s="1029"/>
      <c r="BX119" s="1029"/>
      <c r="BY119" s="1029"/>
      <c r="BZ119" s="1029"/>
      <c r="CA119" s="1029">
        <v>5146596</v>
      </c>
      <c r="CB119" s="1029"/>
      <c r="CC119" s="1029"/>
      <c r="CD119" s="1029"/>
      <c r="CE119" s="1029"/>
      <c r="CF119" s="1030"/>
      <c r="CG119" s="1031"/>
      <c r="CH119" s="1031"/>
      <c r="CI119" s="1031"/>
      <c r="CJ119" s="1032"/>
      <c r="CK119" s="978"/>
      <c r="CL119" s="979"/>
      <c r="CM119" s="1033" t="s">
        <v>433</v>
      </c>
      <c r="CN119" s="1034"/>
      <c r="CO119" s="1034"/>
      <c r="CP119" s="1034"/>
      <c r="CQ119" s="1034"/>
      <c r="CR119" s="1034"/>
      <c r="CS119" s="1034"/>
      <c r="CT119" s="1034"/>
      <c r="CU119" s="1034"/>
      <c r="CV119" s="1034"/>
      <c r="CW119" s="1034"/>
      <c r="CX119" s="1034"/>
      <c r="CY119" s="1034"/>
      <c r="CZ119" s="1034"/>
      <c r="DA119" s="1034"/>
      <c r="DB119" s="1034"/>
      <c r="DC119" s="1034"/>
      <c r="DD119" s="1034"/>
      <c r="DE119" s="1034"/>
      <c r="DF119" s="1035"/>
      <c r="DG119" s="1036">
        <v>3768</v>
      </c>
      <c r="DH119" s="1015"/>
      <c r="DI119" s="1015"/>
      <c r="DJ119" s="1015"/>
      <c r="DK119" s="1016"/>
      <c r="DL119" s="1014">
        <v>3806</v>
      </c>
      <c r="DM119" s="1015"/>
      <c r="DN119" s="1015"/>
      <c r="DO119" s="1015"/>
      <c r="DP119" s="1016"/>
      <c r="DQ119" s="1014">
        <v>3222</v>
      </c>
      <c r="DR119" s="1015"/>
      <c r="DS119" s="1015"/>
      <c r="DT119" s="1015"/>
      <c r="DU119" s="1016"/>
      <c r="DV119" s="1017">
        <v>0.2</v>
      </c>
      <c r="DW119" s="1018"/>
      <c r="DX119" s="1018"/>
      <c r="DY119" s="1018"/>
      <c r="DZ119" s="1019"/>
    </row>
    <row r="120" spans="1:130" s="199" customFormat="1" ht="26.25" customHeight="1">
      <c r="A120" s="1090"/>
      <c r="B120" s="977"/>
      <c r="C120" s="947" t="s">
        <v>410</v>
      </c>
      <c r="D120" s="948"/>
      <c r="E120" s="948"/>
      <c r="F120" s="948"/>
      <c r="G120" s="948"/>
      <c r="H120" s="948"/>
      <c r="I120" s="948"/>
      <c r="J120" s="948"/>
      <c r="K120" s="948"/>
      <c r="L120" s="948"/>
      <c r="M120" s="948"/>
      <c r="N120" s="948"/>
      <c r="O120" s="948"/>
      <c r="P120" s="948"/>
      <c r="Q120" s="948"/>
      <c r="R120" s="948"/>
      <c r="S120" s="948"/>
      <c r="T120" s="948"/>
      <c r="U120" s="948"/>
      <c r="V120" s="948"/>
      <c r="W120" s="948"/>
      <c r="X120" s="948"/>
      <c r="Y120" s="948"/>
      <c r="Z120" s="949"/>
      <c r="AA120" s="989" t="s">
        <v>111</v>
      </c>
      <c r="AB120" s="990"/>
      <c r="AC120" s="990"/>
      <c r="AD120" s="990"/>
      <c r="AE120" s="991"/>
      <c r="AF120" s="992" t="s">
        <v>111</v>
      </c>
      <c r="AG120" s="990"/>
      <c r="AH120" s="990"/>
      <c r="AI120" s="990"/>
      <c r="AJ120" s="991"/>
      <c r="AK120" s="992" t="s">
        <v>111</v>
      </c>
      <c r="AL120" s="990"/>
      <c r="AM120" s="990"/>
      <c r="AN120" s="990"/>
      <c r="AO120" s="991"/>
      <c r="AP120" s="993" t="s">
        <v>111</v>
      </c>
      <c r="AQ120" s="994"/>
      <c r="AR120" s="994"/>
      <c r="AS120" s="994"/>
      <c r="AT120" s="995"/>
      <c r="AU120" s="1020" t="s">
        <v>434</v>
      </c>
      <c r="AV120" s="1021"/>
      <c r="AW120" s="1021"/>
      <c r="AX120" s="1021"/>
      <c r="AY120" s="1022"/>
      <c r="AZ120" s="971" t="s">
        <v>435</v>
      </c>
      <c r="BA120" s="920"/>
      <c r="BB120" s="920"/>
      <c r="BC120" s="920"/>
      <c r="BD120" s="920"/>
      <c r="BE120" s="920"/>
      <c r="BF120" s="920"/>
      <c r="BG120" s="920"/>
      <c r="BH120" s="920"/>
      <c r="BI120" s="920"/>
      <c r="BJ120" s="920"/>
      <c r="BK120" s="920"/>
      <c r="BL120" s="920"/>
      <c r="BM120" s="920"/>
      <c r="BN120" s="920"/>
      <c r="BO120" s="920"/>
      <c r="BP120" s="921"/>
      <c r="BQ120" s="957">
        <v>2396509</v>
      </c>
      <c r="BR120" s="958"/>
      <c r="BS120" s="958"/>
      <c r="BT120" s="958"/>
      <c r="BU120" s="958"/>
      <c r="BV120" s="958">
        <v>2633020</v>
      </c>
      <c r="BW120" s="958"/>
      <c r="BX120" s="958"/>
      <c r="BY120" s="958"/>
      <c r="BZ120" s="958"/>
      <c r="CA120" s="958">
        <v>2854978</v>
      </c>
      <c r="CB120" s="958"/>
      <c r="CC120" s="958"/>
      <c r="CD120" s="958"/>
      <c r="CE120" s="958"/>
      <c r="CF120" s="972">
        <v>159</v>
      </c>
      <c r="CG120" s="973"/>
      <c r="CH120" s="973"/>
      <c r="CI120" s="973"/>
      <c r="CJ120" s="973"/>
      <c r="CK120" s="1038" t="s">
        <v>436</v>
      </c>
      <c r="CL120" s="1039"/>
      <c r="CM120" s="1039"/>
      <c r="CN120" s="1039"/>
      <c r="CO120" s="1040"/>
      <c r="CP120" s="1046" t="s">
        <v>385</v>
      </c>
      <c r="CQ120" s="1047"/>
      <c r="CR120" s="1047"/>
      <c r="CS120" s="1047"/>
      <c r="CT120" s="1047"/>
      <c r="CU120" s="1047"/>
      <c r="CV120" s="1047"/>
      <c r="CW120" s="1047"/>
      <c r="CX120" s="1047"/>
      <c r="CY120" s="1047"/>
      <c r="CZ120" s="1047"/>
      <c r="DA120" s="1047"/>
      <c r="DB120" s="1047"/>
      <c r="DC120" s="1047"/>
      <c r="DD120" s="1047"/>
      <c r="DE120" s="1047"/>
      <c r="DF120" s="1048"/>
      <c r="DG120" s="957">
        <v>1865244</v>
      </c>
      <c r="DH120" s="958"/>
      <c r="DI120" s="958"/>
      <c r="DJ120" s="958"/>
      <c r="DK120" s="958"/>
      <c r="DL120" s="958">
        <v>1743969</v>
      </c>
      <c r="DM120" s="958"/>
      <c r="DN120" s="958"/>
      <c r="DO120" s="958"/>
      <c r="DP120" s="958"/>
      <c r="DQ120" s="958">
        <v>1606765</v>
      </c>
      <c r="DR120" s="958"/>
      <c r="DS120" s="958"/>
      <c r="DT120" s="958"/>
      <c r="DU120" s="958"/>
      <c r="DV120" s="959">
        <v>89.5</v>
      </c>
      <c r="DW120" s="959"/>
      <c r="DX120" s="959"/>
      <c r="DY120" s="959"/>
      <c r="DZ120" s="960"/>
    </row>
    <row r="121" spans="1:130" s="199" customFormat="1" ht="26.25" customHeight="1">
      <c r="A121" s="1090"/>
      <c r="B121" s="977"/>
      <c r="C121" s="998" t="s">
        <v>437</v>
      </c>
      <c r="D121" s="999"/>
      <c r="E121" s="999"/>
      <c r="F121" s="999"/>
      <c r="G121" s="999"/>
      <c r="H121" s="999"/>
      <c r="I121" s="999"/>
      <c r="J121" s="999"/>
      <c r="K121" s="999"/>
      <c r="L121" s="999"/>
      <c r="M121" s="999"/>
      <c r="N121" s="999"/>
      <c r="O121" s="999"/>
      <c r="P121" s="999"/>
      <c r="Q121" s="999"/>
      <c r="R121" s="999"/>
      <c r="S121" s="999"/>
      <c r="T121" s="999"/>
      <c r="U121" s="999"/>
      <c r="V121" s="999"/>
      <c r="W121" s="999"/>
      <c r="X121" s="999"/>
      <c r="Y121" s="999"/>
      <c r="Z121" s="1000"/>
      <c r="AA121" s="989" t="s">
        <v>111</v>
      </c>
      <c r="AB121" s="990"/>
      <c r="AC121" s="990"/>
      <c r="AD121" s="990"/>
      <c r="AE121" s="991"/>
      <c r="AF121" s="992" t="s">
        <v>111</v>
      </c>
      <c r="AG121" s="990"/>
      <c r="AH121" s="990"/>
      <c r="AI121" s="990"/>
      <c r="AJ121" s="991"/>
      <c r="AK121" s="992" t="s">
        <v>111</v>
      </c>
      <c r="AL121" s="990"/>
      <c r="AM121" s="990"/>
      <c r="AN121" s="990"/>
      <c r="AO121" s="991"/>
      <c r="AP121" s="993" t="s">
        <v>111</v>
      </c>
      <c r="AQ121" s="994"/>
      <c r="AR121" s="994"/>
      <c r="AS121" s="994"/>
      <c r="AT121" s="995"/>
      <c r="AU121" s="1023"/>
      <c r="AV121" s="1024"/>
      <c r="AW121" s="1024"/>
      <c r="AX121" s="1024"/>
      <c r="AY121" s="1025"/>
      <c r="AZ121" s="980" t="s">
        <v>438</v>
      </c>
      <c r="BA121" s="981"/>
      <c r="BB121" s="981"/>
      <c r="BC121" s="981"/>
      <c r="BD121" s="981"/>
      <c r="BE121" s="981"/>
      <c r="BF121" s="981"/>
      <c r="BG121" s="981"/>
      <c r="BH121" s="981"/>
      <c r="BI121" s="981"/>
      <c r="BJ121" s="981"/>
      <c r="BK121" s="981"/>
      <c r="BL121" s="981"/>
      <c r="BM121" s="981"/>
      <c r="BN121" s="981"/>
      <c r="BO121" s="981"/>
      <c r="BP121" s="982"/>
      <c r="BQ121" s="950">
        <v>29503</v>
      </c>
      <c r="BR121" s="951"/>
      <c r="BS121" s="951"/>
      <c r="BT121" s="951"/>
      <c r="BU121" s="951"/>
      <c r="BV121" s="951">
        <v>14518</v>
      </c>
      <c r="BW121" s="951"/>
      <c r="BX121" s="951"/>
      <c r="BY121" s="951"/>
      <c r="BZ121" s="951"/>
      <c r="CA121" s="951">
        <v>9351</v>
      </c>
      <c r="CB121" s="951"/>
      <c r="CC121" s="951"/>
      <c r="CD121" s="951"/>
      <c r="CE121" s="951"/>
      <c r="CF121" s="945">
        <v>0.5</v>
      </c>
      <c r="CG121" s="946"/>
      <c r="CH121" s="946"/>
      <c r="CI121" s="946"/>
      <c r="CJ121" s="946"/>
      <c r="CK121" s="1041"/>
      <c r="CL121" s="1042"/>
      <c r="CM121" s="1042"/>
      <c r="CN121" s="1042"/>
      <c r="CO121" s="1043"/>
      <c r="CP121" s="1051" t="s">
        <v>383</v>
      </c>
      <c r="CQ121" s="1052"/>
      <c r="CR121" s="1052"/>
      <c r="CS121" s="1052"/>
      <c r="CT121" s="1052"/>
      <c r="CU121" s="1052"/>
      <c r="CV121" s="1052"/>
      <c r="CW121" s="1052"/>
      <c r="CX121" s="1052"/>
      <c r="CY121" s="1052"/>
      <c r="CZ121" s="1052"/>
      <c r="DA121" s="1052"/>
      <c r="DB121" s="1052"/>
      <c r="DC121" s="1052"/>
      <c r="DD121" s="1052"/>
      <c r="DE121" s="1052"/>
      <c r="DF121" s="1053"/>
      <c r="DG121" s="950">
        <v>1878</v>
      </c>
      <c r="DH121" s="951"/>
      <c r="DI121" s="951"/>
      <c r="DJ121" s="951"/>
      <c r="DK121" s="951"/>
      <c r="DL121" s="951">
        <v>1686</v>
      </c>
      <c r="DM121" s="951"/>
      <c r="DN121" s="951"/>
      <c r="DO121" s="951"/>
      <c r="DP121" s="951"/>
      <c r="DQ121" s="951">
        <v>1522</v>
      </c>
      <c r="DR121" s="951"/>
      <c r="DS121" s="951"/>
      <c r="DT121" s="951"/>
      <c r="DU121" s="951"/>
      <c r="DV121" s="952">
        <v>0.1</v>
      </c>
      <c r="DW121" s="952"/>
      <c r="DX121" s="952"/>
      <c r="DY121" s="952"/>
      <c r="DZ121" s="953"/>
    </row>
    <row r="122" spans="1:130" s="199" customFormat="1" ht="26.25" customHeight="1">
      <c r="A122" s="1090"/>
      <c r="B122" s="977"/>
      <c r="C122" s="947" t="s">
        <v>420</v>
      </c>
      <c r="D122" s="948"/>
      <c r="E122" s="948"/>
      <c r="F122" s="948"/>
      <c r="G122" s="948"/>
      <c r="H122" s="948"/>
      <c r="I122" s="948"/>
      <c r="J122" s="948"/>
      <c r="K122" s="948"/>
      <c r="L122" s="948"/>
      <c r="M122" s="948"/>
      <c r="N122" s="948"/>
      <c r="O122" s="948"/>
      <c r="P122" s="948"/>
      <c r="Q122" s="948"/>
      <c r="R122" s="948"/>
      <c r="S122" s="948"/>
      <c r="T122" s="948"/>
      <c r="U122" s="948"/>
      <c r="V122" s="948"/>
      <c r="W122" s="948"/>
      <c r="X122" s="948"/>
      <c r="Y122" s="948"/>
      <c r="Z122" s="949"/>
      <c r="AA122" s="989" t="s">
        <v>111</v>
      </c>
      <c r="AB122" s="990"/>
      <c r="AC122" s="990"/>
      <c r="AD122" s="990"/>
      <c r="AE122" s="991"/>
      <c r="AF122" s="992" t="s">
        <v>111</v>
      </c>
      <c r="AG122" s="990"/>
      <c r="AH122" s="990"/>
      <c r="AI122" s="990"/>
      <c r="AJ122" s="991"/>
      <c r="AK122" s="992" t="s">
        <v>111</v>
      </c>
      <c r="AL122" s="990"/>
      <c r="AM122" s="990"/>
      <c r="AN122" s="990"/>
      <c r="AO122" s="991"/>
      <c r="AP122" s="993" t="s">
        <v>111</v>
      </c>
      <c r="AQ122" s="994"/>
      <c r="AR122" s="994"/>
      <c r="AS122" s="994"/>
      <c r="AT122" s="995"/>
      <c r="AU122" s="1023"/>
      <c r="AV122" s="1024"/>
      <c r="AW122" s="1024"/>
      <c r="AX122" s="1024"/>
      <c r="AY122" s="1025"/>
      <c r="AZ122" s="1005" t="s">
        <v>439</v>
      </c>
      <c r="BA122" s="996"/>
      <c r="BB122" s="996"/>
      <c r="BC122" s="996"/>
      <c r="BD122" s="996"/>
      <c r="BE122" s="996"/>
      <c r="BF122" s="996"/>
      <c r="BG122" s="996"/>
      <c r="BH122" s="996"/>
      <c r="BI122" s="996"/>
      <c r="BJ122" s="996"/>
      <c r="BK122" s="996"/>
      <c r="BL122" s="996"/>
      <c r="BM122" s="996"/>
      <c r="BN122" s="996"/>
      <c r="BO122" s="996"/>
      <c r="BP122" s="997"/>
      <c r="BQ122" s="1028">
        <v>3452500</v>
      </c>
      <c r="BR122" s="1029"/>
      <c r="BS122" s="1029"/>
      <c r="BT122" s="1029"/>
      <c r="BU122" s="1029"/>
      <c r="BV122" s="1029">
        <v>3370511</v>
      </c>
      <c r="BW122" s="1029"/>
      <c r="BX122" s="1029"/>
      <c r="BY122" s="1029"/>
      <c r="BZ122" s="1029"/>
      <c r="CA122" s="1029">
        <v>3299323</v>
      </c>
      <c r="CB122" s="1029"/>
      <c r="CC122" s="1029"/>
      <c r="CD122" s="1029"/>
      <c r="CE122" s="1029"/>
      <c r="CF122" s="1049">
        <v>183.7</v>
      </c>
      <c r="CG122" s="1050"/>
      <c r="CH122" s="1050"/>
      <c r="CI122" s="1050"/>
      <c r="CJ122" s="1050"/>
      <c r="CK122" s="1041"/>
      <c r="CL122" s="1042"/>
      <c r="CM122" s="1042"/>
      <c r="CN122" s="1042"/>
      <c r="CO122" s="1043"/>
      <c r="CP122" s="1051" t="s">
        <v>440</v>
      </c>
      <c r="CQ122" s="1052"/>
      <c r="CR122" s="1052"/>
      <c r="CS122" s="1052"/>
      <c r="CT122" s="1052"/>
      <c r="CU122" s="1052"/>
      <c r="CV122" s="1052"/>
      <c r="CW122" s="1052"/>
      <c r="CX122" s="1052"/>
      <c r="CY122" s="1052"/>
      <c r="CZ122" s="1052"/>
      <c r="DA122" s="1052"/>
      <c r="DB122" s="1052"/>
      <c r="DC122" s="1052"/>
      <c r="DD122" s="1052"/>
      <c r="DE122" s="1052"/>
      <c r="DF122" s="1053"/>
      <c r="DG122" s="950" t="s">
        <v>111</v>
      </c>
      <c r="DH122" s="951"/>
      <c r="DI122" s="951"/>
      <c r="DJ122" s="951"/>
      <c r="DK122" s="951"/>
      <c r="DL122" s="951" t="s">
        <v>111</v>
      </c>
      <c r="DM122" s="951"/>
      <c r="DN122" s="951"/>
      <c r="DO122" s="951"/>
      <c r="DP122" s="951"/>
      <c r="DQ122" s="951" t="s">
        <v>111</v>
      </c>
      <c r="DR122" s="951"/>
      <c r="DS122" s="951"/>
      <c r="DT122" s="951"/>
      <c r="DU122" s="951"/>
      <c r="DV122" s="952" t="s">
        <v>111</v>
      </c>
      <c r="DW122" s="952"/>
      <c r="DX122" s="952"/>
      <c r="DY122" s="952"/>
      <c r="DZ122" s="953"/>
    </row>
    <row r="123" spans="1:130" s="199" customFormat="1" ht="26.25" customHeight="1">
      <c r="A123" s="1090"/>
      <c r="B123" s="977"/>
      <c r="C123" s="947" t="s">
        <v>426</v>
      </c>
      <c r="D123" s="948"/>
      <c r="E123" s="948"/>
      <c r="F123" s="948"/>
      <c r="G123" s="948"/>
      <c r="H123" s="948"/>
      <c r="I123" s="948"/>
      <c r="J123" s="948"/>
      <c r="K123" s="948"/>
      <c r="L123" s="948"/>
      <c r="M123" s="948"/>
      <c r="N123" s="948"/>
      <c r="O123" s="948"/>
      <c r="P123" s="948"/>
      <c r="Q123" s="948"/>
      <c r="R123" s="948"/>
      <c r="S123" s="948"/>
      <c r="T123" s="948"/>
      <c r="U123" s="948"/>
      <c r="V123" s="948"/>
      <c r="W123" s="948"/>
      <c r="X123" s="948"/>
      <c r="Y123" s="948"/>
      <c r="Z123" s="949"/>
      <c r="AA123" s="989" t="s">
        <v>111</v>
      </c>
      <c r="AB123" s="990"/>
      <c r="AC123" s="990"/>
      <c r="AD123" s="990"/>
      <c r="AE123" s="991"/>
      <c r="AF123" s="992" t="s">
        <v>111</v>
      </c>
      <c r="AG123" s="990"/>
      <c r="AH123" s="990"/>
      <c r="AI123" s="990"/>
      <c r="AJ123" s="991"/>
      <c r="AK123" s="992" t="s">
        <v>111</v>
      </c>
      <c r="AL123" s="990"/>
      <c r="AM123" s="990"/>
      <c r="AN123" s="990"/>
      <c r="AO123" s="991"/>
      <c r="AP123" s="993" t="s">
        <v>111</v>
      </c>
      <c r="AQ123" s="994"/>
      <c r="AR123" s="994"/>
      <c r="AS123" s="994"/>
      <c r="AT123" s="995"/>
      <c r="AU123" s="1026"/>
      <c r="AV123" s="1027"/>
      <c r="AW123" s="1027"/>
      <c r="AX123" s="1027"/>
      <c r="AY123" s="1027"/>
      <c r="AZ123" s="230" t="s">
        <v>170</v>
      </c>
      <c r="BA123" s="230"/>
      <c r="BB123" s="230"/>
      <c r="BC123" s="230"/>
      <c r="BD123" s="230"/>
      <c r="BE123" s="230"/>
      <c r="BF123" s="230"/>
      <c r="BG123" s="230"/>
      <c r="BH123" s="230"/>
      <c r="BI123" s="230"/>
      <c r="BJ123" s="230"/>
      <c r="BK123" s="230"/>
      <c r="BL123" s="230"/>
      <c r="BM123" s="230"/>
      <c r="BN123" s="230"/>
      <c r="BO123" s="1006" t="s">
        <v>441</v>
      </c>
      <c r="BP123" s="1037"/>
      <c r="BQ123" s="1096">
        <v>5878512</v>
      </c>
      <c r="BR123" s="1097"/>
      <c r="BS123" s="1097"/>
      <c r="BT123" s="1097"/>
      <c r="BU123" s="1097"/>
      <c r="BV123" s="1097">
        <v>6018049</v>
      </c>
      <c r="BW123" s="1097"/>
      <c r="BX123" s="1097"/>
      <c r="BY123" s="1097"/>
      <c r="BZ123" s="1097"/>
      <c r="CA123" s="1097">
        <v>6163652</v>
      </c>
      <c r="CB123" s="1097"/>
      <c r="CC123" s="1097"/>
      <c r="CD123" s="1097"/>
      <c r="CE123" s="1097"/>
      <c r="CF123" s="1030"/>
      <c r="CG123" s="1031"/>
      <c r="CH123" s="1031"/>
      <c r="CI123" s="1031"/>
      <c r="CJ123" s="1032"/>
      <c r="CK123" s="1041"/>
      <c r="CL123" s="1042"/>
      <c r="CM123" s="1042"/>
      <c r="CN123" s="1042"/>
      <c r="CO123" s="1043"/>
      <c r="CP123" s="1051" t="s">
        <v>442</v>
      </c>
      <c r="CQ123" s="1052"/>
      <c r="CR123" s="1052"/>
      <c r="CS123" s="1052"/>
      <c r="CT123" s="1052"/>
      <c r="CU123" s="1052"/>
      <c r="CV123" s="1052"/>
      <c r="CW123" s="1052"/>
      <c r="CX123" s="1052"/>
      <c r="CY123" s="1052"/>
      <c r="CZ123" s="1052"/>
      <c r="DA123" s="1052"/>
      <c r="DB123" s="1052"/>
      <c r="DC123" s="1052"/>
      <c r="DD123" s="1052"/>
      <c r="DE123" s="1052"/>
      <c r="DF123" s="1053"/>
      <c r="DG123" s="989" t="s">
        <v>111</v>
      </c>
      <c r="DH123" s="990"/>
      <c r="DI123" s="990"/>
      <c r="DJ123" s="990"/>
      <c r="DK123" s="991"/>
      <c r="DL123" s="992" t="s">
        <v>111</v>
      </c>
      <c r="DM123" s="990"/>
      <c r="DN123" s="990"/>
      <c r="DO123" s="990"/>
      <c r="DP123" s="991"/>
      <c r="DQ123" s="992" t="s">
        <v>111</v>
      </c>
      <c r="DR123" s="990"/>
      <c r="DS123" s="990"/>
      <c r="DT123" s="990"/>
      <c r="DU123" s="991"/>
      <c r="DV123" s="993" t="s">
        <v>111</v>
      </c>
      <c r="DW123" s="994"/>
      <c r="DX123" s="994"/>
      <c r="DY123" s="994"/>
      <c r="DZ123" s="995"/>
    </row>
    <row r="124" spans="1:130" s="199" customFormat="1" ht="26.25" customHeight="1" thickBot="1">
      <c r="A124" s="1090"/>
      <c r="B124" s="977"/>
      <c r="C124" s="947" t="s">
        <v>429</v>
      </c>
      <c r="D124" s="948"/>
      <c r="E124" s="948"/>
      <c r="F124" s="948"/>
      <c r="G124" s="948"/>
      <c r="H124" s="948"/>
      <c r="I124" s="948"/>
      <c r="J124" s="948"/>
      <c r="K124" s="948"/>
      <c r="L124" s="948"/>
      <c r="M124" s="948"/>
      <c r="N124" s="948"/>
      <c r="O124" s="948"/>
      <c r="P124" s="948"/>
      <c r="Q124" s="948"/>
      <c r="R124" s="948"/>
      <c r="S124" s="948"/>
      <c r="T124" s="948"/>
      <c r="U124" s="948"/>
      <c r="V124" s="948"/>
      <c r="W124" s="948"/>
      <c r="X124" s="948"/>
      <c r="Y124" s="948"/>
      <c r="Z124" s="949"/>
      <c r="AA124" s="989" t="s">
        <v>111</v>
      </c>
      <c r="AB124" s="990"/>
      <c r="AC124" s="990"/>
      <c r="AD124" s="990"/>
      <c r="AE124" s="991"/>
      <c r="AF124" s="992" t="s">
        <v>111</v>
      </c>
      <c r="AG124" s="990"/>
      <c r="AH124" s="990"/>
      <c r="AI124" s="990"/>
      <c r="AJ124" s="991"/>
      <c r="AK124" s="992" t="s">
        <v>111</v>
      </c>
      <c r="AL124" s="990"/>
      <c r="AM124" s="990"/>
      <c r="AN124" s="990"/>
      <c r="AO124" s="991"/>
      <c r="AP124" s="993" t="s">
        <v>111</v>
      </c>
      <c r="AQ124" s="994"/>
      <c r="AR124" s="994"/>
      <c r="AS124" s="994"/>
      <c r="AT124" s="995"/>
      <c r="AU124" s="1092" t="s">
        <v>443</v>
      </c>
      <c r="AV124" s="1093"/>
      <c r="AW124" s="1093"/>
      <c r="AX124" s="1093"/>
      <c r="AY124" s="1093"/>
      <c r="AZ124" s="1093"/>
      <c r="BA124" s="1093"/>
      <c r="BB124" s="1093"/>
      <c r="BC124" s="1093"/>
      <c r="BD124" s="1093"/>
      <c r="BE124" s="1093"/>
      <c r="BF124" s="1093"/>
      <c r="BG124" s="1093"/>
      <c r="BH124" s="1093"/>
      <c r="BI124" s="1093"/>
      <c r="BJ124" s="1093"/>
      <c r="BK124" s="1093"/>
      <c r="BL124" s="1093"/>
      <c r="BM124" s="1093"/>
      <c r="BN124" s="1093"/>
      <c r="BO124" s="1093"/>
      <c r="BP124" s="1094"/>
      <c r="BQ124" s="1095" t="s">
        <v>111</v>
      </c>
      <c r="BR124" s="1059"/>
      <c r="BS124" s="1059"/>
      <c r="BT124" s="1059"/>
      <c r="BU124" s="1059"/>
      <c r="BV124" s="1059" t="s">
        <v>111</v>
      </c>
      <c r="BW124" s="1059"/>
      <c r="BX124" s="1059"/>
      <c r="BY124" s="1059"/>
      <c r="BZ124" s="1059"/>
      <c r="CA124" s="1059" t="s">
        <v>111</v>
      </c>
      <c r="CB124" s="1059"/>
      <c r="CC124" s="1059"/>
      <c r="CD124" s="1059"/>
      <c r="CE124" s="1059"/>
      <c r="CF124" s="1060"/>
      <c r="CG124" s="1061"/>
      <c r="CH124" s="1061"/>
      <c r="CI124" s="1061"/>
      <c r="CJ124" s="1062"/>
      <c r="CK124" s="1044"/>
      <c r="CL124" s="1044"/>
      <c r="CM124" s="1044"/>
      <c r="CN124" s="1044"/>
      <c r="CO124" s="1045"/>
      <c r="CP124" s="1051" t="s">
        <v>444</v>
      </c>
      <c r="CQ124" s="1052"/>
      <c r="CR124" s="1052"/>
      <c r="CS124" s="1052"/>
      <c r="CT124" s="1052"/>
      <c r="CU124" s="1052"/>
      <c r="CV124" s="1052"/>
      <c r="CW124" s="1052"/>
      <c r="CX124" s="1052"/>
      <c r="CY124" s="1052"/>
      <c r="CZ124" s="1052"/>
      <c r="DA124" s="1052"/>
      <c r="DB124" s="1052"/>
      <c r="DC124" s="1052"/>
      <c r="DD124" s="1052"/>
      <c r="DE124" s="1052"/>
      <c r="DF124" s="1053"/>
      <c r="DG124" s="1036" t="s">
        <v>111</v>
      </c>
      <c r="DH124" s="1015"/>
      <c r="DI124" s="1015"/>
      <c r="DJ124" s="1015"/>
      <c r="DK124" s="1016"/>
      <c r="DL124" s="1014" t="s">
        <v>111</v>
      </c>
      <c r="DM124" s="1015"/>
      <c r="DN124" s="1015"/>
      <c r="DO124" s="1015"/>
      <c r="DP124" s="1016"/>
      <c r="DQ124" s="1014" t="s">
        <v>111</v>
      </c>
      <c r="DR124" s="1015"/>
      <c r="DS124" s="1015"/>
      <c r="DT124" s="1015"/>
      <c r="DU124" s="1016"/>
      <c r="DV124" s="1017" t="s">
        <v>111</v>
      </c>
      <c r="DW124" s="1018"/>
      <c r="DX124" s="1018"/>
      <c r="DY124" s="1018"/>
      <c r="DZ124" s="1019"/>
    </row>
    <row r="125" spans="1:130" s="199" customFormat="1" ht="26.25" customHeight="1">
      <c r="A125" s="1090"/>
      <c r="B125" s="977"/>
      <c r="C125" s="947" t="s">
        <v>431</v>
      </c>
      <c r="D125" s="948"/>
      <c r="E125" s="948"/>
      <c r="F125" s="948"/>
      <c r="G125" s="948"/>
      <c r="H125" s="948"/>
      <c r="I125" s="948"/>
      <c r="J125" s="948"/>
      <c r="K125" s="948"/>
      <c r="L125" s="948"/>
      <c r="M125" s="948"/>
      <c r="N125" s="948"/>
      <c r="O125" s="948"/>
      <c r="P125" s="948"/>
      <c r="Q125" s="948"/>
      <c r="R125" s="948"/>
      <c r="S125" s="948"/>
      <c r="T125" s="948"/>
      <c r="U125" s="948"/>
      <c r="V125" s="948"/>
      <c r="W125" s="948"/>
      <c r="X125" s="948"/>
      <c r="Y125" s="948"/>
      <c r="Z125" s="949"/>
      <c r="AA125" s="989" t="s">
        <v>111</v>
      </c>
      <c r="AB125" s="990"/>
      <c r="AC125" s="990"/>
      <c r="AD125" s="990"/>
      <c r="AE125" s="991"/>
      <c r="AF125" s="992" t="s">
        <v>111</v>
      </c>
      <c r="AG125" s="990"/>
      <c r="AH125" s="990"/>
      <c r="AI125" s="990"/>
      <c r="AJ125" s="991"/>
      <c r="AK125" s="992" t="s">
        <v>111</v>
      </c>
      <c r="AL125" s="990"/>
      <c r="AM125" s="990"/>
      <c r="AN125" s="990"/>
      <c r="AO125" s="991"/>
      <c r="AP125" s="993" t="s">
        <v>111</v>
      </c>
      <c r="AQ125" s="994"/>
      <c r="AR125" s="994"/>
      <c r="AS125" s="994"/>
      <c r="AT125" s="995"/>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4" t="s">
        <v>445</v>
      </c>
      <c r="CL125" s="1039"/>
      <c r="CM125" s="1039"/>
      <c r="CN125" s="1039"/>
      <c r="CO125" s="1040"/>
      <c r="CP125" s="971" t="s">
        <v>446</v>
      </c>
      <c r="CQ125" s="920"/>
      <c r="CR125" s="920"/>
      <c r="CS125" s="920"/>
      <c r="CT125" s="920"/>
      <c r="CU125" s="920"/>
      <c r="CV125" s="920"/>
      <c r="CW125" s="920"/>
      <c r="CX125" s="920"/>
      <c r="CY125" s="920"/>
      <c r="CZ125" s="920"/>
      <c r="DA125" s="920"/>
      <c r="DB125" s="920"/>
      <c r="DC125" s="920"/>
      <c r="DD125" s="920"/>
      <c r="DE125" s="920"/>
      <c r="DF125" s="921"/>
      <c r="DG125" s="957" t="s">
        <v>111</v>
      </c>
      <c r="DH125" s="958"/>
      <c r="DI125" s="958"/>
      <c r="DJ125" s="958"/>
      <c r="DK125" s="958"/>
      <c r="DL125" s="958" t="s">
        <v>111</v>
      </c>
      <c r="DM125" s="958"/>
      <c r="DN125" s="958"/>
      <c r="DO125" s="958"/>
      <c r="DP125" s="958"/>
      <c r="DQ125" s="958" t="s">
        <v>111</v>
      </c>
      <c r="DR125" s="958"/>
      <c r="DS125" s="958"/>
      <c r="DT125" s="958"/>
      <c r="DU125" s="958"/>
      <c r="DV125" s="959" t="s">
        <v>111</v>
      </c>
      <c r="DW125" s="959"/>
      <c r="DX125" s="959"/>
      <c r="DY125" s="959"/>
      <c r="DZ125" s="960"/>
    </row>
    <row r="126" spans="1:130" s="199" customFormat="1" ht="26.25" customHeight="1" thickBot="1">
      <c r="A126" s="1090"/>
      <c r="B126" s="977"/>
      <c r="C126" s="947" t="s">
        <v>433</v>
      </c>
      <c r="D126" s="948"/>
      <c r="E126" s="948"/>
      <c r="F126" s="948"/>
      <c r="G126" s="948"/>
      <c r="H126" s="948"/>
      <c r="I126" s="948"/>
      <c r="J126" s="948"/>
      <c r="K126" s="948"/>
      <c r="L126" s="948"/>
      <c r="M126" s="948"/>
      <c r="N126" s="948"/>
      <c r="O126" s="948"/>
      <c r="P126" s="948"/>
      <c r="Q126" s="948"/>
      <c r="R126" s="948"/>
      <c r="S126" s="948"/>
      <c r="T126" s="948"/>
      <c r="U126" s="948"/>
      <c r="V126" s="948"/>
      <c r="W126" s="948"/>
      <c r="X126" s="948"/>
      <c r="Y126" s="948"/>
      <c r="Z126" s="949"/>
      <c r="AA126" s="989" t="s">
        <v>111</v>
      </c>
      <c r="AB126" s="990"/>
      <c r="AC126" s="990"/>
      <c r="AD126" s="990"/>
      <c r="AE126" s="991"/>
      <c r="AF126" s="992" t="s">
        <v>111</v>
      </c>
      <c r="AG126" s="990"/>
      <c r="AH126" s="990"/>
      <c r="AI126" s="990"/>
      <c r="AJ126" s="991"/>
      <c r="AK126" s="992" t="s">
        <v>111</v>
      </c>
      <c r="AL126" s="990"/>
      <c r="AM126" s="990"/>
      <c r="AN126" s="990"/>
      <c r="AO126" s="991"/>
      <c r="AP126" s="993" t="s">
        <v>111</v>
      </c>
      <c r="AQ126" s="994"/>
      <c r="AR126" s="994"/>
      <c r="AS126" s="994"/>
      <c r="AT126" s="995"/>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5"/>
      <c r="CL126" s="1042"/>
      <c r="CM126" s="1042"/>
      <c r="CN126" s="1042"/>
      <c r="CO126" s="1043"/>
      <c r="CP126" s="980" t="s">
        <v>447</v>
      </c>
      <c r="CQ126" s="981"/>
      <c r="CR126" s="981"/>
      <c r="CS126" s="981"/>
      <c r="CT126" s="981"/>
      <c r="CU126" s="981"/>
      <c r="CV126" s="981"/>
      <c r="CW126" s="981"/>
      <c r="CX126" s="981"/>
      <c r="CY126" s="981"/>
      <c r="CZ126" s="981"/>
      <c r="DA126" s="981"/>
      <c r="DB126" s="981"/>
      <c r="DC126" s="981"/>
      <c r="DD126" s="981"/>
      <c r="DE126" s="981"/>
      <c r="DF126" s="982"/>
      <c r="DG126" s="950" t="s">
        <v>111</v>
      </c>
      <c r="DH126" s="951"/>
      <c r="DI126" s="951"/>
      <c r="DJ126" s="951"/>
      <c r="DK126" s="951"/>
      <c r="DL126" s="951" t="s">
        <v>111</v>
      </c>
      <c r="DM126" s="951"/>
      <c r="DN126" s="951"/>
      <c r="DO126" s="951"/>
      <c r="DP126" s="951"/>
      <c r="DQ126" s="951" t="s">
        <v>111</v>
      </c>
      <c r="DR126" s="951"/>
      <c r="DS126" s="951"/>
      <c r="DT126" s="951"/>
      <c r="DU126" s="951"/>
      <c r="DV126" s="952" t="s">
        <v>111</v>
      </c>
      <c r="DW126" s="952"/>
      <c r="DX126" s="952"/>
      <c r="DY126" s="952"/>
      <c r="DZ126" s="953"/>
    </row>
    <row r="127" spans="1:130" s="199" customFormat="1" ht="26.25" customHeight="1">
      <c r="A127" s="1091"/>
      <c r="B127" s="979"/>
      <c r="C127" s="1033" t="s">
        <v>448</v>
      </c>
      <c r="D127" s="1034"/>
      <c r="E127" s="1034"/>
      <c r="F127" s="1034"/>
      <c r="G127" s="1034"/>
      <c r="H127" s="1034"/>
      <c r="I127" s="1034"/>
      <c r="J127" s="1034"/>
      <c r="K127" s="1034"/>
      <c r="L127" s="1034"/>
      <c r="M127" s="1034"/>
      <c r="N127" s="1034"/>
      <c r="O127" s="1034"/>
      <c r="P127" s="1034"/>
      <c r="Q127" s="1034"/>
      <c r="R127" s="1034"/>
      <c r="S127" s="1034"/>
      <c r="T127" s="1034"/>
      <c r="U127" s="1034"/>
      <c r="V127" s="1034"/>
      <c r="W127" s="1034"/>
      <c r="X127" s="1034"/>
      <c r="Y127" s="1034"/>
      <c r="Z127" s="1035"/>
      <c r="AA127" s="989">
        <v>642</v>
      </c>
      <c r="AB127" s="990"/>
      <c r="AC127" s="990"/>
      <c r="AD127" s="990"/>
      <c r="AE127" s="991"/>
      <c r="AF127" s="992">
        <v>509</v>
      </c>
      <c r="AG127" s="990"/>
      <c r="AH127" s="990"/>
      <c r="AI127" s="990"/>
      <c r="AJ127" s="991"/>
      <c r="AK127" s="992">
        <v>585</v>
      </c>
      <c r="AL127" s="990"/>
      <c r="AM127" s="990"/>
      <c r="AN127" s="990"/>
      <c r="AO127" s="991"/>
      <c r="AP127" s="993">
        <v>0</v>
      </c>
      <c r="AQ127" s="994"/>
      <c r="AR127" s="994"/>
      <c r="AS127" s="994"/>
      <c r="AT127" s="995"/>
      <c r="AU127" s="235"/>
      <c r="AV127" s="235"/>
      <c r="AW127" s="235"/>
      <c r="AX127" s="1063" t="s">
        <v>449</v>
      </c>
      <c r="AY127" s="1064"/>
      <c r="AZ127" s="1064"/>
      <c r="BA127" s="1064"/>
      <c r="BB127" s="1064"/>
      <c r="BC127" s="1064"/>
      <c r="BD127" s="1064"/>
      <c r="BE127" s="1065"/>
      <c r="BF127" s="1066" t="s">
        <v>450</v>
      </c>
      <c r="BG127" s="1064"/>
      <c r="BH127" s="1064"/>
      <c r="BI127" s="1064"/>
      <c r="BJ127" s="1064"/>
      <c r="BK127" s="1064"/>
      <c r="BL127" s="1065"/>
      <c r="BM127" s="1066" t="s">
        <v>451</v>
      </c>
      <c r="BN127" s="1064"/>
      <c r="BO127" s="1064"/>
      <c r="BP127" s="1064"/>
      <c r="BQ127" s="1064"/>
      <c r="BR127" s="1064"/>
      <c r="BS127" s="1065"/>
      <c r="BT127" s="1066" t="s">
        <v>452</v>
      </c>
      <c r="BU127" s="1064"/>
      <c r="BV127" s="1064"/>
      <c r="BW127" s="1064"/>
      <c r="BX127" s="1064"/>
      <c r="BY127" s="1064"/>
      <c r="BZ127" s="1088"/>
      <c r="CA127" s="235"/>
      <c r="CB127" s="235"/>
      <c r="CC127" s="235"/>
      <c r="CD127" s="236"/>
      <c r="CE127" s="236"/>
      <c r="CF127" s="236"/>
      <c r="CG127" s="233"/>
      <c r="CH127" s="233"/>
      <c r="CI127" s="233"/>
      <c r="CJ127" s="234"/>
      <c r="CK127" s="1055"/>
      <c r="CL127" s="1042"/>
      <c r="CM127" s="1042"/>
      <c r="CN127" s="1042"/>
      <c r="CO127" s="1043"/>
      <c r="CP127" s="980" t="s">
        <v>453</v>
      </c>
      <c r="CQ127" s="981"/>
      <c r="CR127" s="981"/>
      <c r="CS127" s="981"/>
      <c r="CT127" s="981"/>
      <c r="CU127" s="981"/>
      <c r="CV127" s="981"/>
      <c r="CW127" s="981"/>
      <c r="CX127" s="981"/>
      <c r="CY127" s="981"/>
      <c r="CZ127" s="981"/>
      <c r="DA127" s="981"/>
      <c r="DB127" s="981"/>
      <c r="DC127" s="981"/>
      <c r="DD127" s="981"/>
      <c r="DE127" s="981"/>
      <c r="DF127" s="982"/>
      <c r="DG127" s="950" t="s">
        <v>111</v>
      </c>
      <c r="DH127" s="951"/>
      <c r="DI127" s="951"/>
      <c r="DJ127" s="951"/>
      <c r="DK127" s="951"/>
      <c r="DL127" s="951" t="s">
        <v>111</v>
      </c>
      <c r="DM127" s="951"/>
      <c r="DN127" s="951"/>
      <c r="DO127" s="951"/>
      <c r="DP127" s="951"/>
      <c r="DQ127" s="951" t="s">
        <v>111</v>
      </c>
      <c r="DR127" s="951"/>
      <c r="DS127" s="951"/>
      <c r="DT127" s="951"/>
      <c r="DU127" s="951"/>
      <c r="DV127" s="952" t="s">
        <v>111</v>
      </c>
      <c r="DW127" s="952"/>
      <c r="DX127" s="952"/>
      <c r="DY127" s="952"/>
      <c r="DZ127" s="953"/>
    </row>
    <row r="128" spans="1:130" s="199" customFormat="1" ht="26.25" customHeight="1" thickBot="1">
      <c r="A128" s="1074" t="s">
        <v>454</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455</v>
      </c>
      <c r="X128" s="1076"/>
      <c r="Y128" s="1076"/>
      <c r="Z128" s="1077"/>
      <c r="AA128" s="1078">
        <v>11683</v>
      </c>
      <c r="AB128" s="1079"/>
      <c r="AC128" s="1079"/>
      <c r="AD128" s="1079"/>
      <c r="AE128" s="1080"/>
      <c r="AF128" s="1081">
        <v>3903</v>
      </c>
      <c r="AG128" s="1079"/>
      <c r="AH128" s="1079"/>
      <c r="AI128" s="1079"/>
      <c r="AJ128" s="1080"/>
      <c r="AK128" s="1081">
        <v>2323</v>
      </c>
      <c r="AL128" s="1079"/>
      <c r="AM128" s="1079"/>
      <c r="AN128" s="1079"/>
      <c r="AO128" s="1080"/>
      <c r="AP128" s="1082"/>
      <c r="AQ128" s="1083"/>
      <c r="AR128" s="1083"/>
      <c r="AS128" s="1083"/>
      <c r="AT128" s="1084"/>
      <c r="AU128" s="235"/>
      <c r="AV128" s="235"/>
      <c r="AW128" s="235"/>
      <c r="AX128" s="919" t="s">
        <v>456</v>
      </c>
      <c r="AY128" s="920"/>
      <c r="AZ128" s="920"/>
      <c r="BA128" s="920"/>
      <c r="BB128" s="920"/>
      <c r="BC128" s="920"/>
      <c r="BD128" s="920"/>
      <c r="BE128" s="921"/>
      <c r="BF128" s="1085" t="s">
        <v>111</v>
      </c>
      <c r="BG128" s="1086"/>
      <c r="BH128" s="1086"/>
      <c r="BI128" s="1086"/>
      <c r="BJ128" s="1086"/>
      <c r="BK128" s="1086"/>
      <c r="BL128" s="1087"/>
      <c r="BM128" s="1085">
        <v>15</v>
      </c>
      <c r="BN128" s="1086"/>
      <c r="BO128" s="1086"/>
      <c r="BP128" s="1086"/>
      <c r="BQ128" s="1086"/>
      <c r="BR128" s="1086"/>
      <c r="BS128" s="1087"/>
      <c r="BT128" s="1085">
        <v>20</v>
      </c>
      <c r="BU128" s="1086"/>
      <c r="BV128" s="1086"/>
      <c r="BW128" s="1086"/>
      <c r="BX128" s="1086"/>
      <c r="BY128" s="1086"/>
      <c r="BZ128" s="1110"/>
      <c r="CA128" s="236"/>
      <c r="CB128" s="236"/>
      <c r="CC128" s="236"/>
      <c r="CD128" s="236"/>
      <c r="CE128" s="236"/>
      <c r="CF128" s="236"/>
      <c r="CG128" s="233"/>
      <c r="CH128" s="233"/>
      <c r="CI128" s="233"/>
      <c r="CJ128" s="234"/>
      <c r="CK128" s="1056"/>
      <c r="CL128" s="1057"/>
      <c r="CM128" s="1057"/>
      <c r="CN128" s="1057"/>
      <c r="CO128" s="1058"/>
      <c r="CP128" s="1067" t="s">
        <v>457</v>
      </c>
      <c r="CQ128" s="1068"/>
      <c r="CR128" s="1068"/>
      <c r="CS128" s="1068"/>
      <c r="CT128" s="1068"/>
      <c r="CU128" s="1068"/>
      <c r="CV128" s="1068"/>
      <c r="CW128" s="1068"/>
      <c r="CX128" s="1068"/>
      <c r="CY128" s="1068"/>
      <c r="CZ128" s="1068"/>
      <c r="DA128" s="1068"/>
      <c r="DB128" s="1068"/>
      <c r="DC128" s="1068"/>
      <c r="DD128" s="1068"/>
      <c r="DE128" s="1068"/>
      <c r="DF128" s="1069"/>
      <c r="DG128" s="1070" t="s">
        <v>111</v>
      </c>
      <c r="DH128" s="1071"/>
      <c r="DI128" s="1071"/>
      <c r="DJ128" s="1071"/>
      <c r="DK128" s="1071"/>
      <c r="DL128" s="1071" t="s">
        <v>111</v>
      </c>
      <c r="DM128" s="1071"/>
      <c r="DN128" s="1071"/>
      <c r="DO128" s="1071"/>
      <c r="DP128" s="1071"/>
      <c r="DQ128" s="1071" t="s">
        <v>111</v>
      </c>
      <c r="DR128" s="1071"/>
      <c r="DS128" s="1071"/>
      <c r="DT128" s="1071"/>
      <c r="DU128" s="1071"/>
      <c r="DV128" s="1072" t="s">
        <v>111</v>
      </c>
      <c r="DW128" s="1072"/>
      <c r="DX128" s="1072"/>
      <c r="DY128" s="1072"/>
      <c r="DZ128" s="1073"/>
    </row>
    <row r="129" spans="1:131" s="199" customFormat="1" ht="26.25" customHeight="1">
      <c r="A129" s="961" t="s">
        <v>91</v>
      </c>
      <c r="B129" s="962"/>
      <c r="C129" s="962"/>
      <c r="D129" s="962"/>
      <c r="E129" s="962"/>
      <c r="F129" s="962"/>
      <c r="G129" s="962"/>
      <c r="H129" s="962"/>
      <c r="I129" s="962"/>
      <c r="J129" s="962"/>
      <c r="K129" s="962"/>
      <c r="L129" s="962"/>
      <c r="M129" s="962"/>
      <c r="N129" s="962"/>
      <c r="O129" s="962"/>
      <c r="P129" s="962"/>
      <c r="Q129" s="962"/>
      <c r="R129" s="962"/>
      <c r="S129" s="962"/>
      <c r="T129" s="962"/>
      <c r="U129" s="962"/>
      <c r="V129" s="962"/>
      <c r="W129" s="1104" t="s">
        <v>458</v>
      </c>
      <c r="X129" s="1105"/>
      <c r="Y129" s="1105"/>
      <c r="Z129" s="1106"/>
      <c r="AA129" s="989">
        <v>2074107</v>
      </c>
      <c r="AB129" s="990"/>
      <c r="AC129" s="990"/>
      <c r="AD129" s="990"/>
      <c r="AE129" s="991"/>
      <c r="AF129" s="992">
        <v>2143190</v>
      </c>
      <c r="AG129" s="990"/>
      <c r="AH129" s="990"/>
      <c r="AI129" s="990"/>
      <c r="AJ129" s="991"/>
      <c r="AK129" s="992">
        <v>2079731</v>
      </c>
      <c r="AL129" s="990"/>
      <c r="AM129" s="990"/>
      <c r="AN129" s="990"/>
      <c r="AO129" s="991"/>
      <c r="AP129" s="1107"/>
      <c r="AQ129" s="1108"/>
      <c r="AR129" s="1108"/>
      <c r="AS129" s="1108"/>
      <c r="AT129" s="1109"/>
      <c r="AU129" s="237"/>
      <c r="AV129" s="237"/>
      <c r="AW129" s="237"/>
      <c r="AX129" s="1098" t="s">
        <v>459</v>
      </c>
      <c r="AY129" s="981"/>
      <c r="AZ129" s="981"/>
      <c r="BA129" s="981"/>
      <c r="BB129" s="981"/>
      <c r="BC129" s="981"/>
      <c r="BD129" s="981"/>
      <c r="BE129" s="982"/>
      <c r="BF129" s="1099" t="s">
        <v>111</v>
      </c>
      <c r="BG129" s="1100"/>
      <c r="BH129" s="1100"/>
      <c r="BI129" s="1100"/>
      <c r="BJ129" s="1100"/>
      <c r="BK129" s="1100"/>
      <c r="BL129" s="1101"/>
      <c r="BM129" s="1099">
        <v>20</v>
      </c>
      <c r="BN129" s="1100"/>
      <c r="BO129" s="1100"/>
      <c r="BP129" s="1100"/>
      <c r="BQ129" s="1100"/>
      <c r="BR129" s="1100"/>
      <c r="BS129" s="1101"/>
      <c r="BT129" s="1099">
        <v>30</v>
      </c>
      <c r="BU129" s="1102"/>
      <c r="BV129" s="1102"/>
      <c r="BW129" s="1102"/>
      <c r="BX129" s="1102"/>
      <c r="BY129" s="1102"/>
      <c r="BZ129" s="1103"/>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1" t="s">
        <v>460</v>
      </c>
      <c r="B130" s="962"/>
      <c r="C130" s="962"/>
      <c r="D130" s="962"/>
      <c r="E130" s="962"/>
      <c r="F130" s="962"/>
      <c r="G130" s="962"/>
      <c r="H130" s="962"/>
      <c r="I130" s="962"/>
      <c r="J130" s="962"/>
      <c r="K130" s="962"/>
      <c r="L130" s="962"/>
      <c r="M130" s="962"/>
      <c r="N130" s="962"/>
      <c r="O130" s="962"/>
      <c r="P130" s="962"/>
      <c r="Q130" s="962"/>
      <c r="R130" s="962"/>
      <c r="S130" s="962"/>
      <c r="T130" s="962"/>
      <c r="U130" s="962"/>
      <c r="V130" s="962"/>
      <c r="W130" s="1104" t="s">
        <v>461</v>
      </c>
      <c r="X130" s="1105"/>
      <c r="Y130" s="1105"/>
      <c r="Z130" s="1106"/>
      <c r="AA130" s="989">
        <v>303889</v>
      </c>
      <c r="AB130" s="990"/>
      <c r="AC130" s="990"/>
      <c r="AD130" s="990"/>
      <c r="AE130" s="991"/>
      <c r="AF130" s="992">
        <v>297886</v>
      </c>
      <c r="AG130" s="990"/>
      <c r="AH130" s="990"/>
      <c r="AI130" s="990"/>
      <c r="AJ130" s="991"/>
      <c r="AK130" s="992">
        <v>283831</v>
      </c>
      <c r="AL130" s="990"/>
      <c r="AM130" s="990"/>
      <c r="AN130" s="990"/>
      <c r="AO130" s="991"/>
      <c r="AP130" s="1107"/>
      <c r="AQ130" s="1108"/>
      <c r="AR130" s="1108"/>
      <c r="AS130" s="1108"/>
      <c r="AT130" s="1109"/>
      <c r="AU130" s="237"/>
      <c r="AV130" s="237"/>
      <c r="AW130" s="237"/>
      <c r="AX130" s="1098" t="s">
        <v>462</v>
      </c>
      <c r="AY130" s="981"/>
      <c r="AZ130" s="981"/>
      <c r="BA130" s="981"/>
      <c r="BB130" s="981"/>
      <c r="BC130" s="981"/>
      <c r="BD130" s="981"/>
      <c r="BE130" s="982"/>
      <c r="BF130" s="1135">
        <v>9.1</v>
      </c>
      <c r="BG130" s="1136"/>
      <c r="BH130" s="1136"/>
      <c r="BI130" s="1136"/>
      <c r="BJ130" s="1136"/>
      <c r="BK130" s="1136"/>
      <c r="BL130" s="1137"/>
      <c r="BM130" s="1135">
        <v>25</v>
      </c>
      <c r="BN130" s="1136"/>
      <c r="BO130" s="1136"/>
      <c r="BP130" s="1136"/>
      <c r="BQ130" s="1136"/>
      <c r="BR130" s="1136"/>
      <c r="BS130" s="1137"/>
      <c r="BT130" s="1135">
        <v>35</v>
      </c>
      <c r="BU130" s="1138"/>
      <c r="BV130" s="1138"/>
      <c r="BW130" s="1138"/>
      <c r="BX130" s="1138"/>
      <c r="BY130" s="1138"/>
      <c r="BZ130" s="1139"/>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40"/>
      <c r="B131" s="1141"/>
      <c r="C131" s="1141"/>
      <c r="D131" s="1141"/>
      <c r="E131" s="1141"/>
      <c r="F131" s="1141"/>
      <c r="G131" s="1141"/>
      <c r="H131" s="1141"/>
      <c r="I131" s="1141"/>
      <c r="J131" s="1141"/>
      <c r="K131" s="1141"/>
      <c r="L131" s="1141"/>
      <c r="M131" s="1141"/>
      <c r="N131" s="1141"/>
      <c r="O131" s="1141"/>
      <c r="P131" s="1141"/>
      <c r="Q131" s="1141"/>
      <c r="R131" s="1141"/>
      <c r="S131" s="1141"/>
      <c r="T131" s="1141"/>
      <c r="U131" s="1141"/>
      <c r="V131" s="1141"/>
      <c r="W131" s="1142" t="s">
        <v>463</v>
      </c>
      <c r="X131" s="1143"/>
      <c r="Y131" s="1143"/>
      <c r="Z131" s="1144"/>
      <c r="AA131" s="1036">
        <v>1770218</v>
      </c>
      <c r="AB131" s="1015"/>
      <c r="AC131" s="1015"/>
      <c r="AD131" s="1015"/>
      <c r="AE131" s="1016"/>
      <c r="AF131" s="1014">
        <v>1845304</v>
      </c>
      <c r="AG131" s="1015"/>
      <c r="AH131" s="1015"/>
      <c r="AI131" s="1015"/>
      <c r="AJ131" s="1016"/>
      <c r="AK131" s="1014">
        <v>1795900</v>
      </c>
      <c r="AL131" s="1015"/>
      <c r="AM131" s="1015"/>
      <c r="AN131" s="1015"/>
      <c r="AO131" s="1016"/>
      <c r="AP131" s="1145"/>
      <c r="AQ131" s="1146"/>
      <c r="AR131" s="1146"/>
      <c r="AS131" s="1146"/>
      <c r="AT131" s="1147"/>
      <c r="AU131" s="237"/>
      <c r="AV131" s="237"/>
      <c r="AW131" s="237"/>
      <c r="AX131" s="1117" t="s">
        <v>464</v>
      </c>
      <c r="AY131" s="1068"/>
      <c r="AZ131" s="1068"/>
      <c r="BA131" s="1068"/>
      <c r="BB131" s="1068"/>
      <c r="BC131" s="1068"/>
      <c r="BD131" s="1068"/>
      <c r="BE131" s="1069"/>
      <c r="BF131" s="1118" t="s">
        <v>111</v>
      </c>
      <c r="BG131" s="1119"/>
      <c r="BH131" s="1119"/>
      <c r="BI131" s="1119"/>
      <c r="BJ131" s="1119"/>
      <c r="BK131" s="1119"/>
      <c r="BL131" s="1120"/>
      <c r="BM131" s="1118">
        <v>350</v>
      </c>
      <c r="BN131" s="1119"/>
      <c r="BO131" s="1119"/>
      <c r="BP131" s="1119"/>
      <c r="BQ131" s="1119"/>
      <c r="BR131" s="1119"/>
      <c r="BS131" s="1120"/>
      <c r="BT131" s="1121"/>
      <c r="BU131" s="1122"/>
      <c r="BV131" s="1122"/>
      <c r="BW131" s="1122"/>
      <c r="BX131" s="1122"/>
      <c r="BY131" s="1122"/>
      <c r="BZ131" s="11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4" t="s">
        <v>465</v>
      </c>
      <c r="B132" s="1125"/>
      <c r="C132" s="1125"/>
      <c r="D132" s="1125"/>
      <c r="E132" s="1125"/>
      <c r="F132" s="1125"/>
      <c r="G132" s="1125"/>
      <c r="H132" s="1125"/>
      <c r="I132" s="1125"/>
      <c r="J132" s="1125"/>
      <c r="K132" s="1125"/>
      <c r="L132" s="1125"/>
      <c r="M132" s="1125"/>
      <c r="N132" s="1125"/>
      <c r="O132" s="1125"/>
      <c r="P132" s="1125"/>
      <c r="Q132" s="1125"/>
      <c r="R132" s="1125"/>
      <c r="S132" s="1125"/>
      <c r="T132" s="1125"/>
      <c r="U132" s="1125"/>
      <c r="V132" s="1128" t="s">
        <v>466</v>
      </c>
      <c r="W132" s="1128"/>
      <c r="X132" s="1128"/>
      <c r="Y132" s="1128"/>
      <c r="Z132" s="1129"/>
      <c r="AA132" s="1130">
        <v>9.1308528100000004</v>
      </c>
      <c r="AB132" s="1131"/>
      <c r="AC132" s="1131"/>
      <c r="AD132" s="1131"/>
      <c r="AE132" s="1132"/>
      <c r="AF132" s="1133">
        <v>8.790258949</v>
      </c>
      <c r="AG132" s="1131"/>
      <c r="AH132" s="1131"/>
      <c r="AI132" s="1131"/>
      <c r="AJ132" s="1132"/>
      <c r="AK132" s="1133">
        <v>9.4453477370000005</v>
      </c>
      <c r="AL132" s="1131"/>
      <c r="AM132" s="1131"/>
      <c r="AN132" s="1131"/>
      <c r="AO132" s="1132"/>
      <c r="AP132" s="1030"/>
      <c r="AQ132" s="1031"/>
      <c r="AR132" s="1031"/>
      <c r="AS132" s="1031"/>
      <c r="AT132" s="1134"/>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6"/>
      <c r="B133" s="1127"/>
      <c r="C133" s="1127"/>
      <c r="D133" s="1127"/>
      <c r="E133" s="1127"/>
      <c r="F133" s="1127"/>
      <c r="G133" s="1127"/>
      <c r="H133" s="1127"/>
      <c r="I133" s="1127"/>
      <c r="J133" s="1127"/>
      <c r="K133" s="1127"/>
      <c r="L133" s="1127"/>
      <c r="M133" s="1127"/>
      <c r="N133" s="1127"/>
      <c r="O133" s="1127"/>
      <c r="P133" s="1127"/>
      <c r="Q133" s="1127"/>
      <c r="R133" s="1127"/>
      <c r="S133" s="1127"/>
      <c r="T133" s="1127"/>
      <c r="U133" s="1127"/>
      <c r="V133" s="1111" t="s">
        <v>467</v>
      </c>
      <c r="W133" s="1111"/>
      <c r="X133" s="1111"/>
      <c r="Y133" s="1111"/>
      <c r="Z133" s="1112"/>
      <c r="AA133" s="1113">
        <v>10.1</v>
      </c>
      <c r="AB133" s="1114"/>
      <c r="AC133" s="1114"/>
      <c r="AD133" s="1114"/>
      <c r="AE133" s="1115"/>
      <c r="AF133" s="1113">
        <v>9.4</v>
      </c>
      <c r="AG133" s="1114"/>
      <c r="AH133" s="1114"/>
      <c r="AI133" s="1114"/>
      <c r="AJ133" s="1115"/>
      <c r="AK133" s="1113">
        <v>9.1</v>
      </c>
      <c r="AL133" s="1114"/>
      <c r="AM133" s="1114"/>
      <c r="AN133" s="1114"/>
      <c r="AO133" s="1115"/>
      <c r="AP133" s="1060"/>
      <c r="AQ133" s="1061"/>
      <c r="AR133" s="1061"/>
      <c r="AS133" s="1061"/>
      <c r="AT133" s="1116"/>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90" zoomScaleNormal="85" zoomScaleSheetLayoutView="9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90" zoomScaleNormal="9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468</v>
      </c>
      <c r="B5" s="248"/>
      <c r="C5" s="248"/>
      <c r="D5" s="248"/>
      <c r="E5" s="248"/>
      <c r="F5" s="248"/>
      <c r="G5" s="248"/>
      <c r="H5" s="248"/>
      <c r="I5" s="248"/>
      <c r="J5" s="248"/>
      <c r="K5" s="248"/>
      <c r="L5" s="248"/>
      <c r="M5" s="248"/>
      <c r="N5" s="248"/>
      <c r="O5" s="249"/>
    </row>
    <row r="6" spans="1:16">
      <c r="A6" s="250"/>
      <c r="B6" s="246"/>
      <c r="C6" s="246"/>
      <c r="D6" s="246"/>
      <c r="E6" s="246"/>
      <c r="F6" s="246"/>
      <c r="G6" s="251" t="s">
        <v>469</v>
      </c>
      <c r="H6" s="251"/>
      <c r="I6" s="251"/>
      <c r="J6" s="251"/>
      <c r="K6" s="246"/>
      <c r="L6" s="246"/>
      <c r="M6" s="246"/>
      <c r="N6" s="246"/>
    </row>
    <row r="7" spans="1:16">
      <c r="A7" s="250"/>
      <c r="B7" s="246"/>
      <c r="C7" s="246"/>
      <c r="D7" s="246"/>
      <c r="E7" s="246"/>
      <c r="F7" s="246"/>
      <c r="G7" s="253"/>
      <c r="H7" s="254"/>
      <c r="I7" s="254"/>
      <c r="J7" s="255"/>
      <c r="K7" s="1151" t="s">
        <v>470</v>
      </c>
      <c r="L7" s="256"/>
      <c r="M7" s="257" t="s">
        <v>471</v>
      </c>
      <c r="N7" s="258"/>
    </row>
    <row r="8" spans="1:16">
      <c r="A8" s="250"/>
      <c r="B8" s="246"/>
      <c r="C8" s="246"/>
      <c r="D8" s="246"/>
      <c r="E8" s="246"/>
      <c r="F8" s="246"/>
      <c r="G8" s="259"/>
      <c r="H8" s="260"/>
      <c r="I8" s="260"/>
      <c r="J8" s="261"/>
      <c r="K8" s="1152"/>
      <c r="L8" s="262" t="s">
        <v>472</v>
      </c>
      <c r="M8" s="263" t="s">
        <v>473</v>
      </c>
      <c r="N8" s="264" t="s">
        <v>474</v>
      </c>
    </row>
    <row r="9" spans="1:16">
      <c r="A9" s="250"/>
      <c r="B9" s="246"/>
      <c r="C9" s="246"/>
      <c r="D9" s="246"/>
      <c r="E9" s="246"/>
      <c r="F9" s="246"/>
      <c r="G9" s="1153" t="s">
        <v>475</v>
      </c>
      <c r="H9" s="1154"/>
      <c r="I9" s="1154"/>
      <c r="J9" s="1155"/>
      <c r="K9" s="265">
        <v>463628</v>
      </c>
      <c r="L9" s="266">
        <v>75831</v>
      </c>
      <c r="M9" s="267">
        <v>115876</v>
      </c>
      <c r="N9" s="268">
        <v>-34.6</v>
      </c>
    </row>
    <row r="10" spans="1:16">
      <c r="A10" s="250"/>
      <c r="B10" s="246"/>
      <c r="C10" s="246"/>
      <c r="D10" s="246"/>
      <c r="E10" s="246"/>
      <c r="F10" s="246"/>
      <c r="G10" s="1153" t="s">
        <v>476</v>
      </c>
      <c r="H10" s="1154"/>
      <c r="I10" s="1154"/>
      <c r="J10" s="1155"/>
      <c r="K10" s="269">
        <v>70118</v>
      </c>
      <c r="L10" s="270">
        <v>11468</v>
      </c>
      <c r="M10" s="271">
        <v>10922</v>
      </c>
      <c r="N10" s="272">
        <v>5</v>
      </c>
    </row>
    <row r="11" spans="1:16" ht="13.5" customHeight="1">
      <c r="A11" s="250"/>
      <c r="B11" s="246"/>
      <c r="C11" s="246"/>
      <c r="D11" s="246"/>
      <c r="E11" s="246"/>
      <c r="F11" s="246"/>
      <c r="G11" s="1153" t="s">
        <v>477</v>
      </c>
      <c r="H11" s="1154"/>
      <c r="I11" s="1154"/>
      <c r="J11" s="1155"/>
      <c r="K11" s="269">
        <v>125158</v>
      </c>
      <c r="L11" s="270">
        <v>20471</v>
      </c>
      <c r="M11" s="271">
        <v>18462</v>
      </c>
      <c r="N11" s="272">
        <v>10.9</v>
      </c>
    </row>
    <row r="12" spans="1:16" ht="13.5" customHeight="1">
      <c r="A12" s="250"/>
      <c r="B12" s="246"/>
      <c r="C12" s="246"/>
      <c r="D12" s="246"/>
      <c r="E12" s="246"/>
      <c r="F12" s="246"/>
      <c r="G12" s="1153" t="s">
        <v>478</v>
      </c>
      <c r="H12" s="1154"/>
      <c r="I12" s="1154"/>
      <c r="J12" s="1155"/>
      <c r="K12" s="269" t="s">
        <v>479</v>
      </c>
      <c r="L12" s="270" t="s">
        <v>479</v>
      </c>
      <c r="M12" s="271">
        <v>746</v>
      </c>
      <c r="N12" s="272" t="s">
        <v>479</v>
      </c>
    </row>
    <row r="13" spans="1:16" ht="13.5" customHeight="1">
      <c r="A13" s="250"/>
      <c r="B13" s="246"/>
      <c r="C13" s="246"/>
      <c r="D13" s="246"/>
      <c r="E13" s="246"/>
      <c r="F13" s="246"/>
      <c r="G13" s="1153" t="s">
        <v>480</v>
      </c>
      <c r="H13" s="1154"/>
      <c r="I13" s="1154"/>
      <c r="J13" s="1155"/>
      <c r="K13" s="269" t="s">
        <v>479</v>
      </c>
      <c r="L13" s="270" t="s">
        <v>479</v>
      </c>
      <c r="M13" s="271" t="s">
        <v>479</v>
      </c>
      <c r="N13" s="272" t="s">
        <v>479</v>
      </c>
    </row>
    <row r="14" spans="1:16" ht="13.5" customHeight="1">
      <c r="A14" s="250"/>
      <c r="B14" s="246"/>
      <c r="C14" s="246"/>
      <c r="D14" s="246"/>
      <c r="E14" s="246"/>
      <c r="F14" s="246"/>
      <c r="G14" s="1153" t="s">
        <v>481</v>
      </c>
      <c r="H14" s="1154"/>
      <c r="I14" s="1154"/>
      <c r="J14" s="1155"/>
      <c r="K14" s="269">
        <v>37307</v>
      </c>
      <c r="L14" s="270">
        <v>6102</v>
      </c>
      <c r="M14" s="271">
        <v>5201</v>
      </c>
      <c r="N14" s="272">
        <v>17.3</v>
      </c>
    </row>
    <row r="15" spans="1:16" ht="13.5" customHeight="1">
      <c r="A15" s="250"/>
      <c r="B15" s="246"/>
      <c r="C15" s="246"/>
      <c r="D15" s="246"/>
      <c r="E15" s="246"/>
      <c r="F15" s="246"/>
      <c r="G15" s="1153" t="s">
        <v>482</v>
      </c>
      <c r="H15" s="1154"/>
      <c r="I15" s="1154"/>
      <c r="J15" s="1155"/>
      <c r="K15" s="269">
        <v>7146</v>
      </c>
      <c r="L15" s="270">
        <v>1169</v>
      </c>
      <c r="M15" s="271">
        <v>2624</v>
      </c>
      <c r="N15" s="272">
        <v>-55.4</v>
      </c>
    </row>
    <row r="16" spans="1:16">
      <c r="A16" s="250"/>
      <c r="B16" s="246"/>
      <c r="C16" s="246"/>
      <c r="D16" s="246"/>
      <c r="E16" s="246"/>
      <c r="F16" s="246"/>
      <c r="G16" s="1156" t="s">
        <v>483</v>
      </c>
      <c r="H16" s="1157"/>
      <c r="I16" s="1157"/>
      <c r="J16" s="1158"/>
      <c r="K16" s="270">
        <v>-56467</v>
      </c>
      <c r="L16" s="270">
        <v>-9236</v>
      </c>
      <c r="M16" s="271">
        <v>-12273</v>
      </c>
      <c r="N16" s="272">
        <v>-24.7</v>
      </c>
    </row>
    <row r="17" spans="1:16">
      <c r="A17" s="250"/>
      <c r="B17" s="246"/>
      <c r="C17" s="246"/>
      <c r="D17" s="246"/>
      <c r="E17" s="246"/>
      <c r="F17" s="246"/>
      <c r="G17" s="1156" t="s">
        <v>170</v>
      </c>
      <c r="H17" s="1157"/>
      <c r="I17" s="1157"/>
      <c r="J17" s="1158"/>
      <c r="K17" s="270">
        <v>646890</v>
      </c>
      <c r="L17" s="270">
        <v>105805</v>
      </c>
      <c r="M17" s="271">
        <v>141557</v>
      </c>
      <c r="N17" s="272">
        <v>-25.3</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484</v>
      </c>
      <c r="H19" s="246"/>
      <c r="I19" s="246"/>
      <c r="J19" s="246"/>
      <c r="K19" s="246"/>
      <c r="L19" s="246"/>
      <c r="M19" s="246"/>
      <c r="N19" s="246"/>
    </row>
    <row r="20" spans="1:16">
      <c r="A20" s="250"/>
      <c r="B20" s="246"/>
      <c r="C20" s="246"/>
      <c r="D20" s="246"/>
      <c r="E20" s="246"/>
      <c r="F20" s="246"/>
      <c r="G20" s="274"/>
      <c r="H20" s="275"/>
      <c r="I20" s="275"/>
      <c r="J20" s="276"/>
      <c r="K20" s="277" t="s">
        <v>485</v>
      </c>
      <c r="L20" s="278" t="s">
        <v>486</v>
      </c>
      <c r="M20" s="279" t="s">
        <v>487</v>
      </c>
      <c r="N20" s="280"/>
    </row>
    <row r="21" spans="1:16" s="286" customFormat="1">
      <c r="A21" s="281"/>
      <c r="B21" s="251"/>
      <c r="C21" s="251"/>
      <c r="D21" s="251"/>
      <c r="E21" s="251"/>
      <c r="F21" s="251"/>
      <c r="G21" s="1148" t="s">
        <v>488</v>
      </c>
      <c r="H21" s="1149"/>
      <c r="I21" s="1149"/>
      <c r="J21" s="1150"/>
      <c r="K21" s="282">
        <v>9.16</v>
      </c>
      <c r="L21" s="283">
        <v>13.44</v>
      </c>
      <c r="M21" s="284">
        <v>-4.28</v>
      </c>
      <c r="N21" s="251"/>
      <c r="O21" s="285"/>
      <c r="P21" s="281"/>
    </row>
    <row r="22" spans="1:16" s="286" customFormat="1">
      <c r="A22" s="281"/>
      <c r="B22" s="251"/>
      <c r="C22" s="251"/>
      <c r="D22" s="251"/>
      <c r="E22" s="251"/>
      <c r="F22" s="251"/>
      <c r="G22" s="1148" t="s">
        <v>489</v>
      </c>
      <c r="H22" s="1149"/>
      <c r="I22" s="1149"/>
      <c r="J22" s="1150"/>
      <c r="K22" s="287">
        <v>87.2</v>
      </c>
      <c r="L22" s="288">
        <v>94.9</v>
      </c>
      <c r="M22" s="289">
        <v>-7.7</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490</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491</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492</v>
      </c>
      <c r="H29" s="251"/>
      <c r="I29" s="251"/>
      <c r="J29" s="251"/>
      <c r="K29" s="246"/>
      <c r="L29" s="246"/>
      <c r="M29" s="246"/>
      <c r="N29" s="246"/>
      <c r="O29" s="295"/>
    </row>
    <row r="30" spans="1:16">
      <c r="A30" s="250"/>
      <c r="B30" s="246"/>
      <c r="C30" s="246"/>
      <c r="D30" s="246"/>
      <c r="E30" s="246"/>
      <c r="F30" s="246"/>
      <c r="G30" s="253"/>
      <c r="H30" s="254"/>
      <c r="I30" s="254"/>
      <c r="J30" s="255"/>
      <c r="K30" s="1151" t="s">
        <v>470</v>
      </c>
      <c r="L30" s="256"/>
      <c r="M30" s="257" t="s">
        <v>471</v>
      </c>
      <c r="N30" s="258"/>
    </row>
    <row r="31" spans="1:16">
      <c r="A31" s="250"/>
      <c r="B31" s="246"/>
      <c r="C31" s="246"/>
      <c r="D31" s="246"/>
      <c r="E31" s="246"/>
      <c r="F31" s="246"/>
      <c r="G31" s="259"/>
      <c r="H31" s="260"/>
      <c r="I31" s="260"/>
      <c r="J31" s="261"/>
      <c r="K31" s="1152"/>
      <c r="L31" s="262" t="s">
        <v>472</v>
      </c>
      <c r="M31" s="263" t="s">
        <v>473</v>
      </c>
      <c r="N31" s="264" t="s">
        <v>474</v>
      </c>
    </row>
    <row r="32" spans="1:16" ht="27" customHeight="1">
      <c r="A32" s="250"/>
      <c r="B32" s="246"/>
      <c r="C32" s="246"/>
      <c r="D32" s="246"/>
      <c r="E32" s="246"/>
      <c r="F32" s="246"/>
      <c r="G32" s="1164" t="s">
        <v>493</v>
      </c>
      <c r="H32" s="1165"/>
      <c r="I32" s="1165"/>
      <c r="J32" s="1166"/>
      <c r="K32" s="296">
        <v>330546</v>
      </c>
      <c r="L32" s="296">
        <v>54064</v>
      </c>
      <c r="M32" s="297">
        <v>70006</v>
      </c>
      <c r="N32" s="298">
        <v>-22.8</v>
      </c>
    </row>
    <row r="33" spans="1:16" ht="13.5" customHeight="1">
      <c r="A33" s="250"/>
      <c r="B33" s="246"/>
      <c r="C33" s="246"/>
      <c r="D33" s="246"/>
      <c r="E33" s="246"/>
      <c r="F33" s="246"/>
      <c r="G33" s="1164" t="s">
        <v>494</v>
      </c>
      <c r="H33" s="1165"/>
      <c r="I33" s="1165"/>
      <c r="J33" s="1166"/>
      <c r="K33" s="296" t="s">
        <v>479</v>
      </c>
      <c r="L33" s="296" t="s">
        <v>479</v>
      </c>
      <c r="M33" s="297" t="s">
        <v>479</v>
      </c>
      <c r="N33" s="298" t="s">
        <v>479</v>
      </c>
    </row>
    <row r="34" spans="1:16" ht="27" customHeight="1">
      <c r="A34" s="250"/>
      <c r="B34" s="246"/>
      <c r="C34" s="246"/>
      <c r="D34" s="246"/>
      <c r="E34" s="246"/>
      <c r="F34" s="246"/>
      <c r="G34" s="1164" t="s">
        <v>495</v>
      </c>
      <c r="H34" s="1165"/>
      <c r="I34" s="1165"/>
      <c r="J34" s="1166"/>
      <c r="K34" s="296" t="s">
        <v>479</v>
      </c>
      <c r="L34" s="296" t="s">
        <v>479</v>
      </c>
      <c r="M34" s="297">
        <v>1</v>
      </c>
      <c r="N34" s="298" t="s">
        <v>479</v>
      </c>
    </row>
    <row r="35" spans="1:16" ht="27" customHeight="1">
      <c r="A35" s="250"/>
      <c r="B35" s="246"/>
      <c r="C35" s="246"/>
      <c r="D35" s="246"/>
      <c r="E35" s="246"/>
      <c r="F35" s="246"/>
      <c r="G35" s="1164" t="s">
        <v>496</v>
      </c>
      <c r="H35" s="1165"/>
      <c r="I35" s="1165"/>
      <c r="J35" s="1166"/>
      <c r="K35" s="296">
        <v>107167</v>
      </c>
      <c r="L35" s="296">
        <v>17528</v>
      </c>
      <c r="M35" s="297">
        <v>19095</v>
      </c>
      <c r="N35" s="298">
        <v>-8.1999999999999993</v>
      </c>
    </row>
    <row r="36" spans="1:16" ht="27" customHeight="1">
      <c r="A36" s="250"/>
      <c r="B36" s="246"/>
      <c r="C36" s="246"/>
      <c r="D36" s="246"/>
      <c r="E36" s="246"/>
      <c r="F36" s="246"/>
      <c r="G36" s="1164" t="s">
        <v>497</v>
      </c>
      <c r="H36" s="1165"/>
      <c r="I36" s="1165"/>
      <c r="J36" s="1166"/>
      <c r="K36" s="296">
        <v>17485</v>
      </c>
      <c r="L36" s="296">
        <v>2860</v>
      </c>
      <c r="M36" s="297">
        <v>5066</v>
      </c>
      <c r="N36" s="298">
        <v>-43.5</v>
      </c>
    </row>
    <row r="37" spans="1:16" ht="13.5" customHeight="1">
      <c r="A37" s="250"/>
      <c r="B37" s="246"/>
      <c r="C37" s="246"/>
      <c r="D37" s="246"/>
      <c r="E37" s="246"/>
      <c r="F37" s="246"/>
      <c r="G37" s="1164" t="s">
        <v>498</v>
      </c>
      <c r="H37" s="1165"/>
      <c r="I37" s="1165"/>
      <c r="J37" s="1166"/>
      <c r="K37" s="296">
        <v>585</v>
      </c>
      <c r="L37" s="296">
        <v>96</v>
      </c>
      <c r="M37" s="297">
        <v>1361</v>
      </c>
      <c r="N37" s="298">
        <v>-92.9</v>
      </c>
    </row>
    <row r="38" spans="1:16" ht="27" customHeight="1">
      <c r="A38" s="250"/>
      <c r="B38" s="246"/>
      <c r="C38" s="246"/>
      <c r="D38" s="246"/>
      <c r="E38" s="246"/>
      <c r="F38" s="246"/>
      <c r="G38" s="1167" t="s">
        <v>499</v>
      </c>
      <c r="H38" s="1168"/>
      <c r="I38" s="1168"/>
      <c r="J38" s="1169"/>
      <c r="K38" s="299" t="s">
        <v>479</v>
      </c>
      <c r="L38" s="299" t="s">
        <v>479</v>
      </c>
      <c r="M38" s="300">
        <v>15</v>
      </c>
      <c r="N38" s="301" t="s">
        <v>479</v>
      </c>
      <c r="O38" s="295"/>
    </row>
    <row r="39" spans="1:16">
      <c r="A39" s="250"/>
      <c r="B39" s="246"/>
      <c r="C39" s="246"/>
      <c r="D39" s="246"/>
      <c r="E39" s="246"/>
      <c r="F39" s="246"/>
      <c r="G39" s="1167" t="s">
        <v>500</v>
      </c>
      <c r="H39" s="1168"/>
      <c r="I39" s="1168"/>
      <c r="J39" s="1169"/>
      <c r="K39" s="302">
        <v>-2323</v>
      </c>
      <c r="L39" s="302">
        <v>-380</v>
      </c>
      <c r="M39" s="303">
        <v>-2978</v>
      </c>
      <c r="N39" s="304">
        <v>-87.2</v>
      </c>
      <c r="O39" s="295"/>
    </row>
    <row r="40" spans="1:16" ht="27" customHeight="1">
      <c r="A40" s="250"/>
      <c r="B40" s="246"/>
      <c r="C40" s="246"/>
      <c r="D40" s="246"/>
      <c r="E40" s="246"/>
      <c r="F40" s="246"/>
      <c r="G40" s="1164" t="s">
        <v>501</v>
      </c>
      <c r="H40" s="1165"/>
      <c r="I40" s="1165"/>
      <c r="J40" s="1166"/>
      <c r="K40" s="302">
        <v>-283831</v>
      </c>
      <c r="L40" s="302">
        <v>-46423</v>
      </c>
      <c r="M40" s="303">
        <v>-63538</v>
      </c>
      <c r="N40" s="304">
        <v>-26.9</v>
      </c>
      <c r="O40" s="295"/>
    </row>
    <row r="41" spans="1:16">
      <c r="A41" s="250"/>
      <c r="B41" s="246"/>
      <c r="C41" s="246"/>
      <c r="D41" s="246"/>
      <c r="E41" s="246"/>
      <c r="F41" s="246"/>
      <c r="G41" s="1170" t="s">
        <v>281</v>
      </c>
      <c r="H41" s="1171"/>
      <c r="I41" s="1171"/>
      <c r="J41" s="1172"/>
      <c r="K41" s="296">
        <v>169629</v>
      </c>
      <c r="L41" s="302">
        <v>27744</v>
      </c>
      <c r="M41" s="303">
        <v>29028</v>
      </c>
      <c r="N41" s="304">
        <v>-4.4000000000000004</v>
      </c>
      <c r="O41" s="295"/>
    </row>
    <row r="42" spans="1:16">
      <c r="A42" s="250"/>
      <c r="B42" s="246"/>
      <c r="C42" s="246"/>
      <c r="D42" s="246"/>
      <c r="E42" s="246"/>
      <c r="F42" s="246"/>
      <c r="G42" s="305" t="s">
        <v>502</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503</v>
      </c>
      <c r="B47" s="246"/>
      <c r="C47" s="246"/>
      <c r="D47" s="246"/>
      <c r="E47" s="246"/>
      <c r="F47" s="246"/>
      <c r="G47" s="246"/>
      <c r="H47" s="246"/>
      <c r="I47" s="246"/>
      <c r="J47" s="246"/>
      <c r="K47" s="246"/>
      <c r="L47" s="246"/>
      <c r="M47" s="246"/>
      <c r="N47" s="246"/>
    </row>
    <row r="48" spans="1:16">
      <c r="A48" s="250"/>
      <c r="B48" s="246"/>
      <c r="C48" s="246"/>
      <c r="D48" s="246"/>
      <c r="E48" s="246"/>
      <c r="F48" s="246"/>
      <c r="G48" s="310" t="s">
        <v>504</v>
      </c>
      <c r="H48" s="310"/>
      <c r="I48" s="310"/>
      <c r="J48" s="310"/>
      <c r="K48" s="310"/>
      <c r="L48" s="310"/>
      <c r="M48" s="311"/>
      <c r="N48" s="310"/>
    </row>
    <row r="49" spans="1:14" ht="13.5" customHeight="1">
      <c r="A49" s="250"/>
      <c r="B49" s="246"/>
      <c r="C49" s="246"/>
      <c r="D49" s="246"/>
      <c r="E49" s="246"/>
      <c r="F49" s="246"/>
      <c r="G49" s="312"/>
      <c r="H49" s="313"/>
      <c r="I49" s="1159" t="s">
        <v>470</v>
      </c>
      <c r="J49" s="1161" t="s">
        <v>505</v>
      </c>
      <c r="K49" s="1162"/>
      <c r="L49" s="1162"/>
      <c r="M49" s="1162"/>
      <c r="N49" s="1163"/>
    </row>
    <row r="50" spans="1:14">
      <c r="A50" s="250"/>
      <c r="B50" s="246"/>
      <c r="C50" s="246"/>
      <c r="D50" s="246"/>
      <c r="E50" s="246"/>
      <c r="F50" s="246"/>
      <c r="G50" s="314"/>
      <c r="H50" s="315"/>
      <c r="I50" s="1160"/>
      <c r="J50" s="316" t="s">
        <v>506</v>
      </c>
      <c r="K50" s="317" t="s">
        <v>507</v>
      </c>
      <c r="L50" s="318" t="s">
        <v>508</v>
      </c>
      <c r="M50" s="319" t="s">
        <v>509</v>
      </c>
      <c r="N50" s="320" t="s">
        <v>510</v>
      </c>
    </row>
    <row r="51" spans="1:14">
      <c r="A51" s="250"/>
      <c r="B51" s="246"/>
      <c r="C51" s="246"/>
      <c r="D51" s="246"/>
      <c r="E51" s="246"/>
      <c r="F51" s="246"/>
      <c r="G51" s="312" t="s">
        <v>511</v>
      </c>
      <c r="H51" s="313"/>
      <c r="I51" s="321">
        <v>90764</v>
      </c>
      <c r="J51" s="322">
        <v>13970</v>
      </c>
      <c r="K51" s="323">
        <v>-42.3</v>
      </c>
      <c r="L51" s="324">
        <v>94828</v>
      </c>
      <c r="M51" s="325">
        <v>3.1</v>
      </c>
      <c r="N51" s="326">
        <v>-45.4</v>
      </c>
    </row>
    <row r="52" spans="1:14">
      <c r="A52" s="250"/>
      <c r="B52" s="246"/>
      <c r="C52" s="246"/>
      <c r="D52" s="246"/>
      <c r="E52" s="246"/>
      <c r="F52" s="246"/>
      <c r="G52" s="327"/>
      <c r="H52" s="328" t="s">
        <v>512</v>
      </c>
      <c r="I52" s="329">
        <v>41246</v>
      </c>
      <c r="J52" s="330">
        <v>6348</v>
      </c>
      <c r="K52" s="331">
        <v>-6.2</v>
      </c>
      <c r="L52" s="332">
        <v>55133</v>
      </c>
      <c r="M52" s="333">
        <v>4.9000000000000004</v>
      </c>
      <c r="N52" s="334">
        <v>-11.1</v>
      </c>
    </row>
    <row r="53" spans="1:14">
      <c r="A53" s="250"/>
      <c r="B53" s="246"/>
      <c r="C53" s="246"/>
      <c r="D53" s="246"/>
      <c r="E53" s="246"/>
      <c r="F53" s="246"/>
      <c r="G53" s="312" t="s">
        <v>513</v>
      </c>
      <c r="H53" s="313"/>
      <c r="I53" s="321">
        <v>479339</v>
      </c>
      <c r="J53" s="322">
        <v>74432</v>
      </c>
      <c r="K53" s="323">
        <v>432.8</v>
      </c>
      <c r="L53" s="324">
        <v>119674</v>
      </c>
      <c r="M53" s="325">
        <v>26.2</v>
      </c>
      <c r="N53" s="326">
        <v>406.6</v>
      </c>
    </row>
    <row r="54" spans="1:14">
      <c r="A54" s="250"/>
      <c r="B54" s="246"/>
      <c r="C54" s="246"/>
      <c r="D54" s="246"/>
      <c r="E54" s="246"/>
      <c r="F54" s="246"/>
      <c r="G54" s="327"/>
      <c r="H54" s="328" t="s">
        <v>512</v>
      </c>
      <c r="I54" s="329">
        <v>346390</v>
      </c>
      <c r="J54" s="330">
        <v>53787</v>
      </c>
      <c r="K54" s="331">
        <v>747.3</v>
      </c>
      <c r="L54" s="332">
        <v>57803</v>
      </c>
      <c r="M54" s="333">
        <v>4.8</v>
      </c>
      <c r="N54" s="334">
        <v>742.5</v>
      </c>
    </row>
    <row r="55" spans="1:14">
      <c r="A55" s="250"/>
      <c r="B55" s="246"/>
      <c r="C55" s="246"/>
      <c r="D55" s="246"/>
      <c r="E55" s="246"/>
      <c r="F55" s="246"/>
      <c r="G55" s="312" t="s">
        <v>514</v>
      </c>
      <c r="H55" s="313"/>
      <c r="I55" s="321">
        <v>1084568</v>
      </c>
      <c r="J55" s="322">
        <v>171284</v>
      </c>
      <c r="K55" s="323">
        <v>130.1</v>
      </c>
      <c r="L55" s="324">
        <v>119685</v>
      </c>
      <c r="M55" s="325">
        <v>0</v>
      </c>
      <c r="N55" s="326">
        <v>130.1</v>
      </c>
    </row>
    <row r="56" spans="1:14">
      <c r="A56" s="250"/>
      <c r="B56" s="246"/>
      <c r="C56" s="246"/>
      <c r="D56" s="246"/>
      <c r="E56" s="246"/>
      <c r="F56" s="246"/>
      <c r="G56" s="327"/>
      <c r="H56" s="328" t="s">
        <v>512</v>
      </c>
      <c r="I56" s="329">
        <v>425690</v>
      </c>
      <c r="J56" s="330">
        <v>67228</v>
      </c>
      <c r="K56" s="331">
        <v>25</v>
      </c>
      <c r="L56" s="332">
        <v>68464</v>
      </c>
      <c r="M56" s="333">
        <v>18.399999999999999</v>
      </c>
      <c r="N56" s="334">
        <v>6.6</v>
      </c>
    </row>
    <row r="57" spans="1:14">
      <c r="A57" s="250"/>
      <c r="B57" s="246"/>
      <c r="C57" s="246"/>
      <c r="D57" s="246"/>
      <c r="E57" s="246"/>
      <c r="F57" s="246"/>
      <c r="G57" s="312" t="s">
        <v>515</v>
      </c>
      <c r="H57" s="313"/>
      <c r="I57" s="321">
        <v>208750</v>
      </c>
      <c r="J57" s="322">
        <v>33653</v>
      </c>
      <c r="K57" s="323">
        <v>-80.400000000000006</v>
      </c>
      <c r="L57" s="324">
        <v>109920</v>
      </c>
      <c r="M57" s="325">
        <v>-8.1999999999999993</v>
      </c>
      <c r="N57" s="326">
        <v>-72.2</v>
      </c>
    </row>
    <row r="58" spans="1:14">
      <c r="A58" s="250"/>
      <c r="B58" s="246"/>
      <c r="C58" s="246"/>
      <c r="D58" s="246"/>
      <c r="E58" s="246"/>
      <c r="F58" s="246"/>
      <c r="G58" s="327"/>
      <c r="H58" s="328" t="s">
        <v>512</v>
      </c>
      <c r="I58" s="329">
        <v>121860</v>
      </c>
      <c r="J58" s="330">
        <v>19645</v>
      </c>
      <c r="K58" s="331">
        <v>-70.8</v>
      </c>
      <c r="L58" s="332">
        <v>62739</v>
      </c>
      <c r="M58" s="333">
        <v>-8.4</v>
      </c>
      <c r="N58" s="334">
        <v>-62.4</v>
      </c>
    </row>
    <row r="59" spans="1:14">
      <c r="A59" s="250"/>
      <c r="B59" s="246"/>
      <c r="C59" s="246"/>
      <c r="D59" s="246"/>
      <c r="E59" s="246"/>
      <c r="F59" s="246"/>
      <c r="G59" s="312" t="s">
        <v>516</v>
      </c>
      <c r="H59" s="313"/>
      <c r="I59" s="321">
        <v>276262</v>
      </c>
      <c r="J59" s="322">
        <v>45185</v>
      </c>
      <c r="K59" s="323">
        <v>34.299999999999997</v>
      </c>
      <c r="L59" s="324">
        <v>119882</v>
      </c>
      <c r="M59" s="325">
        <v>9.1</v>
      </c>
      <c r="N59" s="326">
        <v>25.2</v>
      </c>
    </row>
    <row r="60" spans="1:14">
      <c r="A60" s="250"/>
      <c r="B60" s="246"/>
      <c r="C60" s="246"/>
      <c r="D60" s="246"/>
      <c r="E60" s="246"/>
      <c r="F60" s="246"/>
      <c r="G60" s="327"/>
      <c r="H60" s="328" t="s">
        <v>512</v>
      </c>
      <c r="I60" s="335">
        <v>92408</v>
      </c>
      <c r="J60" s="330">
        <v>15114</v>
      </c>
      <c r="K60" s="331">
        <v>-23.1</v>
      </c>
      <c r="L60" s="332">
        <v>66481</v>
      </c>
      <c r="M60" s="333">
        <v>6</v>
      </c>
      <c r="N60" s="334">
        <v>-29.1</v>
      </c>
    </row>
    <row r="61" spans="1:14">
      <c r="A61" s="250"/>
      <c r="B61" s="246"/>
      <c r="C61" s="246"/>
      <c r="D61" s="246"/>
      <c r="E61" s="246"/>
      <c r="F61" s="246"/>
      <c r="G61" s="312" t="s">
        <v>517</v>
      </c>
      <c r="H61" s="336"/>
      <c r="I61" s="337">
        <v>427937</v>
      </c>
      <c r="J61" s="338">
        <v>67705</v>
      </c>
      <c r="K61" s="339">
        <v>94.9</v>
      </c>
      <c r="L61" s="340">
        <v>112798</v>
      </c>
      <c r="M61" s="341">
        <v>6</v>
      </c>
      <c r="N61" s="326">
        <v>88.9</v>
      </c>
    </row>
    <row r="62" spans="1:14">
      <c r="A62" s="250"/>
      <c r="B62" s="246"/>
      <c r="C62" s="246"/>
      <c r="D62" s="246"/>
      <c r="E62" s="246"/>
      <c r="F62" s="246"/>
      <c r="G62" s="327"/>
      <c r="H62" s="328" t="s">
        <v>512</v>
      </c>
      <c r="I62" s="329">
        <v>205519</v>
      </c>
      <c r="J62" s="330">
        <v>32424</v>
      </c>
      <c r="K62" s="331">
        <v>134.4</v>
      </c>
      <c r="L62" s="332">
        <v>62124</v>
      </c>
      <c r="M62" s="333">
        <v>5.0999999999999996</v>
      </c>
      <c r="N62" s="334">
        <v>129.30000000000001</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73" t="s">
        <v>3</v>
      </c>
      <c r="D47" s="1173"/>
      <c r="E47" s="1174"/>
      <c r="F47" s="11">
        <v>76.66</v>
      </c>
      <c r="G47" s="12">
        <v>85.37</v>
      </c>
      <c r="H47" s="12">
        <v>99.11</v>
      </c>
      <c r="I47" s="12">
        <v>106.85</v>
      </c>
      <c r="J47" s="13">
        <v>119.83</v>
      </c>
    </row>
    <row r="48" spans="2:10" ht="57.75" customHeight="1">
      <c r="B48" s="14"/>
      <c r="C48" s="1175" t="s">
        <v>4</v>
      </c>
      <c r="D48" s="1175"/>
      <c r="E48" s="1176"/>
      <c r="F48" s="15">
        <v>11.02</v>
      </c>
      <c r="G48" s="16">
        <v>10.42</v>
      </c>
      <c r="H48" s="16">
        <v>10.220000000000001</v>
      </c>
      <c r="I48" s="16">
        <v>11.39</v>
      </c>
      <c r="J48" s="17">
        <v>9.99</v>
      </c>
    </row>
    <row r="49" spans="2:10" ht="57.75" customHeight="1" thickBot="1">
      <c r="B49" s="18"/>
      <c r="C49" s="1177" t="s">
        <v>5</v>
      </c>
      <c r="D49" s="1177"/>
      <c r="E49" s="1178"/>
      <c r="F49" s="19">
        <v>13.53</v>
      </c>
      <c r="G49" s="20">
        <v>9.25</v>
      </c>
      <c r="H49" s="20">
        <v>13.51</v>
      </c>
      <c r="I49" s="20">
        <v>12.43</v>
      </c>
      <c r="J49" s="21">
        <v>7.97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5" t="s">
        <v>524</v>
      </c>
      <c r="D34" s="1185"/>
      <c r="E34" s="1186"/>
      <c r="F34" s="32">
        <v>7.83</v>
      </c>
      <c r="G34" s="33">
        <v>6.67</v>
      </c>
      <c r="H34" s="33">
        <v>6.83</v>
      </c>
      <c r="I34" s="33">
        <v>9.1199999999999992</v>
      </c>
      <c r="J34" s="34">
        <v>10.44</v>
      </c>
      <c r="K34" s="22"/>
      <c r="L34" s="22"/>
      <c r="M34" s="22"/>
      <c r="N34" s="22"/>
      <c r="O34" s="22"/>
      <c r="P34" s="22"/>
    </row>
    <row r="35" spans="1:16" ht="39" customHeight="1">
      <c r="A35" s="22"/>
      <c r="B35" s="35"/>
      <c r="C35" s="1179" t="s">
        <v>525</v>
      </c>
      <c r="D35" s="1180"/>
      <c r="E35" s="1181"/>
      <c r="F35" s="36">
        <v>11.01</v>
      </c>
      <c r="G35" s="37">
        <v>10.41</v>
      </c>
      <c r="H35" s="37">
        <v>10.210000000000001</v>
      </c>
      <c r="I35" s="37">
        <v>11.39</v>
      </c>
      <c r="J35" s="38">
        <v>9.98</v>
      </c>
      <c r="K35" s="22"/>
      <c r="L35" s="22"/>
      <c r="M35" s="22"/>
      <c r="N35" s="22"/>
      <c r="O35" s="22"/>
      <c r="P35" s="22"/>
    </row>
    <row r="36" spans="1:16" ht="39" customHeight="1">
      <c r="A36" s="22"/>
      <c r="B36" s="35"/>
      <c r="C36" s="1179" t="s">
        <v>526</v>
      </c>
      <c r="D36" s="1180"/>
      <c r="E36" s="1181"/>
      <c r="F36" s="36">
        <v>5.05</v>
      </c>
      <c r="G36" s="37">
        <v>6.35</v>
      </c>
      <c r="H36" s="37">
        <v>6.78</v>
      </c>
      <c r="I36" s="37">
        <v>8.31</v>
      </c>
      <c r="J36" s="38">
        <v>8.81</v>
      </c>
      <c r="K36" s="22"/>
      <c r="L36" s="22"/>
      <c r="M36" s="22"/>
      <c r="N36" s="22"/>
      <c r="O36" s="22"/>
      <c r="P36" s="22"/>
    </row>
    <row r="37" spans="1:16" ht="39" customHeight="1">
      <c r="A37" s="22"/>
      <c r="B37" s="35"/>
      <c r="C37" s="1179" t="s">
        <v>527</v>
      </c>
      <c r="D37" s="1180"/>
      <c r="E37" s="1181"/>
      <c r="F37" s="36">
        <v>1.73</v>
      </c>
      <c r="G37" s="37">
        <v>1.55</v>
      </c>
      <c r="H37" s="37">
        <v>1.1299999999999999</v>
      </c>
      <c r="I37" s="37">
        <v>1.5</v>
      </c>
      <c r="J37" s="38">
        <v>1.38</v>
      </c>
      <c r="K37" s="22"/>
      <c r="L37" s="22"/>
      <c r="M37" s="22"/>
      <c r="N37" s="22"/>
      <c r="O37" s="22"/>
      <c r="P37" s="22"/>
    </row>
    <row r="38" spans="1:16" ht="39" customHeight="1">
      <c r="A38" s="22"/>
      <c r="B38" s="35"/>
      <c r="C38" s="1179" t="s">
        <v>528</v>
      </c>
      <c r="D38" s="1180"/>
      <c r="E38" s="1181"/>
      <c r="F38" s="36">
        <v>0.26</v>
      </c>
      <c r="G38" s="37">
        <v>0.28000000000000003</v>
      </c>
      <c r="H38" s="37">
        <v>0.32</v>
      </c>
      <c r="I38" s="37">
        <v>0.43</v>
      </c>
      <c r="J38" s="38">
        <v>0.53</v>
      </c>
      <c r="K38" s="22"/>
      <c r="L38" s="22"/>
      <c r="M38" s="22"/>
      <c r="N38" s="22"/>
      <c r="O38" s="22"/>
      <c r="P38" s="22"/>
    </row>
    <row r="39" spans="1:16" ht="39" customHeight="1">
      <c r="A39" s="22"/>
      <c r="B39" s="35"/>
      <c r="C39" s="1179" t="s">
        <v>529</v>
      </c>
      <c r="D39" s="1180"/>
      <c r="E39" s="1181"/>
      <c r="F39" s="36">
        <v>0.06</v>
      </c>
      <c r="G39" s="37">
        <v>0.01</v>
      </c>
      <c r="H39" s="37">
        <v>0.04</v>
      </c>
      <c r="I39" s="37">
        <v>0.05</v>
      </c>
      <c r="J39" s="38">
        <v>0.01</v>
      </c>
      <c r="K39" s="22"/>
      <c r="L39" s="22"/>
      <c r="M39" s="22"/>
      <c r="N39" s="22"/>
      <c r="O39" s="22"/>
      <c r="P39" s="22"/>
    </row>
    <row r="40" spans="1:16" ht="39" customHeight="1">
      <c r="A40" s="22"/>
      <c r="B40" s="35"/>
      <c r="C40" s="1179" t="s">
        <v>530</v>
      </c>
      <c r="D40" s="1180"/>
      <c r="E40" s="1181"/>
      <c r="F40" s="36">
        <v>0</v>
      </c>
      <c r="G40" s="37">
        <v>0</v>
      </c>
      <c r="H40" s="37">
        <v>0.01</v>
      </c>
      <c r="I40" s="37">
        <v>7.0000000000000007E-2</v>
      </c>
      <c r="J40" s="38">
        <v>0</v>
      </c>
      <c r="K40" s="22"/>
      <c r="L40" s="22"/>
      <c r="M40" s="22"/>
      <c r="N40" s="22"/>
      <c r="O40" s="22"/>
      <c r="P40" s="22"/>
    </row>
    <row r="41" spans="1:16" ht="39" customHeight="1">
      <c r="A41" s="22"/>
      <c r="B41" s="35"/>
      <c r="C41" s="1179"/>
      <c r="D41" s="1180"/>
      <c r="E41" s="1181"/>
      <c r="F41" s="36"/>
      <c r="G41" s="37"/>
      <c r="H41" s="37"/>
      <c r="I41" s="37"/>
      <c r="J41" s="38"/>
      <c r="K41" s="22"/>
      <c r="L41" s="22"/>
      <c r="M41" s="22"/>
      <c r="N41" s="22"/>
      <c r="O41" s="22"/>
      <c r="P41" s="22"/>
    </row>
    <row r="42" spans="1:16" ht="39" customHeight="1">
      <c r="A42" s="22"/>
      <c r="B42" s="39"/>
      <c r="C42" s="1179" t="s">
        <v>531</v>
      </c>
      <c r="D42" s="1180"/>
      <c r="E42" s="1181"/>
      <c r="F42" s="36" t="s">
        <v>479</v>
      </c>
      <c r="G42" s="37" t="s">
        <v>479</v>
      </c>
      <c r="H42" s="37" t="s">
        <v>479</v>
      </c>
      <c r="I42" s="37" t="s">
        <v>479</v>
      </c>
      <c r="J42" s="38" t="s">
        <v>479</v>
      </c>
      <c r="K42" s="22"/>
      <c r="L42" s="22"/>
      <c r="M42" s="22"/>
      <c r="N42" s="22"/>
      <c r="O42" s="22"/>
      <c r="P42" s="22"/>
    </row>
    <row r="43" spans="1:16" ht="39" customHeight="1" thickBot="1">
      <c r="A43" s="22"/>
      <c r="B43" s="40"/>
      <c r="C43" s="1182" t="s">
        <v>532</v>
      </c>
      <c r="D43" s="1183"/>
      <c r="E43" s="1184"/>
      <c r="F43" s="41">
        <v>0.08</v>
      </c>
      <c r="G43" s="42">
        <v>0.1</v>
      </c>
      <c r="H43" s="42" t="s">
        <v>479</v>
      </c>
      <c r="I43" s="42" t="s">
        <v>479</v>
      </c>
      <c r="J43" s="43" t="s">
        <v>479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6" zoomScaleNormal="66"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5" t="s">
        <v>11</v>
      </c>
      <c r="C45" s="1196"/>
      <c r="D45" s="58"/>
      <c r="E45" s="1201" t="s">
        <v>12</v>
      </c>
      <c r="F45" s="1201"/>
      <c r="G45" s="1201"/>
      <c r="H45" s="1201"/>
      <c r="I45" s="1201"/>
      <c r="J45" s="1202"/>
      <c r="K45" s="59">
        <v>329</v>
      </c>
      <c r="L45" s="60">
        <v>332</v>
      </c>
      <c r="M45" s="60">
        <v>354</v>
      </c>
      <c r="N45" s="60">
        <v>331</v>
      </c>
      <c r="O45" s="61">
        <v>331</v>
      </c>
      <c r="P45" s="48"/>
      <c r="Q45" s="48"/>
      <c r="R45" s="48"/>
      <c r="S45" s="48"/>
      <c r="T45" s="48"/>
      <c r="U45" s="48"/>
    </row>
    <row r="46" spans="1:21" ht="30.75" customHeight="1">
      <c r="A46" s="48"/>
      <c r="B46" s="1197"/>
      <c r="C46" s="1198"/>
      <c r="D46" s="62"/>
      <c r="E46" s="1189" t="s">
        <v>13</v>
      </c>
      <c r="F46" s="1189"/>
      <c r="G46" s="1189"/>
      <c r="H46" s="1189"/>
      <c r="I46" s="1189"/>
      <c r="J46" s="1190"/>
      <c r="K46" s="63" t="s">
        <v>479</v>
      </c>
      <c r="L46" s="64" t="s">
        <v>479</v>
      </c>
      <c r="M46" s="64" t="s">
        <v>479</v>
      </c>
      <c r="N46" s="64" t="s">
        <v>479</v>
      </c>
      <c r="O46" s="65" t="s">
        <v>479</v>
      </c>
      <c r="P46" s="48"/>
      <c r="Q46" s="48"/>
      <c r="R46" s="48"/>
      <c r="S46" s="48"/>
      <c r="T46" s="48"/>
      <c r="U46" s="48"/>
    </row>
    <row r="47" spans="1:21" ht="30.75" customHeight="1">
      <c r="A47" s="48"/>
      <c r="B47" s="1197"/>
      <c r="C47" s="1198"/>
      <c r="D47" s="62"/>
      <c r="E47" s="1189" t="s">
        <v>14</v>
      </c>
      <c r="F47" s="1189"/>
      <c r="G47" s="1189"/>
      <c r="H47" s="1189"/>
      <c r="I47" s="1189"/>
      <c r="J47" s="1190"/>
      <c r="K47" s="63" t="s">
        <v>479</v>
      </c>
      <c r="L47" s="64" t="s">
        <v>479</v>
      </c>
      <c r="M47" s="64" t="s">
        <v>479</v>
      </c>
      <c r="N47" s="64" t="s">
        <v>479</v>
      </c>
      <c r="O47" s="65" t="s">
        <v>479</v>
      </c>
      <c r="P47" s="48"/>
      <c r="Q47" s="48"/>
      <c r="R47" s="48"/>
      <c r="S47" s="48"/>
      <c r="T47" s="48"/>
      <c r="U47" s="48"/>
    </row>
    <row r="48" spans="1:21" ht="30.75" customHeight="1">
      <c r="A48" s="48"/>
      <c r="B48" s="1197"/>
      <c r="C48" s="1198"/>
      <c r="D48" s="62"/>
      <c r="E48" s="1189" t="s">
        <v>15</v>
      </c>
      <c r="F48" s="1189"/>
      <c r="G48" s="1189"/>
      <c r="H48" s="1189"/>
      <c r="I48" s="1189"/>
      <c r="J48" s="1190"/>
      <c r="K48" s="63">
        <v>137</v>
      </c>
      <c r="L48" s="64">
        <v>136</v>
      </c>
      <c r="M48" s="64">
        <v>109</v>
      </c>
      <c r="N48" s="64">
        <v>114</v>
      </c>
      <c r="O48" s="65">
        <v>107</v>
      </c>
      <c r="P48" s="48"/>
      <c r="Q48" s="48"/>
      <c r="R48" s="48"/>
      <c r="S48" s="48"/>
      <c r="T48" s="48"/>
      <c r="U48" s="48"/>
    </row>
    <row r="49" spans="1:21" ht="30.75" customHeight="1">
      <c r="A49" s="48"/>
      <c r="B49" s="1197"/>
      <c r="C49" s="1198"/>
      <c r="D49" s="62"/>
      <c r="E49" s="1189" t="s">
        <v>16</v>
      </c>
      <c r="F49" s="1189"/>
      <c r="G49" s="1189"/>
      <c r="H49" s="1189"/>
      <c r="I49" s="1189"/>
      <c r="J49" s="1190"/>
      <c r="K49" s="63">
        <v>14</v>
      </c>
      <c r="L49" s="64">
        <v>14</v>
      </c>
      <c r="M49" s="64">
        <v>14</v>
      </c>
      <c r="N49" s="64">
        <v>18</v>
      </c>
      <c r="O49" s="65">
        <v>17</v>
      </c>
      <c r="P49" s="48"/>
      <c r="Q49" s="48"/>
      <c r="R49" s="48"/>
      <c r="S49" s="48"/>
      <c r="T49" s="48"/>
      <c r="U49" s="48"/>
    </row>
    <row r="50" spans="1:21" ht="30.75" customHeight="1">
      <c r="A50" s="48"/>
      <c r="B50" s="1197"/>
      <c r="C50" s="1198"/>
      <c r="D50" s="62"/>
      <c r="E50" s="1189" t="s">
        <v>17</v>
      </c>
      <c r="F50" s="1189"/>
      <c r="G50" s="1189"/>
      <c r="H50" s="1189"/>
      <c r="I50" s="1189"/>
      <c r="J50" s="1190"/>
      <c r="K50" s="63">
        <v>0</v>
      </c>
      <c r="L50" s="64">
        <v>0</v>
      </c>
      <c r="M50" s="64">
        <v>1</v>
      </c>
      <c r="N50" s="64">
        <v>1</v>
      </c>
      <c r="O50" s="65">
        <v>1</v>
      </c>
      <c r="P50" s="48"/>
      <c r="Q50" s="48"/>
      <c r="R50" s="48"/>
      <c r="S50" s="48"/>
      <c r="T50" s="48"/>
      <c r="U50" s="48"/>
    </row>
    <row r="51" spans="1:21" ht="30.75" customHeight="1">
      <c r="A51" s="48"/>
      <c r="B51" s="1199"/>
      <c r="C51" s="1200"/>
      <c r="D51" s="66"/>
      <c r="E51" s="1189" t="s">
        <v>18</v>
      </c>
      <c r="F51" s="1189"/>
      <c r="G51" s="1189"/>
      <c r="H51" s="1189"/>
      <c r="I51" s="1189"/>
      <c r="J51" s="1190"/>
      <c r="K51" s="63" t="s">
        <v>479</v>
      </c>
      <c r="L51" s="64" t="s">
        <v>479</v>
      </c>
      <c r="M51" s="64" t="s">
        <v>479</v>
      </c>
      <c r="N51" s="64" t="s">
        <v>479</v>
      </c>
      <c r="O51" s="65" t="s">
        <v>479</v>
      </c>
      <c r="P51" s="48"/>
      <c r="Q51" s="48"/>
      <c r="R51" s="48"/>
      <c r="S51" s="48"/>
      <c r="T51" s="48"/>
      <c r="U51" s="48"/>
    </row>
    <row r="52" spans="1:21" ht="30.75" customHeight="1">
      <c r="A52" s="48"/>
      <c r="B52" s="1187" t="s">
        <v>19</v>
      </c>
      <c r="C52" s="1188"/>
      <c r="D52" s="66"/>
      <c r="E52" s="1189" t="s">
        <v>20</v>
      </c>
      <c r="F52" s="1189"/>
      <c r="G52" s="1189"/>
      <c r="H52" s="1189"/>
      <c r="I52" s="1189"/>
      <c r="J52" s="1190"/>
      <c r="K52" s="63">
        <v>286</v>
      </c>
      <c r="L52" s="64">
        <v>293</v>
      </c>
      <c r="M52" s="64">
        <v>315</v>
      </c>
      <c r="N52" s="64">
        <v>301</v>
      </c>
      <c r="O52" s="65">
        <v>285</v>
      </c>
      <c r="P52" s="48"/>
      <c r="Q52" s="48"/>
      <c r="R52" s="48"/>
      <c r="S52" s="48"/>
      <c r="T52" s="48"/>
      <c r="U52" s="48"/>
    </row>
    <row r="53" spans="1:21" ht="30.75" customHeight="1" thickBot="1">
      <c r="A53" s="48"/>
      <c r="B53" s="1191" t="s">
        <v>21</v>
      </c>
      <c r="C53" s="1192"/>
      <c r="D53" s="67"/>
      <c r="E53" s="1193" t="s">
        <v>22</v>
      </c>
      <c r="F53" s="1193"/>
      <c r="G53" s="1193"/>
      <c r="H53" s="1193"/>
      <c r="I53" s="1193"/>
      <c r="J53" s="1194"/>
      <c r="K53" s="68">
        <v>194</v>
      </c>
      <c r="L53" s="69">
        <v>189</v>
      </c>
      <c r="M53" s="69">
        <v>163</v>
      </c>
      <c r="N53" s="69">
        <v>163</v>
      </c>
      <c r="O53" s="70">
        <v>171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203" t="s">
        <v>24</v>
      </c>
      <c r="C41" s="1204"/>
      <c r="D41" s="81"/>
      <c r="E41" s="1209" t="s">
        <v>25</v>
      </c>
      <c r="F41" s="1209"/>
      <c r="G41" s="1209"/>
      <c r="H41" s="1210"/>
      <c r="I41" s="82">
        <v>3208</v>
      </c>
      <c r="J41" s="83">
        <v>3336</v>
      </c>
      <c r="K41" s="83">
        <v>3190</v>
      </c>
      <c r="L41" s="83">
        <v>3076</v>
      </c>
      <c r="M41" s="84">
        <v>2932</v>
      </c>
    </row>
    <row r="42" spans="2:13" ht="27.75" customHeight="1">
      <c r="B42" s="1205"/>
      <c r="C42" s="1206"/>
      <c r="D42" s="85"/>
      <c r="E42" s="1211" t="s">
        <v>26</v>
      </c>
      <c r="F42" s="1211"/>
      <c r="G42" s="1211"/>
      <c r="H42" s="1212"/>
      <c r="I42" s="86" t="s">
        <v>479</v>
      </c>
      <c r="J42" s="87">
        <v>1</v>
      </c>
      <c r="K42" s="87">
        <v>4</v>
      </c>
      <c r="L42" s="87">
        <v>4</v>
      </c>
      <c r="M42" s="88">
        <v>3</v>
      </c>
    </row>
    <row r="43" spans="2:13" ht="27.75" customHeight="1">
      <c r="B43" s="1205"/>
      <c r="C43" s="1206"/>
      <c r="D43" s="85"/>
      <c r="E43" s="1211" t="s">
        <v>27</v>
      </c>
      <c r="F43" s="1211"/>
      <c r="G43" s="1211"/>
      <c r="H43" s="1212"/>
      <c r="I43" s="86">
        <v>2009</v>
      </c>
      <c r="J43" s="87">
        <v>1911</v>
      </c>
      <c r="K43" s="87">
        <v>1867</v>
      </c>
      <c r="L43" s="87">
        <v>1746</v>
      </c>
      <c r="M43" s="88">
        <v>1608</v>
      </c>
    </row>
    <row r="44" spans="2:13" ht="27.75" customHeight="1">
      <c r="B44" s="1205"/>
      <c r="C44" s="1206"/>
      <c r="D44" s="85"/>
      <c r="E44" s="1211" t="s">
        <v>28</v>
      </c>
      <c r="F44" s="1211"/>
      <c r="G44" s="1211"/>
      <c r="H44" s="1212"/>
      <c r="I44" s="86">
        <v>197</v>
      </c>
      <c r="J44" s="87">
        <v>184</v>
      </c>
      <c r="K44" s="87">
        <v>182</v>
      </c>
      <c r="L44" s="87">
        <v>166</v>
      </c>
      <c r="M44" s="88">
        <v>144</v>
      </c>
    </row>
    <row r="45" spans="2:13" ht="27.75" customHeight="1">
      <c r="B45" s="1205"/>
      <c r="C45" s="1206"/>
      <c r="D45" s="85"/>
      <c r="E45" s="1211" t="s">
        <v>29</v>
      </c>
      <c r="F45" s="1211"/>
      <c r="G45" s="1211"/>
      <c r="H45" s="1212"/>
      <c r="I45" s="86">
        <v>524</v>
      </c>
      <c r="J45" s="87">
        <v>573</v>
      </c>
      <c r="K45" s="87">
        <v>511</v>
      </c>
      <c r="L45" s="87">
        <v>481</v>
      </c>
      <c r="M45" s="88">
        <v>459</v>
      </c>
    </row>
    <row r="46" spans="2:13" ht="27.75" customHeight="1">
      <c r="B46" s="1205"/>
      <c r="C46" s="1206"/>
      <c r="D46" s="89"/>
      <c r="E46" s="1211" t="s">
        <v>30</v>
      </c>
      <c r="F46" s="1211"/>
      <c r="G46" s="1211"/>
      <c r="H46" s="1212"/>
      <c r="I46" s="86" t="s">
        <v>479</v>
      </c>
      <c r="J46" s="87" t="s">
        <v>479</v>
      </c>
      <c r="K46" s="87" t="s">
        <v>479</v>
      </c>
      <c r="L46" s="87" t="s">
        <v>479</v>
      </c>
      <c r="M46" s="88" t="s">
        <v>479</v>
      </c>
    </row>
    <row r="47" spans="2:13" ht="27.75" customHeight="1">
      <c r="B47" s="1205"/>
      <c r="C47" s="1206"/>
      <c r="D47" s="90"/>
      <c r="E47" s="1213" t="s">
        <v>31</v>
      </c>
      <c r="F47" s="1214"/>
      <c r="G47" s="1214"/>
      <c r="H47" s="1215"/>
      <c r="I47" s="86" t="s">
        <v>479</v>
      </c>
      <c r="J47" s="87" t="s">
        <v>479</v>
      </c>
      <c r="K47" s="87" t="s">
        <v>479</v>
      </c>
      <c r="L47" s="87" t="s">
        <v>479</v>
      </c>
      <c r="M47" s="88" t="s">
        <v>479</v>
      </c>
    </row>
    <row r="48" spans="2:13" ht="27.75" customHeight="1">
      <c r="B48" s="1205"/>
      <c r="C48" s="1206"/>
      <c r="D48" s="85"/>
      <c r="E48" s="1211" t="s">
        <v>32</v>
      </c>
      <c r="F48" s="1211"/>
      <c r="G48" s="1211"/>
      <c r="H48" s="1212"/>
      <c r="I48" s="86" t="s">
        <v>479</v>
      </c>
      <c r="J48" s="87" t="s">
        <v>479</v>
      </c>
      <c r="K48" s="87" t="s">
        <v>479</v>
      </c>
      <c r="L48" s="87" t="s">
        <v>479</v>
      </c>
      <c r="M48" s="88" t="s">
        <v>479</v>
      </c>
    </row>
    <row r="49" spans="2:13" ht="27.75" customHeight="1">
      <c r="B49" s="1207"/>
      <c r="C49" s="1208"/>
      <c r="D49" s="85"/>
      <c r="E49" s="1211" t="s">
        <v>33</v>
      </c>
      <c r="F49" s="1211"/>
      <c r="G49" s="1211"/>
      <c r="H49" s="1212"/>
      <c r="I49" s="86" t="s">
        <v>479</v>
      </c>
      <c r="J49" s="87">
        <v>4</v>
      </c>
      <c r="K49" s="87" t="s">
        <v>479</v>
      </c>
      <c r="L49" s="87" t="s">
        <v>479</v>
      </c>
      <c r="M49" s="88" t="s">
        <v>479</v>
      </c>
    </row>
    <row r="50" spans="2:13" ht="27.75" customHeight="1">
      <c r="B50" s="1216" t="s">
        <v>34</v>
      </c>
      <c r="C50" s="1217"/>
      <c r="D50" s="91"/>
      <c r="E50" s="1211" t="s">
        <v>35</v>
      </c>
      <c r="F50" s="1211"/>
      <c r="G50" s="1211"/>
      <c r="H50" s="1212"/>
      <c r="I50" s="86">
        <v>1890</v>
      </c>
      <c r="J50" s="87">
        <v>2111</v>
      </c>
      <c r="K50" s="87">
        <v>2397</v>
      </c>
      <c r="L50" s="87">
        <v>2633</v>
      </c>
      <c r="M50" s="88">
        <v>2855</v>
      </c>
    </row>
    <row r="51" spans="2:13" ht="27.75" customHeight="1">
      <c r="B51" s="1205"/>
      <c r="C51" s="1206"/>
      <c r="D51" s="85"/>
      <c r="E51" s="1211" t="s">
        <v>36</v>
      </c>
      <c r="F51" s="1211"/>
      <c r="G51" s="1211"/>
      <c r="H51" s="1212"/>
      <c r="I51" s="86">
        <v>76</v>
      </c>
      <c r="J51" s="87">
        <v>46</v>
      </c>
      <c r="K51" s="87">
        <v>30</v>
      </c>
      <c r="L51" s="87">
        <v>15</v>
      </c>
      <c r="M51" s="88">
        <v>9</v>
      </c>
    </row>
    <row r="52" spans="2:13" ht="27.75" customHeight="1">
      <c r="B52" s="1207"/>
      <c r="C52" s="1208"/>
      <c r="D52" s="85"/>
      <c r="E52" s="1211" t="s">
        <v>37</v>
      </c>
      <c r="F52" s="1211"/>
      <c r="G52" s="1211"/>
      <c r="H52" s="1212"/>
      <c r="I52" s="86">
        <v>3636</v>
      </c>
      <c r="J52" s="87">
        <v>3534</v>
      </c>
      <c r="K52" s="87">
        <v>3453</v>
      </c>
      <c r="L52" s="87">
        <v>3371</v>
      </c>
      <c r="M52" s="88">
        <v>3299</v>
      </c>
    </row>
    <row r="53" spans="2:13" ht="27.75" customHeight="1" thickBot="1">
      <c r="B53" s="1218" t="s">
        <v>21</v>
      </c>
      <c r="C53" s="1219"/>
      <c r="D53" s="92"/>
      <c r="E53" s="1220" t="s">
        <v>38</v>
      </c>
      <c r="F53" s="1220"/>
      <c r="G53" s="1220"/>
      <c r="H53" s="1221"/>
      <c r="I53" s="93">
        <v>335</v>
      </c>
      <c r="J53" s="94">
        <v>316</v>
      </c>
      <c r="K53" s="94">
        <v>-125</v>
      </c>
      <c r="L53" s="94">
        <v>-545</v>
      </c>
      <c r="M53" s="95">
        <v>-1017</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546</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546</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547</v>
      </c>
      <c r="C41" s="248"/>
      <c r="D41" s="248"/>
      <c r="E41" s="248"/>
      <c r="F41" s="248"/>
      <c r="G41" s="248"/>
      <c r="H41" s="248"/>
      <c r="I41" s="248"/>
      <c r="J41" s="248"/>
      <c r="K41" s="248"/>
      <c r="L41" s="248"/>
      <c r="M41" s="248"/>
      <c r="N41" s="248"/>
      <c r="O41" s="248"/>
      <c r="P41" s="249"/>
    </row>
    <row r="42" spans="2:17">
      <c r="B42" s="250"/>
      <c r="C42" s="246"/>
      <c r="D42" s="246"/>
      <c r="E42" s="246"/>
      <c r="F42" s="246"/>
      <c r="G42" s="353" t="s">
        <v>548</v>
      </c>
      <c r="I42" s="354"/>
      <c r="J42" s="354"/>
      <c r="K42" s="354"/>
      <c r="L42" s="246"/>
      <c r="M42" s="246"/>
      <c r="N42" s="246"/>
      <c r="O42" s="246"/>
    </row>
    <row r="43" spans="2:17">
      <c r="B43" s="250"/>
      <c r="C43" s="246"/>
      <c r="D43" s="246"/>
      <c r="E43" s="246"/>
      <c r="F43" s="246"/>
      <c r="G43" s="1222"/>
      <c r="H43" s="1223"/>
      <c r="I43" s="1223"/>
      <c r="J43" s="1223"/>
      <c r="K43" s="1223"/>
      <c r="L43" s="1223"/>
      <c r="M43" s="1223"/>
      <c r="N43" s="1223"/>
      <c r="O43" s="1224"/>
    </row>
    <row r="44" spans="2:17">
      <c r="B44" s="250"/>
      <c r="C44" s="246"/>
      <c r="D44" s="246"/>
      <c r="E44" s="246"/>
      <c r="F44" s="246"/>
      <c r="G44" s="1225"/>
      <c r="H44" s="1226"/>
      <c r="I44" s="1226"/>
      <c r="J44" s="1226"/>
      <c r="K44" s="1226"/>
      <c r="L44" s="1226"/>
      <c r="M44" s="1226"/>
      <c r="N44" s="1226"/>
      <c r="O44" s="1227"/>
    </row>
    <row r="45" spans="2:17">
      <c r="B45" s="250"/>
      <c r="C45" s="246"/>
      <c r="D45" s="246"/>
      <c r="E45" s="246"/>
      <c r="F45" s="246"/>
      <c r="G45" s="1225"/>
      <c r="H45" s="1226"/>
      <c r="I45" s="1226"/>
      <c r="J45" s="1226"/>
      <c r="K45" s="1226"/>
      <c r="L45" s="1226"/>
      <c r="M45" s="1226"/>
      <c r="N45" s="1226"/>
      <c r="O45" s="1227"/>
    </row>
    <row r="46" spans="2:17">
      <c r="B46" s="250"/>
      <c r="C46" s="246"/>
      <c r="D46" s="246"/>
      <c r="E46" s="246"/>
      <c r="F46" s="246"/>
      <c r="G46" s="1225"/>
      <c r="H46" s="1226"/>
      <c r="I46" s="1226"/>
      <c r="J46" s="1226"/>
      <c r="K46" s="1226"/>
      <c r="L46" s="1226"/>
      <c r="M46" s="1226"/>
      <c r="N46" s="1226"/>
      <c r="O46" s="1227"/>
    </row>
    <row r="47" spans="2:17">
      <c r="B47" s="250"/>
      <c r="C47" s="246"/>
      <c r="D47" s="246"/>
      <c r="E47" s="246"/>
      <c r="F47" s="246"/>
      <c r="G47" s="1228"/>
      <c r="H47" s="1229"/>
      <c r="I47" s="1229"/>
      <c r="J47" s="1229"/>
      <c r="K47" s="1229"/>
      <c r="L47" s="1229"/>
      <c r="M47" s="1229"/>
      <c r="N47" s="1229"/>
      <c r="O47" s="1230"/>
    </row>
    <row r="48" spans="2:17">
      <c r="B48" s="250"/>
      <c r="C48" s="246"/>
      <c r="D48" s="246"/>
      <c r="E48" s="246"/>
      <c r="F48" s="246"/>
      <c r="G48" s="246"/>
      <c r="H48" s="355"/>
      <c r="I48" s="355"/>
      <c r="J48" s="355"/>
    </row>
    <row r="49" spans="1:17">
      <c r="B49" s="250"/>
      <c r="C49" s="246"/>
      <c r="D49" s="246"/>
      <c r="E49" s="246"/>
      <c r="F49" s="246"/>
      <c r="G49" s="245" t="s">
        <v>549</v>
      </c>
    </row>
    <row r="50" spans="1:17">
      <c r="B50" s="250"/>
      <c r="C50" s="246"/>
      <c r="D50" s="246"/>
      <c r="E50" s="246"/>
      <c r="F50" s="246"/>
      <c r="G50" s="1231"/>
      <c r="H50" s="1232"/>
      <c r="I50" s="1232"/>
      <c r="J50" s="1233"/>
      <c r="K50" s="356" t="s">
        <v>519</v>
      </c>
      <c r="L50" s="356" t="s">
        <v>520</v>
      </c>
      <c r="M50" s="356" t="s">
        <v>521</v>
      </c>
      <c r="N50" s="356" t="s">
        <v>522</v>
      </c>
      <c r="O50" s="356" t="s">
        <v>523</v>
      </c>
    </row>
    <row r="51" spans="1:17">
      <c r="B51" s="250"/>
      <c r="C51" s="246"/>
      <c r="D51" s="246"/>
      <c r="E51" s="246"/>
      <c r="F51" s="246"/>
      <c r="G51" s="1234" t="s">
        <v>550</v>
      </c>
      <c r="H51" s="1235"/>
      <c r="I51" s="1240" t="s">
        <v>551</v>
      </c>
      <c r="J51" s="1240"/>
      <c r="K51" s="1242"/>
      <c r="L51" s="1242"/>
      <c r="M51" s="1242"/>
      <c r="N51" s="1242"/>
      <c r="O51" s="1242"/>
    </row>
    <row r="52" spans="1:17">
      <c r="B52" s="250"/>
      <c r="C52" s="246"/>
      <c r="D52" s="246"/>
      <c r="E52" s="246"/>
      <c r="F52" s="246"/>
      <c r="G52" s="1236"/>
      <c r="H52" s="1237"/>
      <c r="I52" s="1241"/>
      <c r="J52" s="1241"/>
      <c r="K52" s="1243"/>
      <c r="L52" s="1243"/>
      <c r="M52" s="1243"/>
      <c r="N52" s="1243"/>
      <c r="O52" s="1243"/>
    </row>
    <row r="53" spans="1:17">
      <c r="A53" s="357"/>
      <c r="B53" s="250"/>
      <c r="C53" s="246"/>
      <c r="D53" s="246"/>
      <c r="E53" s="246"/>
      <c r="F53" s="246"/>
      <c r="G53" s="1236"/>
      <c r="H53" s="1237"/>
      <c r="I53" s="1244" t="s">
        <v>552</v>
      </c>
      <c r="J53" s="1244"/>
      <c r="K53" s="1245"/>
      <c r="L53" s="1245"/>
      <c r="M53" s="1245"/>
      <c r="N53" s="1245"/>
      <c r="O53" s="1245"/>
    </row>
    <row r="54" spans="1:17">
      <c r="A54" s="357"/>
      <c r="B54" s="250"/>
      <c r="C54" s="246"/>
      <c r="D54" s="246"/>
      <c r="E54" s="246"/>
      <c r="F54" s="246"/>
      <c r="G54" s="1238"/>
      <c r="H54" s="1239"/>
      <c r="I54" s="1244"/>
      <c r="J54" s="1244"/>
      <c r="K54" s="1246"/>
      <c r="L54" s="1246"/>
      <c r="M54" s="1246"/>
      <c r="N54" s="1246"/>
      <c r="O54" s="1246"/>
    </row>
    <row r="55" spans="1:17">
      <c r="A55" s="357"/>
      <c r="B55" s="250"/>
      <c r="C55" s="246"/>
      <c r="D55" s="246"/>
      <c r="E55" s="246"/>
      <c r="F55" s="246"/>
      <c r="G55" s="1247" t="s">
        <v>553</v>
      </c>
      <c r="H55" s="1248"/>
      <c r="I55" s="1244" t="s">
        <v>551</v>
      </c>
      <c r="J55" s="1244"/>
      <c r="K55" s="1242"/>
      <c r="L55" s="1242"/>
      <c r="M55" s="1242"/>
      <c r="N55" s="1242"/>
      <c r="O55" s="1242"/>
    </row>
    <row r="56" spans="1:17">
      <c r="A56" s="357"/>
      <c r="B56" s="250"/>
      <c r="C56" s="246"/>
      <c r="D56" s="246"/>
      <c r="E56" s="246"/>
      <c r="F56" s="246"/>
      <c r="G56" s="1249"/>
      <c r="H56" s="1250"/>
      <c r="I56" s="1244"/>
      <c r="J56" s="1244"/>
      <c r="K56" s="1243"/>
      <c r="L56" s="1243"/>
      <c r="M56" s="1243"/>
      <c r="N56" s="1243"/>
      <c r="O56" s="1243"/>
    </row>
    <row r="57" spans="1:17" s="357" customFormat="1">
      <c r="B57" s="358"/>
      <c r="C57" s="354"/>
      <c r="D57" s="354"/>
      <c r="E57" s="354"/>
      <c r="F57" s="354"/>
      <c r="G57" s="1249"/>
      <c r="H57" s="1250"/>
      <c r="I57" s="1253" t="s">
        <v>552</v>
      </c>
      <c r="J57" s="1253"/>
      <c r="K57" s="1245"/>
      <c r="L57" s="1245"/>
      <c r="M57" s="1245"/>
      <c r="N57" s="1245"/>
      <c r="O57" s="1245"/>
      <c r="P57" s="359"/>
      <c r="Q57" s="358"/>
    </row>
    <row r="58" spans="1:17" s="357" customFormat="1">
      <c r="A58" s="245"/>
      <c r="B58" s="358"/>
      <c r="C58" s="354"/>
      <c r="D58" s="354"/>
      <c r="E58" s="354"/>
      <c r="F58" s="354"/>
      <c r="G58" s="1251"/>
      <c r="H58" s="1252"/>
      <c r="I58" s="1253"/>
      <c r="J58" s="1253"/>
      <c r="K58" s="1246"/>
      <c r="L58" s="1246"/>
      <c r="M58" s="1246"/>
      <c r="N58" s="1246"/>
      <c r="O58" s="124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554</v>
      </c>
      <c r="C63" s="246"/>
      <c r="D63" s="246"/>
      <c r="E63" s="246"/>
      <c r="F63" s="246"/>
      <c r="G63" s="246"/>
      <c r="H63" s="246"/>
      <c r="I63" s="246"/>
      <c r="J63" s="246"/>
      <c r="K63" s="246"/>
      <c r="L63" s="246"/>
      <c r="M63" s="246"/>
      <c r="N63" s="246"/>
      <c r="O63" s="246"/>
    </row>
    <row r="64" spans="1:17">
      <c r="B64" s="250"/>
      <c r="C64" s="246"/>
      <c r="D64" s="246"/>
      <c r="E64" s="246"/>
      <c r="F64" s="246"/>
      <c r="G64" s="353" t="s">
        <v>548</v>
      </c>
      <c r="I64" s="354"/>
      <c r="J64" s="354"/>
      <c r="K64" s="354"/>
      <c r="L64" s="246"/>
      <c r="M64" s="246"/>
      <c r="N64" s="246"/>
      <c r="O64" s="246"/>
    </row>
    <row r="65" spans="2:30">
      <c r="B65" s="250"/>
      <c r="C65" s="246"/>
      <c r="D65" s="246"/>
      <c r="E65" s="246"/>
      <c r="F65" s="246"/>
      <c r="G65" s="1222" t="s">
        <v>557</v>
      </c>
      <c r="H65" s="1223"/>
      <c r="I65" s="1223"/>
      <c r="J65" s="1223"/>
      <c r="K65" s="1223"/>
      <c r="L65" s="1223"/>
      <c r="M65" s="1223"/>
      <c r="N65" s="1223"/>
      <c r="O65" s="1224"/>
    </row>
    <row r="66" spans="2:30">
      <c r="B66" s="250"/>
      <c r="C66" s="246"/>
      <c r="D66" s="246"/>
      <c r="E66" s="246"/>
      <c r="F66" s="246"/>
      <c r="G66" s="1225"/>
      <c r="H66" s="1226"/>
      <c r="I66" s="1226"/>
      <c r="J66" s="1226"/>
      <c r="K66" s="1226"/>
      <c r="L66" s="1226"/>
      <c r="M66" s="1226"/>
      <c r="N66" s="1226"/>
      <c r="O66" s="1227"/>
    </row>
    <row r="67" spans="2:30">
      <c r="B67" s="250"/>
      <c r="C67" s="246"/>
      <c r="D67" s="246"/>
      <c r="E67" s="246"/>
      <c r="F67" s="246"/>
      <c r="G67" s="1225"/>
      <c r="H67" s="1226"/>
      <c r="I67" s="1226"/>
      <c r="J67" s="1226"/>
      <c r="K67" s="1226"/>
      <c r="L67" s="1226"/>
      <c r="M67" s="1226"/>
      <c r="N67" s="1226"/>
      <c r="O67" s="1227"/>
    </row>
    <row r="68" spans="2:30">
      <c r="B68" s="250"/>
      <c r="C68" s="246"/>
      <c r="D68" s="246"/>
      <c r="E68" s="246"/>
      <c r="F68" s="246"/>
      <c r="G68" s="1225"/>
      <c r="H68" s="1226"/>
      <c r="I68" s="1226"/>
      <c r="J68" s="1226"/>
      <c r="K68" s="1226"/>
      <c r="L68" s="1226"/>
      <c r="M68" s="1226"/>
      <c r="N68" s="1226"/>
      <c r="O68" s="1227"/>
    </row>
    <row r="69" spans="2:30">
      <c r="B69" s="250"/>
      <c r="C69" s="246"/>
      <c r="D69" s="246"/>
      <c r="E69" s="246"/>
      <c r="F69" s="246"/>
      <c r="G69" s="1228"/>
      <c r="H69" s="1229"/>
      <c r="I69" s="1229"/>
      <c r="J69" s="1229"/>
      <c r="K69" s="1229"/>
      <c r="L69" s="1229"/>
      <c r="M69" s="1229"/>
      <c r="N69" s="1229"/>
      <c r="O69" s="1230"/>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555</v>
      </c>
      <c r="I71" s="370"/>
      <c r="J71" s="366"/>
      <c r="K71" s="366"/>
      <c r="L71" s="367"/>
      <c r="M71" s="366"/>
      <c r="N71" s="367"/>
      <c r="O71" s="368"/>
    </row>
    <row r="72" spans="2:30">
      <c r="B72" s="250"/>
      <c r="C72" s="246"/>
      <c r="D72" s="246"/>
      <c r="E72" s="246"/>
      <c r="F72" s="246"/>
      <c r="G72" s="1231"/>
      <c r="H72" s="1232"/>
      <c r="I72" s="1232"/>
      <c r="J72" s="1233"/>
      <c r="K72" s="356" t="s">
        <v>519</v>
      </c>
      <c r="L72" s="356" t="s">
        <v>520</v>
      </c>
      <c r="M72" s="356" t="s">
        <v>521</v>
      </c>
      <c r="N72" s="356" t="s">
        <v>522</v>
      </c>
      <c r="O72" s="356" t="s">
        <v>523</v>
      </c>
    </row>
    <row r="73" spans="2:30">
      <c r="B73" s="250"/>
      <c r="C73" s="246"/>
      <c r="D73" s="246"/>
      <c r="E73" s="246"/>
      <c r="F73" s="246"/>
      <c r="G73" s="1234" t="s">
        <v>550</v>
      </c>
      <c r="H73" s="1235"/>
      <c r="I73" s="1240" t="s">
        <v>551</v>
      </c>
      <c r="J73" s="1240"/>
      <c r="K73" s="1254">
        <v>18.8</v>
      </c>
      <c r="L73" s="1254">
        <v>17.600000000000001</v>
      </c>
      <c r="M73" s="1243"/>
      <c r="N73" s="1243"/>
      <c r="O73" s="1243"/>
      <c r="S73" s="245">
        <v>9.9</v>
      </c>
    </row>
    <row r="74" spans="2:30">
      <c r="B74" s="250"/>
      <c r="C74" s="246"/>
      <c r="D74" s="246"/>
      <c r="E74" s="246"/>
      <c r="F74" s="246"/>
      <c r="G74" s="1236"/>
      <c r="H74" s="1237"/>
      <c r="I74" s="1241"/>
      <c r="J74" s="1241"/>
      <c r="K74" s="1254"/>
      <c r="L74" s="1254"/>
      <c r="M74" s="1243"/>
      <c r="N74" s="1243"/>
      <c r="O74" s="1243"/>
    </row>
    <row r="75" spans="2:30">
      <c r="B75" s="250"/>
      <c r="C75" s="246"/>
      <c r="D75" s="246"/>
      <c r="E75" s="246"/>
      <c r="F75" s="246"/>
      <c r="G75" s="1236"/>
      <c r="H75" s="1237"/>
      <c r="I75" s="1244" t="s">
        <v>556</v>
      </c>
      <c r="J75" s="1244"/>
      <c r="K75" s="1255">
        <v>12.1</v>
      </c>
      <c r="L75" s="1255">
        <v>11.1</v>
      </c>
      <c r="M75" s="1255">
        <v>10.1</v>
      </c>
      <c r="N75" s="1255">
        <v>9.4</v>
      </c>
      <c r="O75" s="1255">
        <v>9.1</v>
      </c>
      <c r="U75" s="245">
        <v>81.2</v>
      </c>
      <c r="W75" s="245">
        <v>87.2</v>
      </c>
      <c r="Y75" s="245">
        <v>99.8</v>
      </c>
      <c r="AA75" s="245">
        <v>109.5</v>
      </c>
      <c r="AC75" s="245">
        <v>115.2</v>
      </c>
    </row>
    <row r="76" spans="2:30">
      <c r="B76" s="250"/>
      <c r="C76" s="246"/>
      <c r="D76" s="246"/>
      <c r="E76" s="246"/>
      <c r="F76" s="246"/>
      <c r="G76" s="1238"/>
      <c r="H76" s="1239"/>
      <c r="I76" s="1244"/>
      <c r="J76" s="1244"/>
      <c r="K76" s="1246"/>
      <c r="L76" s="1246"/>
      <c r="M76" s="1246"/>
      <c r="N76" s="1246"/>
      <c r="O76" s="1246"/>
    </row>
    <row r="77" spans="2:30">
      <c r="B77" s="250"/>
      <c r="C77" s="246"/>
      <c r="D77" s="246"/>
      <c r="E77" s="246"/>
      <c r="F77" s="246"/>
      <c r="G77" s="1247" t="s">
        <v>553</v>
      </c>
      <c r="H77" s="1248"/>
      <c r="I77" s="1244" t="s">
        <v>551</v>
      </c>
      <c r="J77" s="1244"/>
      <c r="K77" s="1254">
        <v>28.4</v>
      </c>
      <c r="L77" s="1254">
        <v>20.5</v>
      </c>
      <c r="M77" s="1243">
        <v>17.899999999999999</v>
      </c>
      <c r="N77" s="1243">
        <v>27</v>
      </c>
      <c r="O77" s="1243">
        <v>25.4</v>
      </c>
      <c r="R77" s="245">
        <v>12.3</v>
      </c>
      <c r="T77" s="245">
        <v>11.1</v>
      </c>
    </row>
    <row r="78" spans="2:30">
      <c r="B78" s="250"/>
      <c r="C78" s="246"/>
      <c r="D78" s="246"/>
      <c r="E78" s="246"/>
      <c r="F78" s="246"/>
      <c r="G78" s="1249"/>
      <c r="H78" s="1250"/>
      <c r="I78" s="1244"/>
      <c r="J78" s="1244"/>
      <c r="K78" s="1254"/>
      <c r="L78" s="1254"/>
      <c r="M78" s="1243"/>
      <c r="N78" s="1243"/>
      <c r="O78" s="1243"/>
    </row>
    <row r="79" spans="2:30">
      <c r="B79" s="250"/>
      <c r="C79" s="246"/>
      <c r="D79" s="246"/>
      <c r="E79" s="246"/>
      <c r="F79" s="246"/>
      <c r="G79" s="1249"/>
      <c r="H79" s="1250"/>
      <c r="I79" s="1256" t="s">
        <v>556</v>
      </c>
      <c r="J79" s="1253"/>
      <c r="K79" s="1257">
        <v>11.4</v>
      </c>
      <c r="L79" s="1257">
        <v>10.5</v>
      </c>
      <c r="M79" s="1257">
        <v>9.5</v>
      </c>
      <c r="N79" s="1257">
        <v>8.6999999999999993</v>
      </c>
      <c r="O79" s="1257">
        <v>8.6</v>
      </c>
      <c r="V79" s="245">
        <v>53.5</v>
      </c>
      <c r="X79" s="245">
        <v>48.2</v>
      </c>
      <c r="Z79" s="245">
        <v>34.200000000000003</v>
      </c>
      <c r="AB79" s="245">
        <v>30.3</v>
      </c>
      <c r="AD79" s="245">
        <v>28.9</v>
      </c>
    </row>
    <row r="80" spans="2:30">
      <c r="B80" s="250"/>
      <c r="C80" s="246"/>
      <c r="D80" s="246"/>
      <c r="E80" s="246"/>
      <c r="F80" s="246"/>
      <c r="G80" s="1251"/>
      <c r="H80" s="1252"/>
      <c r="I80" s="1253"/>
      <c r="J80" s="1253"/>
      <c r="K80" s="1257"/>
      <c r="L80" s="1257"/>
      <c r="M80" s="1257"/>
      <c r="N80" s="1257"/>
      <c r="O80" s="1257"/>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518</v>
      </c>
      <c r="G2" s="113"/>
      <c r="H2" s="114"/>
    </row>
    <row r="3" spans="1:8">
      <c r="A3" s="110" t="s">
        <v>511</v>
      </c>
      <c r="B3" s="115"/>
      <c r="C3" s="116"/>
      <c r="D3" s="117">
        <v>13970</v>
      </c>
      <c r="E3" s="118"/>
      <c r="F3" s="119">
        <v>94828</v>
      </c>
      <c r="G3" s="120"/>
      <c r="H3" s="121"/>
    </row>
    <row r="4" spans="1:8">
      <c r="A4" s="122"/>
      <c r="B4" s="123"/>
      <c r="C4" s="124"/>
      <c r="D4" s="125">
        <v>6348</v>
      </c>
      <c r="E4" s="126"/>
      <c r="F4" s="127">
        <v>55133</v>
      </c>
      <c r="G4" s="128"/>
      <c r="H4" s="129"/>
    </row>
    <row r="5" spans="1:8">
      <c r="A5" s="110" t="s">
        <v>513</v>
      </c>
      <c r="B5" s="115"/>
      <c r="C5" s="116"/>
      <c r="D5" s="117">
        <v>74432</v>
      </c>
      <c r="E5" s="118"/>
      <c r="F5" s="119">
        <v>119674</v>
      </c>
      <c r="G5" s="120"/>
      <c r="H5" s="121"/>
    </row>
    <row r="6" spans="1:8">
      <c r="A6" s="122"/>
      <c r="B6" s="123"/>
      <c r="C6" s="124"/>
      <c r="D6" s="125">
        <v>53787</v>
      </c>
      <c r="E6" s="126"/>
      <c r="F6" s="127">
        <v>57803</v>
      </c>
      <c r="G6" s="128"/>
      <c r="H6" s="129"/>
    </row>
    <row r="7" spans="1:8">
      <c r="A7" s="110" t="s">
        <v>514</v>
      </c>
      <c r="B7" s="115"/>
      <c r="C7" s="116"/>
      <c r="D7" s="117">
        <v>171284</v>
      </c>
      <c r="E7" s="118"/>
      <c r="F7" s="119">
        <v>119685</v>
      </c>
      <c r="G7" s="120"/>
      <c r="H7" s="121"/>
    </row>
    <row r="8" spans="1:8">
      <c r="A8" s="122"/>
      <c r="B8" s="123"/>
      <c r="C8" s="124"/>
      <c r="D8" s="125">
        <v>67228</v>
      </c>
      <c r="E8" s="126"/>
      <c r="F8" s="127">
        <v>68464</v>
      </c>
      <c r="G8" s="128"/>
      <c r="H8" s="129"/>
    </row>
    <row r="9" spans="1:8">
      <c r="A9" s="110" t="s">
        <v>515</v>
      </c>
      <c r="B9" s="115"/>
      <c r="C9" s="116"/>
      <c r="D9" s="117">
        <v>33653</v>
      </c>
      <c r="E9" s="118"/>
      <c r="F9" s="119">
        <v>109920</v>
      </c>
      <c r="G9" s="120"/>
      <c r="H9" s="121"/>
    </row>
    <row r="10" spans="1:8">
      <c r="A10" s="122"/>
      <c r="B10" s="123"/>
      <c r="C10" s="124"/>
      <c r="D10" s="125">
        <v>19645</v>
      </c>
      <c r="E10" s="126"/>
      <c r="F10" s="127">
        <v>62739</v>
      </c>
      <c r="G10" s="128"/>
      <c r="H10" s="129"/>
    </row>
    <row r="11" spans="1:8">
      <c r="A11" s="110" t="s">
        <v>516</v>
      </c>
      <c r="B11" s="115"/>
      <c r="C11" s="116"/>
      <c r="D11" s="117">
        <v>45185</v>
      </c>
      <c r="E11" s="118"/>
      <c r="F11" s="119">
        <v>119882</v>
      </c>
      <c r="G11" s="120"/>
      <c r="H11" s="121"/>
    </row>
    <row r="12" spans="1:8">
      <c r="A12" s="122"/>
      <c r="B12" s="123"/>
      <c r="C12" s="130"/>
      <c r="D12" s="125">
        <v>15114</v>
      </c>
      <c r="E12" s="126"/>
      <c r="F12" s="127">
        <v>66481</v>
      </c>
      <c r="G12" s="128"/>
      <c r="H12" s="129"/>
    </row>
    <row r="13" spans="1:8">
      <c r="A13" s="110"/>
      <c r="B13" s="115"/>
      <c r="C13" s="131"/>
      <c r="D13" s="132">
        <v>67705</v>
      </c>
      <c r="E13" s="133"/>
      <c r="F13" s="134">
        <v>112798</v>
      </c>
      <c r="G13" s="135"/>
      <c r="H13" s="121"/>
    </row>
    <row r="14" spans="1:8">
      <c r="A14" s="122"/>
      <c r="B14" s="123"/>
      <c r="C14" s="124"/>
      <c r="D14" s="125">
        <v>32424</v>
      </c>
      <c r="E14" s="126"/>
      <c r="F14" s="127">
        <v>62124</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11.02</v>
      </c>
      <c r="C19" s="136">
        <f>ROUND(VALUE(SUBSTITUTE(実質収支比率等に係る経年分析!G$48,"▲","-")),2)</f>
        <v>10.42</v>
      </c>
      <c r="D19" s="136">
        <f>ROUND(VALUE(SUBSTITUTE(実質収支比率等に係る経年分析!H$48,"▲","-")),2)</f>
        <v>10.220000000000001</v>
      </c>
      <c r="E19" s="136">
        <f>ROUND(VALUE(SUBSTITUTE(実質収支比率等に係る経年分析!I$48,"▲","-")),2)</f>
        <v>11.39</v>
      </c>
      <c r="F19" s="136">
        <f>ROUND(VALUE(SUBSTITUTE(実質収支比率等に係る経年分析!J$48,"▲","-")),2)</f>
        <v>9.99</v>
      </c>
    </row>
    <row r="20" spans="1:11">
      <c r="A20" s="136" t="s">
        <v>43</v>
      </c>
      <c r="B20" s="136">
        <f>ROUND(VALUE(SUBSTITUTE(実質収支比率等に係る経年分析!F$47,"▲","-")),2)</f>
        <v>76.66</v>
      </c>
      <c r="C20" s="136">
        <f>ROUND(VALUE(SUBSTITUTE(実質収支比率等に係る経年分析!G$47,"▲","-")),2)</f>
        <v>85.37</v>
      </c>
      <c r="D20" s="136">
        <f>ROUND(VALUE(SUBSTITUTE(実質収支比率等に係る経年分析!H$47,"▲","-")),2)</f>
        <v>99.11</v>
      </c>
      <c r="E20" s="136">
        <f>ROUND(VALUE(SUBSTITUTE(実質収支比率等に係る経年分析!I$47,"▲","-")),2)</f>
        <v>106.85</v>
      </c>
      <c r="F20" s="136">
        <f>ROUND(VALUE(SUBSTITUTE(実質収支比率等に係る経年分析!J$47,"▲","-")),2)</f>
        <v>119.83</v>
      </c>
    </row>
    <row r="21" spans="1:11">
      <c r="A21" s="136" t="s">
        <v>44</v>
      </c>
      <c r="B21" s="136">
        <f>IF(ISNUMBER(VALUE(SUBSTITUTE(実質収支比率等に係る経年分析!F$49,"▲","-"))),ROUND(VALUE(SUBSTITUTE(実質収支比率等に係る経年分析!F$49,"▲","-")),2),NA())</f>
        <v>13.53</v>
      </c>
      <c r="C21" s="136">
        <f>IF(ISNUMBER(VALUE(SUBSTITUTE(実質収支比率等に係る経年分析!G$49,"▲","-"))),ROUND(VALUE(SUBSTITUTE(実質収支比率等に係る経年分析!G$49,"▲","-")),2),NA())</f>
        <v>9.25</v>
      </c>
      <c r="D21" s="136">
        <f>IF(ISNUMBER(VALUE(SUBSTITUTE(実質収支比率等に係る経年分析!H$49,"▲","-"))),ROUND(VALUE(SUBSTITUTE(実質収支比率等に係る経年分析!H$49,"▲","-")),2),NA())</f>
        <v>13.51</v>
      </c>
      <c r="E21" s="136">
        <f>IF(ISNUMBER(VALUE(SUBSTITUTE(実質収支比率等に係る経年分析!I$49,"▲","-"))),ROUND(VALUE(SUBSTITUTE(実質収支比率等に係る経年分析!I$49,"▲","-")),2),NA())</f>
        <v>12.43</v>
      </c>
      <c r="F21" s="136">
        <f>IF(ISNUMBER(VALUE(SUBSTITUTE(実質収支比率等に係る経年分析!J$49,"▲","-"))),ROUND(VALUE(SUBSTITUTE(実質収支比率等に係る経年分析!J$49,"▲","-")),2),NA())</f>
        <v>7.97</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0.08</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介護保険特別会計(サービス勘定)</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7.0000000000000007E-2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0.28000000000000003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0.53</v>
      </c>
    </row>
    <row r="33" spans="1:16">
      <c r="A33" s="137" t="str">
        <f>IF(連結実質赤字比率に係る赤字・黒字の構成分析!C$37="",NA(),連結実質赤字比率に係る赤字・黒字の構成分析!C$37)</f>
        <v>介護保険特別会計(保険事業勘定)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1.73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1.55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1.1299999999999999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1.38</v>
      </c>
    </row>
    <row r="34" spans="1:16">
      <c r="A34" s="137" t="str">
        <f>IF(連結実質赤字比率に係る赤字・黒字の構成分析!C$36="",NA(),連結実質赤字比率に係る赤字・黒字の構成分析!C$36)</f>
        <v>上水道特別会計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5.05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6.35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6.78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8.31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8.81</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11.01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10.41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10.210000000000001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11.39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9.98</v>
      </c>
    </row>
    <row r="36" spans="1:16">
      <c r="A36" s="137" t="str">
        <f>IF(連結実質赤字比率に係る赤字・黒字の構成分析!C$34="",NA(),連結実質赤字比率に係る赤字・黒字の構成分析!C$34)</f>
        <v>国民健康保険特別会計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7.83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6.67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6.83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9.1199999999999992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10.44</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286</v>
      </c>
      <c r="E42" s="138"/>
      <c r="F42" s="138"/>
      <c r="G42" s="138">
        <f>'実質公債費比率（分子）の構造'!L$52</f>
        <v>293</v>
      </c>
      <c r="H42" s="138"/>
      <c r="I42" s="138"/>
      <c r="J42" s="138">
        <f>'実質公債費比率（分子）の構造'!M$52</f>
        <v>315</v>
      </c>
      <c r="K42" s="138"/>
      <c r="L42" s="138"/>
      <c r="M42" s="138">
        <f>'実質公債費比率（分子）の構造'!N$52</f>
        <v>301</v>
      </c>
      <c r="N42" s="138"/>
      <c r="O42" s="138"/>
      <c r="P42" s="138">
        <f>'実質公債費比率（分子）の構造'!O$52</f>
        <v>285</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0</v>
      </c>
      <c r="C44" s="138"/>
      <c r="D44" s="138"/>
      <c r="E44" s="138">
        <f>'実質公債費比率（分子）の構造'!L$50</f>
        <v>0</v>
      </c>
      <c r="F44" s="138"/>
      <c r="G44" s="138"/>
      <c r="H44" s="138">
        <f>'実質公債費比率（分子）の構造'!M$50</f>
        <v>1</v>
      </c>
      <c r="I44" s="138"/>
      <c r="J44" s="138"/>
      <c r="K44" s="138">
        <f>'実質公債費比率（分子）の構造'!N$50</f>
        <v>1</v>
      </c>
      <c r="L44" s="138"/>
      <c r="M44" s="138"/>
      <c r="N44" s="138">
        <f>'実質公債費比率（分子）の構造'!O$50</f>
        <v>1</v>
      </c>
      <c r="O44" s="138"/>
      <c r="P44" s="138"/>
    </row>
    <row r="45" spans="1:16">
      <c r="A45" s="138" t="s">
        <v>54</v>
      </c>
      <c r="B45" s="138">
        <f>'実質公債費比率（分子）の構造'!K$49</f>
        <v>14</v>
      </c>
      <c r="C45" s="138"/>
      <c r="D45" s="138"/>
      <c r="E45" s="138">
        <f>'実質公債費比率（分子）の構造'!L$49</f>
        <v>14</v>
      </c>
      <c r="F45" s="138"/>
      <c r="G45" s="138"/>
      <c r="H45" s="138">
        <f>'実質公債費比率（分子）の構造'!M$49</f>
        <v>14</v>
      </c>
      <c r="I45" s="138"/>
      <c r="J45" s="138"/>
      <c r="K45" s="138">
        <f>'実質公債費比率（分子）の構造'!N$49</f>
        <v>18</v>
      </c>
      <c r="L45" s="138"/>
      <c r="M45" s="138"/>
      <c r="N45" s="138">
        <f>'実質公債費比率（分子）の構造'!O$49</f>
        <v>17</v>
      </c>
      <c r="O45" s="138"/>
      <c r="P45" s="138"/>
    </row>
    <row r="46" spans="1:16">
      <c r="A46" s="138" t="s">
        <v>55</v>
      </c>
      <c r="B46" s="138">
        <f>'実質公債費比率（分子）の構造'!K$48</f>
        <v>137</v>
      </c>
      <c r="C46" s="138"/>
      <c r="D46" s="138"/>
      <c r="E46" s="138">
        <f>'実質公債費比率（分子）の構造'!L$48</f>
        <v>136</v>
      </c>
      <c r="F46" s="138"/>
      <c r="G46" s="138"/>
      <c r="H46" s="138">
        <f>'実質公債費比率（分子）の構造'!M$48</f>
        <v>109</v>
      </c>
      <c r="I46" s="138"/>
      <c r="J46" s="138"/>
      <c r="K46" s="138">
        <f>'実質公債費比率（分子）の構造'!N$48</f>
        <v>114</v>
      </c>
      <c r="L46" s="138"/>
      <c r="M46" s="138"/>
      <c r="N46" s="138">
        <f>'実質公債費比率（分子）の構造'!O$48</f>
        <v>107</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329</v>
      </c>
      <c r="C49" s="138"/>
      <c r="D49" s="138"/>
      <c r="E49" s="138">
        <f>'実質公債費比率（分子）の構造'!L$45</f>
        <v>332</v>
      </c>
      <c r="F49" s="138"/>
      <c r="G49" s="138"/>
      <c r="H49" s="138">
        <f>'実質公債費比率（分子）の構造'!M$45</f>
        <v>354</v>
      </c>
      <c r="I49" s="138"/>
      <c r="J49" s="138"/>
      <c r="K49" s="138">
        <f>'実質公債費比率（分子）の構造'!N$45</f>
        <v>331</v>
      </c>
      <c r="L49" s="138"/>
      <c r="M49" s="138"/>
      <c r="N49" s="138">
        <f>'実質公債費比率（分子）の構造'!O$45</f>
        <v>331</v>
      </c>
      <c r="O49" s="138"/>
      <c r="P49" s="138"/>
    </row>
    <row r="50" spans="1:16">
      <c r="A50" s="138" t="s">
        <v>59</v>
      </c>
      <c r="B50" s="138" t="e">
        <f>NA()</f>
        <v>#N/A</v>
      </c>
      <c r="C50" s="138">
        <f>IF(ISNUMBER('実質公債費比率（分子）の構造'!K$53),'実質公債費比率（分子）の構造'!K$53,NA())</f>
        <v>194</v>
      </c>
      <c r="D50" s="138" t="e">
        <f>NA()</f>
        <v>#N/A</v>
      </c>
      <c r="E50" s="138" t="e">
        <f>NA()</f>
        <v>#N/A</v>
      </c>
      <c r="F50" s="138">
        <f>IF(ISNUMBER('実質公債費比率（分子）の構造'!L$53),'実質公債費比率（分子）の構造'!L$53,NA())</f>
        <v>189</v>
      </c>
      <c r="G50" s="138" t="e">
        <f>NA()</f>
        <v>#N/A</v>
      </c>
      <c r="H50" s="138" t="e">
        <f>NA()</f>
        <v>#N/A</v>
      </c>
      <c r="I50" s="138">
        <f>IF(ISNUMBER('実質公債費比率（分子）の構造'!M$53),'実質公債費比率（分子）の構造'!M$53,NA())</f>
        <v>163</v>
      </c>
      <c r="J50" s="138" t="e">
        <f>NA()</f>
        <v>#N/A</v>
      </c>
      <c r="K50" s="138" t="e">
        <f>NA()</f>
        <v>#N/A</v>
      </c>
      <c r="L50" s="138">
        <f>IF(ISNUMBER('実質公債費比率（分子）の構造'!N$53),'実質公債費比率（分子）の構造'!N$53,NA())</f>
        <v>163</v>
      </c>
      <c r="M50" s="138" t="e">
        <f>NA()</f>
        <v>#N/A</v>
      </c>
      <c r="N50" s="138" t="e">
        <f>NA()</f>
        <v>#N/A</v>
      </c>
      <c r="O50" s="138">
        <f>IF(ISNUMBER('実質公債費比率（分子）の構造'!O$53),'実質公債費比率（分子）の構造'!O$53,NA())</f>
        <v>171</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3636</v>
      </c>
      <c r="E56" s="137"/>
      <c r="F56" s="137"/>
      <c r="G56" s="137">
        <f>'将来負担比率（分子）の構造'!J$52</f>
        <v>3534</v>
      </c>
      <c r="H56" s="137"/>
      <c r="I56" s="137"/>
      <c r="J56" s="137">
        <f>'将来負担比率（分子）の構造'!K$52</f>
        <v>3453</v>
      </c>
      <c r="K56" s="137"/>
      <c r="L56" s="137"/>
      <c r="M56" s="137">
        <f>'将来負担比率（分子）の構造'!L$52</f>
        <v>3371</v>
      </c>
      <c r="N56" s="137"/>
      <c r="O56" s="137"/>
      <c r="P56" s="137">
        <f>'将来負担比率（分子）の構造'!M$52</f>
        <v>3299</v>
      </c>
    </row>
    <row r="57" spans="1:16">
      <c r="A57" s="137" t="s">
        <v>36</v>
      </c>
      <c r="B57" s="137"/>
      <c r="C57" s="137"/>
      <c r="D57" s="137">
        <f>'将来負担比率（分子）の構造'!I$51</f>
        <v>76</v>
      </c>
      <c r="E57" s="137"/>
      <c r="F57" s="137"/>
      <c r="G57" s="137">
        <f>'将来負担比率（分子）の構造'!J$51</f>
        <v>46</v>
      </c>
      <c r="H57" s="137"/>
      <c r="I57" s="137"/>
      <c r="J57" s="137">
        <f>'将来負担比率（分子）の構造'!K$51</f>
        <v>30</v>
      </c>
      <c r="K57" s="137"/>
      <c r="L57" s="137"/>
      <c r="M57" s="137">
        <f>'将来負担比率（分子）の構造'!L$51</f>
        <v>15</v>
      </c>
      <c r="N57" s="137"/>
      <c r="O57" s="137"/>
      <c r="P57" s="137">
        <f>'将来負担比率（分子）の構造'!M$51</f>
        <v>9</v>
      </c>
    </row>
    <row r="58" spans="1:16">
      <c r="A58" s="137" t="s">
        <v>35</v>
      </c>
      <c r="B58" s="137"/>
      <c r="C58" s="137"/>
      <c r="D58" s="137">
        <f>'将来負担比率（分子）の構造'!I$50</f>
        <v>1890</v>
      </c>
      <c r="E58" s="137"/>
      <c r="F58" s="137"/>
      <c r="G58" s="137">
        <f>'将来負担比率（分子）の構造'!J$50</f>
        <v>2111</v>
      </c>
      <c r="H58" s="137"/>
      <c r="I58" s="137"/>
      <c r="J58" s="137">
        <f>'将来負担比率（分子）の構造'!K$50</f>
        <v>2397</v>
      </c>
      <c r="K58" s="137"/>
      <c r="L58" s="137"/>
      <c r="M58" s="137">
        <f>'将来負担比率（分子）の構造'!L$50</f>
        <v>2633</v>
      </c>
      <c r="N58" s="137"/>
      <c r="O58" s="137"/>
      <c r="P58" s="137">
        <f>'将来負担比率（分子）の構造'!M$50</f>
        <v>2855</v>
      </c>
    </row>
    <row r="59" spans="1:16">
      <c r="A59" s="137" t="s">
        <v>33</v>
      </c>
      <c r="B59" s="137" t="str">
        <f>'将来負担比率（分子）の構造'!I$49</f>
        <v>-</v>
      </c>
      <c r="C59" s="137"/>
      <c r="D59" s="137"/>
      <c r="E59" s="137">
        <f>'将来負担比率（分子）の構造'!J$49</f>
        <v>4</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524</v>
      </c>
      <c r="C62" s="137"/>
      <c r="D62" s="137"/>
      <c r="E62" s="137">
        <f>'将来負担比率（分子）の構造'!J$45</f>
        <v>573</v>
      </c>
      <c r="F62" s="137"/>
      <c r="G62" s="137"/>
      <c r="H62" s="137">
        <f>'将来負担比率（分子）の構造'!K$45</f>
        <v>511</v>
      </c>
      <c r="I62" s="137"/>
      <c r="J62" s="137"/>
      <c r="K62" s="137">
        <f>'将来負担比率（分子）の構造'!L$45</f>
        <v>481</v>
      </c>
      <c r="L62" s="137"/>
      <c r="M62" s="137"/>
      <c r="N62" s="137">
        <f>'将来負担比率（分子）の構造'!M$45</f>
        <v>459</v>
      </c>
      <c r="O62" s="137"/>
      <c r="P62" s="137"/>
    </row>
    <row r="63" spans="1:16">
      <c r="A63" s="137" t="s">
        <v>28</v>
      </c>
      <c r="B63" s="137">
        <f>'将来負担比率（分子）の構造'!I$44</f>
        <v>197</v>
      </c>
      <c r="C63" s="137"/>
      <c r="D63" s="137"/>
      <c r="E63" s="137">
        <f>'将来負担比率（分子）の構造'!J$44</f>
        <v>184</v>
      </c>
      <c r="F63" s="137"/>
      <c r="G63" s="137"/>
      <c r="H63" s="137">
        <f>'将来負担比率（分子）の構造'!K$44</f>
        <v>182</v>
      </c>
      <c r="I63" s="137"/>
      <c r="J63" s="137"/>
      <c r="K63" s="137">
        <f>'将来負担比率（分子）の構造'!L$44</f>
        <v>166</v>
      </c>
      <c r="L63" s="137"/>
      <c r="M63" s="137"/>
      <c r="N63" s="137">
        <f>'将来負担比率（分子）の構造'!M$44</f>
        <v>144</v>
      </c>
      <c r="O63" s="137"/>
      <c r="P63" s="137"/>
    </row>
    <row r="64" spans="1:16">
      <c r="A64" s="137" t="s">
        <v>27</v>
      </c>
      <c r="B64" s="137">
        <f>'将来負担比率（分子）の構造'!I$43</f>
        <v>2009</v>
      </c>
      <c r="C64" s="137"/>
      <c r="D64" s="137"/>
      <c r="E64" s="137">
        <f>'将来負担比率（分子）の構造'!J$43</f>
        <v>1911</v>
      </c>
      <c r="F64" s="137"/>
      <c r="G64" s="137"/>
      <c r="H64" s="137">
        <f>'将来負担比率（分子）の構造'!K$43</f>
        <v>1867</v>
      </c>
      <c r="I64" s="137"/>
      <c r="J64" s="137"/>
      <c r="K64" s="137">
        <f>'将来負担比率（分子）の構造'!L$43</f>
        <v>1746</v>
      </c>
      <c r="L64" s="137"/>
      <c r="M64" s="137"/>
      <c r="N64" s="137">
        <f>'将来負担比率（分子）の構造'!M$43</f>
        <v>1608</v>
      </c>
      <c r="O64" s="137"/>
      <c r="P64" s="137"/>
    </row>
    <row r="65" spans="1:16">
      <c r="A65" s="137" t="s">
        <v>26</v>
      </c>
      <c r="B65" s="137" t="str">
        <f>'将来負担比率（分子）の構造'!I$42</f>
        <v>-</v>
      </c>
      <c r="C65" s="137"/>
      <c r="D65" s="137"/>
      <c r="E65" s="137">
        <f>'将来負担比率（分子）の構造'!J$42</f>
        <v>1</v>
      </c>
      <c r="F65" s="137"/>
      <c r="G65" s="137"/>
      <c r="H65" s="137">
        <f>'将来負担比率（分子）の構造'!K$42</f>
        <v>4</v>
      </c>
      <c r="I65" s="137"/>
      <c r="J65" s="137"/>
      <c r="K65" s="137">
        <f>'将来負担比率（分子）の構造'!L$42</f>
        <v>4</v>
      </c>
      <c r="L65" s="137"/>
      <c r="M65" s="137"/>
      <c r="N65" s="137">
        <f>'将来負担比率（分子）の構造'!M$42</f>
        <v>3</v>
      </c>
      <c r="O65" s="137"/>
      <c r="P65" s="137"/>
    </row>
    <row r="66" spans="1:16">
      <c r="A66" s="137" t="s">
        <v>25</v>
      </c>
      <c r="B66" s="137">
        <f>'将来負担比率（分子）の構造'!I$41</f>
        <v>3208</v>
      </c>
      <c r="C66" s="137"/>
      <c r="D66" s="137"/>
      <c r="E66" s="137">
        <f>'将来負担比率（分子）の構造'!J$41</f>
        <v>3336</v>
      </c>
      <c r="F66" s="137"/>
      <c r="G66" s="137"/>
      <c r="H66" s="137">
        <f>'将来負担比率（分子）の構造'!K$41</f>
        <v>3190</v>
      </c>
      <c r="I66" s="137"/>
      <c r="J66" s="137"/>
      <c r="K66" s="137">
        <f>'将来負担比率（分子）の構造'!L$41</f>
        <v>3076</v>
      </c>
      <c r="L66" s="137"/>
      <c r="M66" s="137"/>
      <c r="N66" s="137">
        <f>'将来負担比率（分子）の構造'!M$41</f>
        <v>2932</v>
      </c>
      <c r="O66" s="137"/>
      <c r="P66" s="137"/>
    </row>
    <row r="67" spans="1:16">
      <c r="A67" s="137" t="s">
        <v>63</v>
      </c>
      <c r="B67" s="137" t="e">
        <f>NA()</f>
        <v>#N/A</v>
      </c>
      <c r="C67" s="137">
        <f>IF(ISNUMBER('将来負担比率（分子）の構造'!I$53), IF('将来負担比率（分子）の構造'!I$53 &lt; 0, 0, '将来負担比率（分子）の構造'!I$53), NA())</f>
        <v>335</v>
      </c>
      <c r="D67" s="137" t="e">
        <f>NA()</f>
        <v>#N/A</v>
      </c>
      <c r="E67" s="137" t="e">
        <f>NA()</f>
        <v>#N/A</v>
      </c>
      <c r="F67" s="137">
        <f>IF(ISNUMBER('将来負担比率（分子）の構造'!J$53), IF('将来負担比率（分子）の構造'!J$53 &lt; 0, 0, '将来負担比率（分子）の構造'!J$53), NA())</f>
        <v>316</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2018-10-18T01:42:37Z</cp:lastPrinted>
  <dcterms:created xsi:type="dcterms:W3CDTF">2018-01-24T03:47:04Z</dcterms:created>
  <dcterms:modified xsi:type="dcterms:W3CDTF">2018-11-29T23:57:10Z</dcterms:modified>
</cp:coreProperties>
</file>