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C35" i="9"/>
  <c r="BW34" i="9"/>
  <c r="BW35" i="9" s="1"/>
  <c r="BW36" i="9" s="1"/>
  <c r="BW37" i="9" s="1"/>
  <c r="BW38" i="9" s="1"/>
  <c r="BW39" i="9" s="1"/>
  <c r="BW40" i="9" s="1"/>
  <c r="BW41" i="9" s="1"/>
  <c r="BW42" i="9" s="1"/>
  <c r="BW43" i="9" s="1"/>
  <c r="AM34" i="9"/>
  <c r="C34" i="9"/>
  <c r="U34" i="9" s="1"/>
  <c r="U35" i="9" s="1"/>
  <c r="U36" i="9" s="1"/>
  <c r="CO34" i="9" l="1"/>
  <c r="CO35"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<sst xmlns="http://schemas.openxmlformats.org/spreadsheetml/2006/main" count="1061" uniqueCount="565">
  <si>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</si>
  <si>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</si>
  <si>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</si>
  <si>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</si>
  <si>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</si>
  <si>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</si>
  <si>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</si>
  <si>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</si>
  <si>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</si>
  <si>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</si>
  <si>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</si>
  <si>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</si>
  <si>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</si>
  <si>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</si>
  <si>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</si>
  <si>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</si>
  <si>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</si>
  <si>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</si>
  <si>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</si>
  <si>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</si>
  <si>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</si>
  <si>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</si>
  <si>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</si>
  <si>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</si>
  <si>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</si>
  <si>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</si>
  <si>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</si>
  <si>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</si>
  <si>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</si>
  <si>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</si>
  <si>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</si>
  <si>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</si>
  <si>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</si>
  <si>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</si>
  <si>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</si>
  <si>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</si>
  <si>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</si>
  <si>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</si>
  <si>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</si>
  <si>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</si>
  <si>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</si>
  <si>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</si>
  <si>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</si>
  <si>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</si>
  <si>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</si>
  <si>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</si>
  <si>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</si>
  <si>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</si>
  <si>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</si>
  <si>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</si>
  <si>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</si>
  <si>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</si>
  <si>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</si>
  <si>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</si>
  <si>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</si>
  <si>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</si>
  <si>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</si>
  <si>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</si>
  <si>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</si>
  <si>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</si>
  <si>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</si>
  <si>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</si>
  <si>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</si>
  <si>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</si>
  <si>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</si>
  <si>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</si>
  <si>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</si>
  <si>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</si>
  <si>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</si>
  <si>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</si>
  <si>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</si>
  <si>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</si>
  <si>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</si>
  <si>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</si>
  <si>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</si>
  <si>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</si>
  <si>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</si>
  <si>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</si>
  <si>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</si>
  <si>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</si>
  <si>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</si>
  <si>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</si>
  <si>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</si>
  <si>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</si>
  <si>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</si>
  <si>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</si>
  <si>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</si>
  <si>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</si>
  <si>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</si>
  <si>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</si>
  <si>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</si>
  <si>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</si>
  <si>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</si>
  <si>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</si>
  <si>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</si>
  <si>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</si>
  <si>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</si>
  <si>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</si>
  <si>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</si>
  <si>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</si>
  <si>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</si>
  <si>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</si>
  <si>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</si>
  <si>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</si>
  <si>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</si>
  <si>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</si>
  <si>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</si>
  <si>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</si>
  <si>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</si>
  <si>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</si>
  <si>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</si>
  <si>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</si>
  <si>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</si>
  <si>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</si>
  <si>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</si>
  <si>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</si>
  <si>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</si>
  <si>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</si>
  <si>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</si>
  <si>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</si>
  <si>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</si>
  <si>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</si>
  <si>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</si>
  <si>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</si>
  <si>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</si>
  <si>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</si>
  <si>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</si>
  <si>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</si>
  <si>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</si>
  <si>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</si>
  <si>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</si>
  <si>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</si>
  <si>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</si>
  <si>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</si>
  <si>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</si>
  <si>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</si>
  <si>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</si>
  <si>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</si>
  <si>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</si>
  <si>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</si>
  <si>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</si>
  <si>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</si>
  <si>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</si>
  <si>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</si>
  <si>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</si>
  <si>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</si>
  <si>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</si>
  <si>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</si>
  <si>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</si>
  <si>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</si>
  <si>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</si>
  <si>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</si>
  <si>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</si>
  <si>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</si>
  <si>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</si>
  <si>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</si>
  <si>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</si>
  <si>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</si>
  <si>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</si>
  <si>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</si>
  <si>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</si>
  <si>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</si>
  <si>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</si>
  <si>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</si>
  <si>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</si>
  <si>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</si>
  <si>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</si>
  <si>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</si>
  <si>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</si>
  <si>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</si>
  <si>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</si>
  <si>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</si>
  <si>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</si>
  <si>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</si>
  <si>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</si>
  <si>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</si>
  <si>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</si>
  <si>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</si>
  <si>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</si>
  <si>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</si>
  <si>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</si>
  <si>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</si>
  <si>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</si>
  <si>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</si>
  <si>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</si>
  <si>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</si>
  <si>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</si>
  <si>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</si>
  <si>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</si>
  <si>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</si>
  <si>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</si>
  <si>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</si>
  <si>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</si>
  <si>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</si>
  <si>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</si>
  <si>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</si>
  <si>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</si>
  <si>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</si>
  <si>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</si>
  <si>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</si>
  <si>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</si>
  <si>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</si>
  <si>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</si>
  <si>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</si>
  <si>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</si>
  <si>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</si>
  <si>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</si>
  <si>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</si>
  <si>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</si>
  <si>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</si>
  <si>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</si>
  <si>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</si>
  <si>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</si>
  <si>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</si>
  <si>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</si>
  <si>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</si>
  <si>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</si>
  <si>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</si>
  <si>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</si>
  <si>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</si>
  <si>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</si>
  <si>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</si>
  <si>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</si>
  <si>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</si>
  <si>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</si>
  <si>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</si>
  <si>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</si>
  <si>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</si>
  <si>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</si>
  <si>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</si>
  <si>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</si>
  <si>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</si>
  <si>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</si>
  <si>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</si>
  <si>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</si>
  <si>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</si>
  <si>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</si>
  <si>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</si>
  <si>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</si>
  <si>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</si>
  <si>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</si>
  <si>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</si>
  <si>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</si>
  <si>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</si>
  <si>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</si>
  <si>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</si>
  <si>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</si>
  <si>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</si>
  <si>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</si>
  <si>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</si>
  <si>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</si>
  <si>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</si>
  <si>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</si>
  <si>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</si>
  <si>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</si>
  <si>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</si>
  <si>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</si>
  <si>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</si>
  <si>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</si>
  <si>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</si>
  <si>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</si>
  <si>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</si>
  <si>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</si>
  <si>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</si>
  <si>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</si>
  <si>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</si>
  <si>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</si>
  <si>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</si>
  <si>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</si>
  <si>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</si>
  <si>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</si>
  <si>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</si>
  <si>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</si>
  <si>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</si>
  <si>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</si>
  <si>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</si>
  <si>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</si>
  <si>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</si>
  <si>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</si>
  <si>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</si>
  <si>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</si>
  <si>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</si>
  <si>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</si>
  <si>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</si>
  <si>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</si>
  <si>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</si>
  <si>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</si>
  <si>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</si>
  <si>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</si>
  <si>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</si>
  <si>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</si>
  <si>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</si>
  <si>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</si>
  <si>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</si>
  <si>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</si>
  <si>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</si>
  <si>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</si>
  <si>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</si>
  <si>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</si>
  <si>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</si>
  <si>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</si>
  <si>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</si>
  <si>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</si>
  <si>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</si>
  <si>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</si>
  <si>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</si>
  <si>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</si>
  <si>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</si>
  <si>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</si>
  <si>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</si>
  <si>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</si>
  <si>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</si>
  <si>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</si>
  <si>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</si>
  <si>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</si>
  <si>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</si>
  <si>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</si>
  <si>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</si>
  <si>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</si>
  <si>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</si>
  <si>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</si>
  <si>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</si>
  <si>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</si>
  <si>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</si>
  <si>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</si>
  <si>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</si>
  <si>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</si>
  <si>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</si>
  <si>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</si>
  <si>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</si>
  <si>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</si>
  <si>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</si>
  <si>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</si>
  <si>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</si>
  <si>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</si>
  <si>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</si>
  <si>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</si>
  <si>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</si>
  <si>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</si>
  <si>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</si>
  <si>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</si>
  <si>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</si>
  <si>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</si>
  <si>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</si>
  <si>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</si>
  <si>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</si>
  <si>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</si>
  <si>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</si>
  <si>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</si>
  <si>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</si>
  <si>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</si>
  <si>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</si>
  <si>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</si>
  <si>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</si>
  <si>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</si>
  <si>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</si>
  <si>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</si>
  <si>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</si>
  <si>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</si>
  <si>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</si>
  <si>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</si>
  <si>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</si>
  <si>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</si>
  <si>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</si>
  <si>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</si>
  <si>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</si>
  <si>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</si>
  <si>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</si>
  <si>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</si>
  <si>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</si>
  <si>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</si>
  <si>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</si>
  <si>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</si>
  <si>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</si>
  <si>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</si>
  <si>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</si>
  <si>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</si>
  <si>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</si>
  <si>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</si>
  <si>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</si>
  <si>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</si>
  <si>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</si>
  <si>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</si>
  <si>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</si>
  <si>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</si>
  <si>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</si>
  <si>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</si>
  <si>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</si>
  <si>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</si>
  <si>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</si>
  <si>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</si>
  <si>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</si>
  <si>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</si>
  <si>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</si>
  <si>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</si>
  <si>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</si>
  <si>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</si>
  <si>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</si>
  <si>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</si>
  <si>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</si>
  <si>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</si>
  <si>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</si>
  <si>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</si>
  <si>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</si>
  <si>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</si>
  <si>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</si>
  <si>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</si>
  <si>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</si>
  <si>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</si>
  <si>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</si>
  <si>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</si>
  <si>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</si>
  <si>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</si>
  <si>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</si>
  <si>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</si>
  <si>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</si>
  <si>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</si>
  <si>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</si>
  <si>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</si>
  <si>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</si>
  <si>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</si>
  <si>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</si>
  <si>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</si>
  <si>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</si>
  <si>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</si>
  <si>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</si>
  <si>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</si>
  <si>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</si>
  <si>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</si>
  <si>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</si>
  <si>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</si>
  <si>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</si>
  <si>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</si>
  <si>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</si>
  <si>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</si>
  <si>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</si>
  <si>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</si>
  <si>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</si>
  <si>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</si>
  <si>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</si>
  <si>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</si>
  <si>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</si>
  <si>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</si>
  <si>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</si>
  <si>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</si>
  <si>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</si>
  <si>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</si>
  <si>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</si>
  <si>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</si>
  <si>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</si>
  <si>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</si>
  <si>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</si>
  <si>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</si>
  <si>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</si>
  <si>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</si>
  <si>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</si>
  <si>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</si>
  <si>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</si>
  <si>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</si>
  <si>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</si>
  <si>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</si>
  <si>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</si>
  <si>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</si>
  <si>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</si>
  <si>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</si>
  <si>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</si>
  <si>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</si>
  <si>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</si>
  <si>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</si>
  <si>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</si>
  <si>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</si>
  <si>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</si>
  <si>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</si>
  <si>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</si>
  <si>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</si>
  <si>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</si>
  <si>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</si>
  <si>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</si>
  <si>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</si>
  <si>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</si>
  <si>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</si>
  <si>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</si>
  <si>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</si>
  <si>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</si>
  <si>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</si>
  <si>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</si>
  <si>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</si>
  <si>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</si>
  <si>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</si>
  <si>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</si>
  <si>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</si>
  <si>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</si>
  <si>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</si>
  <si>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</si>
  <si>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</si>
  <si>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</si>
  <si>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</si>
  <si>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</si>
  <si>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</si>
  <si>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</si>
  <si>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</si>
  <si>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</si>
  <si>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</si>
  <si>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</si>
  <si>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</si>
  <si>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</si>
  <si>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</si>
  <si>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</si>
  <si>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</si>
  <si>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</si>
  <si>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</si>
  <si>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</si>
  <si>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</si>
  <si>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</si>
  <si>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</si>
  <si>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</si>
  <si>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</si>
  <si>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</si>
  <si>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</si>
  <si>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</si>
  <si>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</si>
  <si>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</si>
  <si>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</si>
  <si>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</si>
  <si>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</si>
  <si>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介護保険事業特別会計</t>
  </si>
  <si>
    <t>国民健康保険事業勘定特別会計</t>
  </si>
  <si>
    <t>八峰町公共下水道事業特別会計</t>
  </si>
  <si>
    <t>八峰町営簡易水道事業特別会計</t>
  </si>
  <si>
    <t>町営診療所特別会計</t>
  </si>
  <si>
    <t>八峰町農業集落排水事業特別会計</t>
  </si>
  <si>
    <t>八峰町漁業集落排水事業特別会計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</si>
  <si>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</si>
  <si>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</si>
  <si>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</si>
  <si>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</si>
  <si>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</si>
  <si>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</si>
  <si>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</si>
  <si>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</si>
  <si>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</si>
  <si>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</si>
  <si>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</si>
  <si>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能代市山本郡養護老人ホーム組合（能代市山本郡養護老人ホーム組合訪問介護事業特別会計）</t>
    <rPh sb="31" eb="33">
      <t>ホウモン</t>
    </rPh>
    <rPh sb="33" eb="35">
      <t>カイゴ</t>
    </rPh>
    <rPh sb="35" eb="37">
      <t>ジギョウ</t>
    </rPh>
    <rPh sb="37" eb="39">
      <t>トクベツ</t>
    </rPh>
    <rPh sb="39" eb="41">
      <t>カイケイ</t>
    </rPh>
    <phoneticPr fontId="5"/>
  </si>
  <si>
    <t>峰浜培養</t>
    <rPh sb="0" eb="2">
      <t>ミネハマ</t>
    </rPh>
    <rPh sb="2" eb="4">
      <t>バイヨウ</t>
    </rPh>
    <phoneticPr fontId="31"/>
  </si>
  <si>
    <t>ハタハタの里観光事業</t>
    <rPh sb="5" eb="6">
      <t>サト</t>
    </rPh>
    <rPh sb="6" eb="8">
      <t>カンコウ</t>
    </rPh>
    <rPh sb="8" eb="10">
      <t>ジギョウ</t>
    </rPh>
    <phoneticPr fontId="31"/>
  </si>
  <si>
    <t>○</t>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</si>
  <si>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</si>
  <si>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</si>
  <si>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5"/>
  </si>
  <si>
    <t>能代市山本郡養護老人ホーム組合（能代市山本郡養護老人ホーム組合特定施設事業特別会計）</t>
    <rPh sb="31" eb="33">
      <t>トクテイ</t>
    </rPh>
    <rPh sb="33" eb="35">
      <t>シセツ</t>
    </rPh>
    <rPh sb="35" eb="37">
      <t>ジギョウ</t>
    </rPh>
    <rPh sb="37" eb="39">
      <t>トクベツ</t>
    </rPh>
    <rPh sb="39" eb="41">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</si>
  <si>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</si>
  <si>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</si>
  <si>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</si>
  <si>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</si>
  <si>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</si>
  <si>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</si>
  <si>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</si>
  <si>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</si>
  <si>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</si>
  <si>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</si>
  <si>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</si>
  <si>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</si>
  <si>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減少傾向にあるものの類似団体平均と比較して１２．４ポイント上回っている。今後は、峰浜地区統合子ども園建設事業や学校給食センター改修事業等、地方債依存型の大型事業を控えており、地方債残高が増加していくことが予想され、将来負担比率は上昇に転じる見込みとなっている。このため、今後の地方債発行額の抑制や基金造成を図り、同比率の上昇に歯止めをかけていく。一方で、有形固定資産減価償却率は、類似団体平均を１．３ポイント下回っている。これは、道路台帳が平成２５年３月に全路線廃止及び全路線供用開始となり、取得日を供用開始日に設定していることが主要因と考えられる。今後は、公共施設等総合管理計画に基づき遊休施設の除却を計画的に進め、比率の上昇の抑制に努める。</t>
    <rPh sb="222" eb="224">
      <t>ドウロ</t>
    </rPh>
    <rPh sb="224" eb="226">
      <t>ダイチョウ</t>
    </rPh>
    <rPh sb="272" eb="275">
      <t>シュヨウイン</t>
    </rPh>
    <phoneticPr fontId="5"/>
  </si>
  <si>
    <t xml:space="preserve">実質公債費比率は、平成２８年度は前年度と同数値の８．２％となった。これは、臨時財政対策債、過疎対策事業債、合併特例事業債など交付税算入率が高い地方債が、地方債全体の７５％以上を占め、実質の負担額が小さいことが要因である。今後もこうした地方債の割合が上昇していく見込みとなっているが、平成２９年度以降は標準財政規模の縮小もあり、同比率は上昇に転じ、今後類似団体を上回る恐れがある。将来負担比率は、依然として類似団体平均を上回っているものの前年度から８．９ポイント低下した。これは、公営企業債等繰入見込額の減少、定員適正化計画に基づく職員数削減による退職手当負担見込額の減少、また堅実な財政運営に努め基金の積み増しを行ったことによる基金残高の増加によるところが大きい。今後は、統合小学校及び統合中学校の改修事業等、地方債依存型の大型事業の償還が平成３０年度から始まり、実質公債費比率の上昇が見込まれるほか、峰浜地区統合子ども園建設事業や学校給食センター改修事業等の地方債借入により地方債残高が増加していく見込みとなっているなど、将来負担比率の上昇が懸念される。今後は地方債発行額の抑制と基金造成を図り、同比率の上昇に歯止めをかけていく。
</t>
    <rPh sb="91" eb="93">
      <t>ジッシツ</t>
    </rPh>
    <rPh sb="94" eb="96">
      <t>フタン</t>
    </rPh>
    <rPh sb="96" eb="97">
      <t>ガク</t>
    </rPh>
    <rPh sb="98" eb="99">
      <t>チイ</t>
    </rPh>
    <rPh sb="104" eb="106">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</si>
</sst>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0" fillId="0" borderId="0">
      <alignment vertical="center"/>
    </xf>
    <xf numFmtId="0" fontId="32"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5" fillId="0" borderId="0" xfId="43"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34" fillId="0" borderId="41" xfId="34" applyFont="1" applyFill="1" applyBorder="1" applyAlignment="1" applyProtection="1">
      <alignment horizontal="left" vertical="top" wrapText="1"/>
      <protection locked="0"/>
    </xf>
    <xf numFmtId="0" fontId="34" fillId="0" borderId="12" xfId="34" applyFont="1" applyFill="1" applyBorder="1" applyAlignment="1" applyProtection="1">
      <alignment horizontal="left" vertical="top" wrapText="1"/>
      <protection locked="0"/>
    </xf>
    <xf numFmtId="0" fontId="34" fillId="0" borderId="46" xfId="34" applyFont="1" applyFill="1" applyBorder="1" applyAlignment="1" applyProtection="1">
      <alignment horizontal="left" vertical="top" wrapText="1"/>
      <protection locked="0"/>
    </xf>
    <xf numFmtId="0" fontId="34" fillId="0" borderId="60" xfId="34" applyFont="1" applyFill="1" applyBorder="1" applyAlignment="1" applyProtection="1">
      <alignment horizontal="left" vertical="top" wrapText="1"/>
      <protection locked="0"/>
    </xf>
    <xf numFmtId="0" fontId="34" fillId="0" borderId="0" xfId="34" applyFont="1" applyFill="1" applyBorder="1" applyAlignment="1" applyProtection="1">
      <alignment horizontal="left" vertical="top" wrapText="1"/>
      <protection locked="0"/>
    </xf>
    <xf numFmtId="0" fontId="34" fillId="0" borderId="38" xfId="34" applyFont="1" applyFill="1" applyBorder="1" applyAlignment="1" applyProtection="1">
      <alignment horizontal="left" vertical="top" wrapText="1"/>
      <protection locked="0"/>
    </xf>
    <xf numFmtId="0" fontId="34" fillId="0" borderId="37" xfId="34" applyFont="1" applyFill="1" applyBorder="1" applyAlignment="1" applyProtection="1">
      <alignment horizontal="left" vertical="top" wrapText="1"/>
      <protection locked="0"/>
    </xf>
    <xf numFmtId="0" fontId="34" fillId="0" borderId="49" xfId="34" applyFont="1" applyFill="1" applyBorder="1" applyAlignment="1" applyProtection="1">
      <alignment horizontal="left" vertical="top" wrapText="1"/>
      <protection locked="0"/>
    </xf>
    <xf numFmtId="0" fontId="34"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4">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10" xfId="42"/>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3"/>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7F18-4E5E-818D-2097E1CE7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74206</c:v>
                </c:pt>
                <c:pt idx="1">
                  <c:v>197983</c:v>
                </c:pt>
                <c:pt idx="2">
                  <c:v>90238</c:v>
                </c:pt>
                <c:pt idx="3">
                  <c:v>169528</c:v>
                </c:pt>
                <c:pt idx="4">
                  <c:v>84271</c:v>
                </c:pt>
              </c:numCache>
            </c:numRef>
          </c:val>
          <c:smooth val="0"/>
          <c:extLst xmlns:c16r2="http://schemas.microsoft.com/office/drawing/2015/06/chart">
            <c:ext xmlns:c16="http://schemas.microsoft.com/office/drawing/2014/chart" uri="{C3380CC4-5D6E-409C-BE32-E72D297353CC}">
              <c16:uniqueId val="{00000001-7F18-4E5E-818D-2097E1CE7F6F}"/>
            </c:ext>
          </c:extLst>
        </c:ser>
        <c:dLbls>
          <c:showLegendKey val="0"/>
          <c:showVal val="0"/>
          <c:showCatName val="0"/>
          <c:showSerName val="0"/>
          <c:showPercent val="0"/>
          <c:showBubbleSize val="0"/>
        </c:dLbls>
        <c:marker val="1"/>
        <c:smooth val="0"/>
        <c:axId val="117241344"/>
        <c:axId val="117243264"/>
      </c:lineChart>
      <c:catAx>
        <c:axId val="11724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43264"/>
        <c:crosses val="autoZero"/>
        <c:auto val="1"/>
        <c:lblAlgn val="ctr"/>
        <c:lblOffset val="100"/>
        <c:tickLblSkip val="1"/>
        <c:tickMarkSkip val="1"/>
        <c:noMultiLvlLbl val="0"/>
      </c:catAx>
      <c:valAx>
        <c:axId val="1172432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4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10.029999999999999</c:v>
                </c:pt>
                <c:pt idx="1">
                  <c:v>10.85</c:v>
                </c:pt>
                <c:pt idx="2">
                  <c:v>11.82</c:v>
                </c:pt>
                <c:pt idx="3">
                  <c:v>12.04</c:v>
                </c:pt>
                <c:pt idx="4">
                  <c:v>9.02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47.89</c:v>
                </c:pt>
                <c:pt idx="1">
                  <c:v>52.72</c:v>
                </c:pt>
                <c:pt idx="2">
                  <c:v>55.79</c:v>
                </c:pt>
                <c:pt idx="3">
                  <c:v>58.38</c:v>
                </c:pt>
                <c:pt idx="4">
                  <c:v>67.28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708096"/>
        <c:axId val="13671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c:v>
                </c:pt>
                <c:pt idx="1">
                  <c:v>5.6</c:v>
                </c:pt>
                <c:pt idx="2">
                  <c:v>4.4400000000000004</c:v>
                </c:pt>
                <c:pt idx="3">
                  <c:v>4.3499999999999996</c:v>
                </c:pt>
                <c:pt idx="4">
                  <c:v>2.97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708096"/>
        <c:axId val="136710016"/>
      </c:lineChart>
      <c:catAx>
        <c:axId val="1367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710016"/>
        <c:crosses val="autoZero"/>
        <c:auto val="1"/>
        <c:lblAlgn val="ctr"/>
        <c:lblOffset val="100"/>
        <c:tickLblSkip val="1"/>
        <c:tickMarkSkip val="1"/>
        <c:noMultiLvlLbl val="0"/>
      </c:catAx>
      <c:valAx>
        <c:axId val="13671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0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0.08</c:v>
                </c:pt>
                <c:pt idx="4">
                  <c:v>#N/A</c:v>
                </c:pt>
                <c:pt idx="5">
                  <c:v>0.05</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0.08</c:v>
                </c:pt>
                <c:pt idx="6">
                  <c:v>#N/A</c:v>
                </c:pt>
                <c:pt idx="7">
                  <c:v>0.04</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0.08</c:v>
                </c:pt>
                <c:pt idx="4">
                  <c:v>#N/A</c:v>
                </c:pt>
                <c:pt idx="5">
                  <c:v>0.02</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0.19</c:v>
                </c:pt>
                <c:pt idx="4">
                  <c:v>#N/A</c:v>
                </c:pt>
                <c:pt idx="5">
                  <c:v>0.12</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八峰町営簡易水道事業特別会計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0.44</c:v>
                </c:pt>
                <c:pt idx="2">
                  <c:v>#N/A</c:v>
                </c:pt>
                <c:pt idx="3">
                  <c:v>0.65</c:v>
                </c:pt>
                <c:pt idx="4">
                  <c:v>#N/A</c:v>
                </c:pt>
                <c:pt idx="5">
                  <c:v>0.36</c:v>
                </c:pt>
                <c:pt idx="6">
                  <c:v>#N/A</c:v>
                </c:pt>
                <c:pt idx="7">
                  <c:v>0.95</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八峰町公共下水道事業特別会計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0.56000000000000005</c:v>
                </c:pt>
                <c:pt idx="2">
                  <c:v>#N/A</c:v>
                </c:pt>
                <c:pt idx="3">
                  <c:v>0.75</c:v>
                </c:pt>
                <c:pt idx="4">
                  <c:v>#N/A</c:v>
                </c:pt>
                <c:pt idx="5">
                  <c:v>0.44</c:v>
                </c:pt>
                <c:pt idx="6">
                  <c:v>#N/A</c:v>
                </c:pt>
                <c:pt idx="7">
                  <c:v>0.5</c:v>
                </c:pt>
                <c:pt idx="8">
                  <c:v>#N/A</c:v>
                </c:pt>
                <c:pt idx="9">
                  <c:v>0.51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1.67</c:v>
                </c:pt>
                <c:pt idx="2">
                  <c:v>#N/A</c:v>
                </c:pt>
                <c:pt idx="3">
                  <c:v>0.96</c:v>
                </c:pt>
                <c:pt idx="4">
                  <c:v>#N/A</c:v>
                </c:pt>
                <c:pt idx="5">
                  <c:v>0.82</c:v>
                </c:pt>
                <c:pt idx="6">
                  <c:v>#N/A</c:v>
                </c:pt>
                <c:pt idx="7">
                  <c:v>1.58</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1.75</c:v>
                </c:pt>
                <c:pt idx="2">
                  <c:v>#N/A</c:v>
                </c:pt>
                <c:pt idx="3">
                  <c:v>1.6</c:v>
                </c:pt>
                <c:pt idx="4">
                  <c:v>#N/A</c:v>
                </c:pt>
                <c:pt idx="5">
                  <c:v>1.1499999999999999</c:v>
                </c:pt>
                <c:pt idx="6">
                  <c:v>#N/A</c:v>
                </c:pt>
                <c:pt idx="7">
                  <c:v>0.77</c:v>
                </c:pt>
                <c:pt idx="8">
                  <c:v>#N/A</c:v>
                </c:pt>
                <c:pt idx="9">
                  <c:v>1.77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9.73</c:v>
                </c:pt>
                <c:pt idx="2">
                  <c:v>#N/A</c:v>
                </c:pt>
                <c:pt idx="3">
                  <c:v>10.64</c:v>
                </c:pt>
                <c:pt idx="4">
                  <c:v>#N/A</c:v>
                </c:pt>
                <c:pt idx="5">
                  <c:v>11.69</c:v>
                </c:pt>
                <c:pt idx="6">
                  <c:v>#N/A</c:v>
                </c:pt>
                <c:pt idx="7">
                  <c:v>11.85</c:v>
                </c:pt>
                <c:pt idx="8">
                  <c:v>#N/A</c:v>
                </c:pt>
                <c:pt idx="9">
                  <c:v>8.82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185152"/>
        <c:axId val="137186688"/>
      </c:barChart>
      <c:catAx>
        <c:axId val="1371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86688"/>
        <c:crosses val="autoZero"/>
        <c:auto val="1"/>
        <c:lblAlgn val="ctr"/>
        <c:lblOffset val="100"/>
        <c:tickLblSkip val="1"/>
        <c:tickMarkSkip val="1"/>
        <c:noMultiLvlLbl val="0"/>
      </c:catAx>
      <c:valAx>
        <c:axId val="13718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8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895</c:v>
                </c:pt>
                <c:pt idx="5">
                  <c:v>896</c:v>
                </c:pt>
                <c:pt idx="8">
                  <c:v>915</c:v>
                </c:pt>
                <c:pt idx="11">
                  <c:v>916</c:v>
                </c:pt>
                <c:pt idx="14">
                  <c:v>910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20</c:v>
                </c:pt>
                <c:pt idx="6">
                  <c:v>19</c:v>
                </c:pt>
                <c:pt idx="9">
                  <c:v>17</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5</c:v>
                </c:pt>
                <c:pt idx="6">
                  <c:v>6</c:v>
                </c:pt>
                <c:pt idx="9">
                  <c:v>6</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358</c:v>
                </c:pt>
                <c:pt idx="3">
                  <c:v>345</c:v>
                </c:pt>
                <c:pt idx="6">
                  <c:v>343</c:v>
                </c:pt>
                <c:pt idx="9">
                  <c:v>323</c:v>
                </c:pt>
                <c:pt idx="12">
                  <c:v>314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867</c:v>
                </c:pt>
                <c:pt idx="3">
                  <c:v>819</c:v>
                </c:pt>
                <c:pt idx="6">
                  <c:v>834</c:v>
                </c:pt>
                <c:pt idx="9">
                  <c:v>839</c:v>
                </c:pt>
                <c:pt idx="12">
                  <c:v>862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7294976"/>
        <c:axId val="13729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377</c:v>
                </c:pt>
                <c:pt idx="2">
                  <c:v>#N/A</c:v>
                </c:pt>
                <c:pt idx="3">
                  <c:v>#N/A</c:v>
                </c:pt>
                <c:pt idx="4">
                  <c:v>293</c:v>
                </c:pt>
                <c:pt idx="5">
                  <c:v>#N/A</c:v>
                </c:pt>
                <c:pt idx="6">
                  <c:v>#N/A</c:v>
                </c:pt>
                <c:pt idx="7">
                  <c:v>287</c:v>
                </c:pt>
                <c:pt idx="8">
                  <c:v>#N/A</c:v>
                </c:pt>
                <c:pt idx="9">
                  <c:v>#N/A</c:v>
                </c:pt>
                <c:pt idx="10">
                  <c:v>270</c:v>
                </c:pt>
                <c:pt idx="11">
                  <c:v>#N/A</c:v>
                </c:pt>
                <c:pt idx="12">
                  <c:v>#N/A</c:v>
                </c:pt>
                <c:pt idx="13">
                  <c:v>286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7294976"/>
        <c:axId val="137296896"/>
      </c:lineChart>
      <c:catAx>
        <c:axId val="1372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96896"/>
        <c:crosses val="autoZero"/>
        <c:auto val="1"/>
        <c:lblAlgn val="ctr"/>
        <c:lblOffset val="100"/>
        <c:tickLblSkip val="1"/>
        <c:tickMarkSkip val="1"/>
        <c:noMultiLvlLbl val="0"/>
      </c:catAx>
      <c:valAx>
        <c:axId val="13729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9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8692</c:v>
                </c:pt>
                <c:pt idx="5">
                  <c:v>8693</c:v>
                </c:pt>
                <c:pt idx="8">
                  <c:v>8531</c:v>
                </c:pt>
                <c:pt idx="11">
                  <c:v>8654</c:v>
                </c:pt>
                <c:pt idx="14">
                  <c:v>8114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89</c:v>
                </c:pt>
                <c:pt idx="5">
                  <c:v>76</c:v>
                </c:pt>
                <c:pt idx="8">
                  <c:v>70</c:v>
                </c:pt>
                <c:pt idx="11">
                  <c:v>68</c:v>
                </c:pt>
                <c:pt idx="14">
                  <c:v>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2313</c:v>
                </c:pt>
                <c:pt idx="5">
                  <c:v>2525</c:v>
                </c:pt>
                <c:pt idx="8">
                  <c:v>2680</c:v>
                </c:pt>
                <c:pt idx="11">
                  <c:v>2861</c:v>
                </c:pt>
                <c:pt idx="14">
                  <c:v>3149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118</c:v>
                </c:pt>
                <c:pt idx="3">
                  <c:v>12</c:v>
                </c:pt>
                <c:pt idx="6">
                  <c:v>11</c:v>
                </c:pt>
                <c:pt idx="9">
                  <c:v>10</c:v>
                </c:pt>
                <c:pt idx="12">
                  <c:v>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867</c:v>
                </c:pt>
                <c:pt idx="3">
                  <c:v>766</c:v>
                </c:pt>
                <c:pt idx="6">
                  <c:v>640</c:v>
                </c:pt>
                <c:pt idx="9">
                  <c:v>582</c:v>
                </c:pt>
                <c:pt idx="12">
                  <c:v>439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c:v>
                </c:pt>
                <c:pt idx="3">
                  <c:v>25</c:v>
                </c:pt>
                <c:pt idx="6">
                  <c:v>19</c:v>
                </c:pt>
                <c:pt idx="9">
                  <c:v>15</c:v>
                </c:pt>
                <c:pt idx="12">
                  <c:v>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3560</c:v>
                </c:pt>
                <c:pt idx="3">
                  <c:v>3417</c:v>
                </c:pt>
                <c:pt idx="6">
                  <c:v>3463</c:v>
                </c:pt>
                <c:pt idx="9">
                  <c:v>3313</c:v>
                </c:pt>
                <c:pt idx="12">
                  <c:v>3154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115</c:v>
                </c:pt>
                <c:pt idx="3">
                  <c:v>94</c:v>
                </c:pt>
                <c:pt idx="6">
                  <c:v>75</c:v>
                </c:pt>
                <c:pt idx="9">
                  <c:v>59</c:v>
                </c:pt>
                <c:pt idx="12">
                  <c:v>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7699</c:v>
                </c:pt>
                <c:pt idx="3">
                  <c:v>7782</c:v>
                </c:pt>
                <c:pt idx="6">
                  <c:v>7703</c:v>
                </c:pt>
                <c:pt idx="9">
                  <c:v>8041</c:v>
                </c:pt>
                <c:pt idx="12">
                  <c:v>7785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7120000"/>
        <c:axId val="13712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1302</c:v>
                </c:pt>
                <c:pt idx="2">
                  <c:v>#N/A</c:v>
                </c:pt>
                <c:pt idx="3">
                  <c:v>#N/A</c:v>
                </c:pt>
                <c:pt idx="4">
                  <c:v>805</c:v>
                </c:pt>
                <c:pt idx="5">
                  <c:v>#N/A</c:v>
                </c:pt>
                <c:pt idx="6">
                  <c:v>#N/A</c:v>
                </c:pt>
                <c:pt idx="7">
                  <c:v>630</c:v>
                </c:pt>
                <c:pt idx="8">
                  <c:v>#N/A</c:v>
                </c:pt>
                <c:pt idx="9">
                  <c:v>#N/A</c:v>
                </c:pt>
                <c:pt idx="10">
                  <c:v>437</c:v>
                </c:pt>
                <c:pt idx="11">
                  <c:v>#N/A</c:v>
                </c:pt>
                <c:pt idx="12">
                  <c:v>#N/A</c:v>
                </c:pt>
                <c:pt idx="13">
                  <c:v>120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7120000"/>
        <c:axId val="137126272"/>
      </c:lineChart>
      <c:catAx>
        <c:axId val="13712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26272"/>
        <c:crosses val="autoZero"/>
        <c:auto val="1"/>
        <c:lblAlgn val="ctr"/>
        <c:lblOffset val="100"/>
        <c:tickLblSkip val="1"/>
        <c:tickMarkSkip val="1"/>
        <c:noMultiLvlLbl val="0"/>
      </c:catAx>
      <c:valAx>
        <c:axId val="1371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2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{BF845C33-3865-485D-9E98-4EB51159C4BE}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D0B-42B5-B061-0C8E5C8AEC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{3A03F801-4B7D-4C36-B66A-2A242E21A6D9}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D0B-42B5-B061-0C8E5C8AEC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{D71A65A9-6136-4055-8783-9F80C2E2F7C1}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D0B-42B5-B061-0C8E5C8AECE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{82E5D823-7AD1-4ED3-AA37-6A9F9488B685}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D0B-42B5-B061-0C8E5C8AEC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{A38E97A8-0EF2-402A-987C-CE7E6127E57C}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D0B-42B5-B061-0C8E5C8AE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c:v>
                </c:pt>
              </c:numCache>
            </c:numRef>
          </c:xVal>
          <c:yVal>
            <c:numRef>
              <c:f>公会計指標分析・財政指標組合せ分析表!$K$51:$O$51</c:f>
              <c:numCache>
                <c:formatCode>#,##0.0;"▲ "#,##0.0</c:formatCode>
                <c:ptCount val="5"/>
                <c:pt idx="3">
                  <c:v>12.4</c:v>
                </c:pt>
              </c:numCache>
            </c:numRef>
          </c:yVal>
          <c:smooth val="0"/>
          <c:extLst xmlns:c16r2="http://schemas.microsoft.com/office/drawing/2015/06/chart">
            <c:ext xmlns:c16="http://schemas.microsoft.com/office/drawing/2014/chart" uri="{C3380CC4-5D6E-409C-BE32-E72D297353CC}">
              <c16:uniqueId val="{00000005-4D0B-42B5-B061-0C8E5C8AECE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{2A5D7C18-A368-4C4D-B0E8-547E5BB8A8AF}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D0B-42B5-B061-0C8E5C8AECE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{C0367483-6F17-428A-A941-6CA549900A65}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D0B-42B5-B061-0C8E5C8AECE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{E354EA64-1168-4346-BB6D-C86DE41A5283}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D0B-42B5-B061-0C8E5C8AECE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{8ED0CC22-B079-44C8-A5D1-AC41A0EDB7FA}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D0B-42B5-B061-0C8E5C8AECE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{895E77B3-A852-4900-B36D-1E238183DD2D}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D0B-42B5-B061-0C8E5C8AE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4D0B-42B5-B061-0C8E5C8AECE3}"/>
            </c:ext>
          </c:extLst>
        </c:ser>
        <c:dLbls>
          <c:showLegendKey val="0"/>
          <c:showVal val="0"/>
          <c:showCatName val="0"/>
          <c:showSerName val="0"/>
          <c:showPercent val="0"/>
          <c:showBubbleSize val="0"/>
        </c:dLbls>
        <c:axId val="137820800"/>
        <c:axId val="138019584"/>
      </c:scatterChart>
      <c:valAx>
        <c:axId val="137820800"/>
        <c:scaling>
          <c:orientation val="minMax"/>
          <c:max val="55.5"/>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019584"/>
        <c:crosses val="autoZero"/>
        <c:crossBetween val="midCat"/>
      </c:valAx>
      <c:valAx>
        <c:axId val="138019584"/>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2080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{3D742696-30CE-44D4-8737-445550EB44C2}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781-4D1E-B735-FD59E2EC28A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{D6B3EDC8-4E84-4689-8BBE-C475B97CC5C8}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781-4D1E-B735-FD59E2EC28A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{8BE3B740-74A1-4353-9AB2-6B7EFFEC31AD}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781-4D1E-B735-FD59E2EC28A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{A2B9E787-F3B3-49F1-A280-8B5D4BC10C25}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781-4D1E-B735-FD59E2EC28A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{8E15D818-267B-4FFF-A8BD-94FE7391AB67}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781-4D1E-B735-FD59E2EC2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10.199999999999999</c:v>
                </c:pt>
                <c:pt idx="2">
                  <c:v>9.3000000000000007</c:v>
                </c:pt>
                <c:pt idx="3">
                  <c:v>8.1999999999999993</c:v>
                </c:pt>
                <c:pt idx="4">
                  <c:v>8.1999999999999993</c:v>
                </c:pt>
              </c:numCache>
            </c:numRef>
          </c:xVal>
          <c:yVal>
            <c:numRef>
              <c:f>公会計指標分析・財政指標組合せ分析表!$K$73:$O$73</c:f>
              <c:numCache>
                <c:formatCode>#,##0.0;"▲ "#,##0.0</c:formatCode>
                <c:ptCount val="5"/>
                <c:pt idx="0">
                  <c:v>38.299999999999997</c:v>
                </c:pt>
                <c:pt idx="1">
                  <c:v>23.7</c:v>
                </c:pt>
                <c:pt idx="2">
                  <c:v>18.5</c:v>
                </c:pt>
                <c:pt idx="3">
                  <c:v>12.4</c:v>
                </c:pt>
                <c:pt idx="4">
                  <c:v>3.5</c:v>
                </c:pt>
              </c:numCache>
            </c:numRef>
          </c:yVal>
          <c:smooth val="0"/>
          <c:extLst xmlns:c16r2="http://schemas.microsoft.com/office/drawing/2015/06/chart">
            <c:ext xmlns:c16="http://schemas.microsoft.com/office/drawing/2014/chart" uri="{C3380CC4-5D6E-409C-BE32-E72D297353CC}">
              <c16:uniqueId val="{00000005-2781-4D1E-B735-FD59E2EC28A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{5CE13FDF-A196-456E-AAF3-0F3B7CAA63D7}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781-4D1E-B735-FD59E2EC28A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{761FC5E0-B9BD-4220-AD37-9CE180BD52AB}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781-4D1E-B735-FD59E2EC28A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{8808A1A0-AC88-46BD-9450-841C08589950}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781-4D1E-B735-FD59E2EC28AB}"/>
                </c:ext>
              </c:extLst>
            </c:dLbl>
            <c:dLbl>
              <c:idx val="3"/>
              <c:layout>
                <c:manualLayout>
                  <c:x val="-3.10738175511919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{8431F039-3F32-43C9-89B4-D4E1FA709C43}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781-4D1E-B735-FD59E2EC28AB}"/>
                </c:ext>
              </c:extLst>
            </c:dLbl>
            <c:dLbl>
              <c:idx val="4"/>
              <c:layout>
                <c:manualLayout>
                  <c:x val="-3.23371069724355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{0C183F9F-2CE7-4153-9094-61232751DA28}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781-4D1E-B735-FD59E2EC2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2781-4D1E-B735-FD59E2EC28AB}"/>
            </c:ext>
          </c:extLst>
        </c:ser>
        <c:dLbls>
          <c:showLegendKey val="0"/>
          <c:showVal val="0"/>
          <c:showCatName val="0"/>
          <c:showSerName val="0"/>
          <c:showPercent val="0"/>
          <c:showBubbleSize val="0"/>
        </c:dLbls>
        <c:axId val="138152576"/>
        <c:axId val="138154752"/>
      </c:scatterChart>
      <c:valAx>
        <c:axId val="138152576"/>
        <c:scaling>
          <c:orientation val="minMax"/>
          <c:max val="11.299999999999999"/>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154752"/>
        <c:crosses val="autoZero"/>
        <c:crossBetween val="midCat"/>
      </c:valAx>
      <c:valAx>
        <c:axId val="13815475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15257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人口減少や全国平均を上回る高齢化率（２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％）に加え、町の主要産業である農業は水稲中心のため所得の向上を図ることが難しく、水産業においても魚価</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漁獲量の低迷が続いている。給与所得に関して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、町内外の雇用環境に若干の改善傾向が見られるようになった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、所得</a:t>
          </a:r>
          <a:r>
            <a:rPr lang="ja-JP" altLang="en-US" sz="1100" b="0" i="0" baseline="0">
              <a:solidFill>
                <a:schemeClr val="dk1"/>
              </a:solidFill>
              <a:effectLst/>
              <a:latin typeface="+mn-lt"/>
              <a:ea typeface="+mn-ea"/>
              <a:cs typeface="+mn-cs"/>
            </a:rPr>
            <a:t>は微増傾向</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あるものの</a:t>
          </a:r>
          <a:r>
            <a:rPr lang="ja-JP" altLang="ja-JP" sz="1100" b="0" i="0" baseline="0">
              <a:solidFill>
                <a:schemeClr val="dk1"/>
              </a:solidFill>
              <a:effectLst/>
              <a:latin typeface="+mn-lt"/>
              <a:ea typeface="+mn-ea"/>
              <a:cs typeface="+mn-cs"/>
            </a:rPr>
            <a:t>、町税収入</a:t>
          </a:r>
          <a:r>
            <a:rPr lang="ja-JP" altLang="en-US" sz="1100" b="0" i="0" baseline="0">
              <a:solidFill>
                <a:schemeClr val="dk1"/>
              </a:solidFill>
              <a:effectLst/>
              <a:latin typeface="+mn-lt"/>
              <a:ea typeface="+mn-ea"/>
              <a:cs typeface="+mn-cs"/>
            </a:rPr>
            <a:t>を押し上げる力は乏しいため</a:t>
          </a:r>
          <a:r>
            <a:rPr lang="ja-JP" altLang="ja-JP" sz="1100" b="0" i="0" baseline="0">
              <a:solidFill>
                <a:schemeClr val="dk1"/>
              </a:solidFill>
              <a:effectLst/>
              <a:latin typeface="+mn-lt"/>
              <a:ea typeface="+mn-ea"/>
              <a:cs typeface="+mn-cs"/>
            </a:rPr>
            <a:t>財政基盤が弱く、類似団体平均を０．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少子高齢化などで町税収入は今後も減少していくと見込まれるため、引き続き企業支援や農林水産業の振興に努め、行財政改革を推し進めるとともに、町税の適正課税と滞納分の徴収に努力し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　経常収支比率は前年比</a:t>
          </a:r>
          <a:r>
            <a:rPr lang="ja-JP" altLang="en-US" sz="900" b="0" i="0" baseline="0">
              <a:solidFill>
                <a:schemeClr val="dk1"/>
              </a:solidFill>
              <a:effectLst/>
              <a:latin typeface="+mn-lt"/>
              <a:ea typeface="+mn-ea"/>
              <a:cs typeface="+mn-cs"/>
            </a:rPr>
            <a:t>６．８</a:t>
          </a:r>
          <a:r>
            <a:rPr lang="ja-JP" altLang="ja-JP" sz="900" b="0" i="0" baseline="0">
              <a:solidFill>
                <a:schemeClr val="dk1"/>
              </a:solidFill>
              <a:effectLst/>
              <a:latin typeface="+mn-lt"/>
              <a:ea typeface="+mn-ea"/>
              <a:cs typeface="+mn-cs"/>
            </a:rPr>
            <a:t>ポイント</a:t>
          </a:r>
          <a:r>
            <a:rPr lang="ja-JP" altLang="en-US" sz="900" b="0" i="0" baseline="0">
              <a:solidFill>
                <a:schemeClr val="dk1"/>
              </a:solidFill>
              <a:effectLst/>
              <a:latin typeface="+mn-lt"/>
              <a:ea typeface="+mn-ea"/>
              <a:cs typeface="+mn-cs"/>
            </a:rPr>
            <a:t>悪化</a:t>
          </a:r>
          <a:r>
            <a:rPr lang="ja-JP" altLang="ja-JP" sz="900" b="0" i="0" baseline="0">
              <a:solidFill>
                <a:schemeClr val="dk1"/>
              </a:solidFill>
              <a:effectLst/>
              <a:latin typeface="+mn-lt"/>
              <a:ea typeface="+mn-ea"/>
              <a:cs typeface="+mn-cs"/>
            </a:rPr>
            <a:t>し、類似団体</a:t>
          </a:r>
          <a:r>
            <a:rPr lang="ja-JP" altLang="en-US" sz="900" b="0" i="0" baseline="0">
              <a:solidFill>
                <a:schemeClr val="dk1"/>
              </a:solidFill>
              <a:effectLst/>
              <a:latin typeface="+mn-lt"/>
              <a:ea typeface="+mn-ea"/>
              <a:cs typeface="+mn-cs"/>
            </a:rPr>
            <a:t>との比較でも６．２</a:t>
          </a:r>
          <a:r>
            <a:rPr lang="ja-JP" altLang="ja-JP" sz="900" b="0" i="0" baseline="0">
              <a:solidFill>
                <a:schemeClr val="dk1"/>
              </a:solidFill>
              <a:effectLst/>
              <a:latin typeface="+mn-lt"/>
              <a:ea typeface="+mn-ea"/>
              <a:cs typeface="+mn-cs"/>
            </a:rPr>
            <a:t>ポイント上回っている。これは</a:t>
          </a:r>
          <a:r>
            <a:rPr lang="ja-JP" altLang="en-US" sz="900" b="0" i="0" baseline="0">
              <a:solidFill>
                <a:schemeClr val="dk1"/>
              </a:solidFill>
              <a:effectLst/>
              <a:latin typeface="+mn-lt"/>
              <a:ea typeface="+mn-ea"/>
              <a:cs typeface="+mn-cs"/>
            </a:rPr>
            <a:t>指標の分母となる歳入</a:t>
          </a:r>
          <a:r>
            <a:rPr lang="ja-JP" altLang="ja-JP" sz="900" b="0" i="0" baseline="0">
              <a:solidFill>
                <a:schemeClr val="dk1"/>
              </a:solidFill>
              <a:effectLst/>
              <a:latin typeface="+mn-lt"/>
              <a:ea typeface="+mn-ea"/>
              <a:cs typeface="+mn-cs"/>
            </a:rPr>
            <a:t>において、</a:t>
          </a:r>
          <a:r>
            <a:rPr lang="ja-JP" altLang="en-US" sz="900" b="0" i="0" baseline="0">
              <a:solidFill>
                <a:schemeClr val="dk1"/>
              </a:solidFill>
              <a:effectLst/>
              <a:latin typeface="+mn-lt"/>
              <a:ea typeface="+mn-ea"/>
              <a:cs typeface="+mn-cs"/>
            </a:rPr>
            <a:t>普通交付税が合併算定替えの段階的縮減により前年度比１０４百万円減となったことを主要因として分母全体では１６１百万円の減となり、指標分子となる経常経費一般財源において、人件費は職員２名減等により全体では４４百万円減、補助費は一部事務組合負担金の減等により全体では１６百万円減となったものの、維持補修費は除雪費の増が</a:t>
          </a:r>
          <a:r>
            <a:rPr lang="ja-JP" altLang="ja-JP" sz="900" b="0" i="0" baseline="0">
              <a:solidFill>
                <a:schemeClr val="dk1"/>
              </a:solidFill>
              <a:effectLst/>
              <a:latin typeface="+mn-lt"/>
              <a:ea typeface="+mn-ea"/>
              <a:cs typeface="+mn-cs"/>
            </a:rPr>
            <a:t>主要因と</a:t>
          </a:r>
          <a:r>
            <a:rPr lang="ja-JP" altLang="en-US" sz="900" b="0" i="0" baseline="0">
              <a:solidFill>
                <a:schemeClr val="dk1"/>
              </a:solidFill>
              <a:effectLst/>
              <a:latin typeface="+mn-lt"/>
              <a:ea typeface="+mn-ea"/>
              <a:cs typeface="+mn-cs"/>
            </a:rPr>
            <a:t>なり全体では１９百万円増、公債費は過疎債（Ｈ２３借入４９９百万円）の元金償還開始等で２６百万円増、繰出金は２６百万円増となり、分子全体では１４７百万円の増と</a:t>
          </a:r>
          <a:r>
            <a:rPr lang="ja-JP" altLang="ja-JP" sz="900" b="0" i="0" baseline="0">
              <a:solidFill>
                <a:schemeClr val="dk1"/>
              </a:solidFill>
              <a:effectLst/>
              <a:latin typeface="+mn-lt"/>
              <a:ea typeface="+mn-ea"/>
              <a:cs typeface="+mn-cs"/>
            </a:rPr>
            <a:t>なっ</a:t>
          </a:r>
          <a:r>
            <a:rPr lang="ja-JP" altLang="en-US" sz="900" b="0" i="0" baseline="0">
              <a:solidFill>
                <a:schemeClr val="dk1"/>
              </a:solidFill>
              <a:effectLst/>
              <a:latin typeface="+mn-lt"/>
              <a:ea typeface="+mn-ea"/>
              <a:cs typeface="+mn-cs"/>
            </a:rPr>
            <a:t>たことが影響して</a:t>
          </a:r>
          <a:r>
            <a:rPr lang="ja-JP" altLang="ja-JP" sz="900" b="0" i="0" baseline="0">
              <a:solidFill>
                <a:schemeClr val="dk1"/>
              </a:solidFill>
              <a:effectLst/>
              <a:latin typeface="+mn-lt"/>
              <a:ea typeface="+mn-ea"/>
              <a:cs typeface="+mn-cs"/>
            </a:rPr>
            <a:t>いる。</a:t>
          </a:r>
          <a:endParaRPr lang="ja-JP" altLang="ja-JP" sz="900">
            <a:effectLst/>
          </a:endParaRPr>
        </a:p>
        <a:p>
          <a:pPr rtl="0"/>
          <a:r>
            <a:rPr lang="ja-JP" altLang="ja-JP" sz="900" b="0" i="0" baseline="0">
              <a:solidFill>
                <a:schemeClr val="dk1"/>
              </a:solidFill>
              <a:effectLst/>
              <a:latin typeface="+mn-lt"/>
              <a:ea typeface="+mn-ea"/>
              <a:cs typeface="+mn-cs"/>
            </a:rPr>
            <a:t>　今後は、合併以降に着手した起債依存型事業の</a:t>
          </a:r>
          <a:r>
            <a:rPr lang="ja-JP" altLang="en-US" sz="900" b="0" i="0" baseline="0">
              <a:solidFill>
                <a:schemeClr val="dk1"/>
              </a:solidFill>
              <a:effectLst/>
              <a:latin typeface="+mn-lt"/>
              <a:ea typeface="+mn-ea"/>
              <a:cs typeface="+mn-cs"/>
            </a:rPr>
            <a:t>地方</a:t>
          </a:r>
          <a:r>
            <a:rPr lang="ja-JP" altLang="ja-JP" sz="900" b="0" i="0" baseline="0">
              <a:solidFill>
                <a:schemeClr val="dk1"/>
              </a:solidFill>
              <a:effectLst/>
              <a:latin typeface="+mn-lt"/>
              <a:ea typeface="+mn-ea"/>
              <a:cs typeface="+mn-cs"/>
            </a:rPr>
            <a:t>債の償還がピークを迎えてくることから、比率は上昇に転じていく見込となっているが、引き続き行財政改革の推進等により経常経費の縮減に努め、経常収支比率の上昇に歯止めをかけていく。</a:t>
          </a:r>
          <a:endParaRPr lang="ja-JP" altLang="ja-JP" sz="9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64</xdr:row>
      <xdr:rowOff>97282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4191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136144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74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136144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87884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69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123461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50" b="0" i="0" baseline="0">
              <a:solidFill>
                <a:schemeClr val="dk1"/>
              </a:solidFill>
              <a:effectLst/>
              <a:latin typeface="+mn-lt"/>
              <a:ea typeface="+mn-ea"/>
              <a:cs typeface="+mn-cs"/>
            </a:rPr>
            <a:t>　住民基本台帳人口</a:t>
          </a:r>
          <a:r>
            <a:rPr lang="ja-JP" altLang="en-US" sz="105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平成２９年１月１日現在７，５２５人</a:t>
          </a:r>
          <a:r>
            <a:rPr lang="ja-JP" altLang="en-US" sz="1100" b="0" i="0" baseline="0">
              <a:solidFill>
                <a:schemeClr val="dk1"/>
              </a:solidFill>
              <a:effectLst/>
              <a:latin typeface="+mn-lt"/>
              <a:ea typeface="+mn-ea"/>
              <a:cs typeface="+mn-cs"/>
            </a:rPr>
            <a:t>と</a:t>
          </a:r>
          <a:r>
            <a:rPr lang="ja-JP" altLang="ja-JP" sz="1050" b="0" i="0" baseline="0">
              <a:solidFill>
                <a:schemeClr val="dk1"/>
              </a:solidFill>
              <a:effectLst/>
              <a:latin typeface="+mn-lt"/>
              <a:ea typeface="+mn-ea"/>
              <a:cs typeface="+mn-cs"/>
            </a:rPr>
            <a:t>平成２</a:t>
          </a:r>
          <a:r>
            <a:rPr lang="ja-JP" altLang="en-US" sz="1050" b="0" i="0" baseline="0">
              <a:solidFill>
                <a:schemeClr val="dk1"/>
              </a:solidFill>
              <a:effectLst/>
              <a:latin typeface="+mn-lt"/>
              <a:ea typeface="+mn-ea"/>
              <a:cs typeface="+mn-cs"/>
            </a:rPr>
            <a:t>４</a:t>
          </a:r>
          <a:r>
            <a:rPr lang="ja-JP" altLang="ja-JP" sz="1050" b="0" i="0" baseline="0">
              <a:solidFill>
                <a:schemeClr val="dk1"/>
              </a:solidFill>
              <a:effectLst/>
              <a:latin typeface="+mn-lt"/>
              <a:ea typeface="+mn-ea"/>
              <a:cs typeface="+mn-cs"/>
            </a:rPr>
            <a:t>年から９</a:t>
          </a:r>
          <a:r>
            <a:rPr lang="ja-JP" altLang="en-US" sz="1050" b="0" i="0" baseline="0">
              <a:solidFill>
                <a:schemeClr val="dk1"/>
              </a:solidFill>
              <a:effectLst/>
              <a:latin typeface="+mn-lt"/>
              <a:ea typeface="+mn-ea"/>
              <a:cs typeface="+mn-cs"/>
            </a:rPr>
            <a:t>４４</a:t>
          </a:r>
          <a:r>
            <a:rPr lang="ja-JP" altLang="ja-JP" sz="1050" b="0" i="0" baseline="0">
              <a:solidFill>
                <a:schemeClr val="dk1"/>
              </a:solidFill>
              <a:effectLst/>
              <a:latin typeface="+mn-lt"/>
              <a:ea typeface="+mn-ea"/>
              <a:cs typeface="+mn-cs"/>
            </a:rPr>
            <a:t>人</a:t>
          </a:r>
          <a:r>
            <a:rPr lang="ja-JP" altLang="en-US" sz="1050" b="0" i="0" baseline="0">
              <a:solidFill>
                <a:schemeClr val="dk1"/>
              </a:solidFill>
              <a:effectLst/>
              <a:latin typeface="+mn-lt"/>
              <a:ea typeface="+mn-ea"/>
              <a:cs typeface="+mn-cs"/>
            </a:rPr>
            <a:t>減少し、</a:t>
          </a:r>
          <a:r>
            <a:rPr lang="ja-JP" altLang="ja-JP" sz="1050" b="0" i="0" baseline="0">
              <a:solidFill>
                <a:schemeClr val="dk1"/>
              </a:solidFill>
              <a:effectLst/>
              <a:latin typeface="+mn-lt"/>
              <a:ea typeface="+mn-ea"/>
              <a:cs typeface="+mn-cs"/>
            </a:rPr>
            <a:t>人口減に歯止めがかからない</a:t>
          </a:r>
          <a:r>
            <a:rPr lang="ja-JP" altLang="en-US" sz="1050" b="0" i="0" baseline="0">
              <a:solidFill>
                <a:schemeClr val="dk1"/>
              </a:solidFill>
              <a:effectLst/>
              <a:latin typeface="+mn-lt"/>
              <a:ea typeface="+mn-ea"/>
              <a:cs typeface="+mn-cs"/>
            </a:rPr>
            <a:t>状況で</a:t>
          </a:r>
          <a:r>
            <a:rPr lang="ja-JP" altLang="ja-JP" sz="1050" b="0" i="0" baseline="0">
              <a:solidFill>
                <a:schemeClr val="dk1"/>
              </a:solidFill>
              <a:effectLst/>
              <a:latin typeface="+mn-lt"/>
              <a:ea typeface="+mn-ea"/>
              <a:cs typeface="+mn-cs"/>
            </a:rPr>
            <a:t>あるが、人件費については、</a:t>
          </a:r>
          <a:r>
            <a:rPr lang="ja-JP" altLang="en-US" sz="1050" b="0" i="0" baseline="0">
              <a:solidFill>
                <a:schemeClr val="dk1"/>
              </a:solidFill>
              <a:effectLst/>
              <a:latin typeface="+mn-lt"/>
              <a:ea typeface="+mn-ea"/>
              <a:cs typeface="+mn-cs"/>
            </a:rPr>
            <a:t>平成１８年の</a:t>
          </a:r>
          <a:r>
            <a:rPr lang="ja-JP" altLang="ja-JP" sz="1050" b="0" i="0" baseline="0">
              <a:solidFill>
                <a:schemeClr val="dk1"/>
              </a:solidFill>
              <a:effectLst/>
              <a:latin typeface="+mn-lt"/>
              <a:ea typeface="+mn-ea"/>
              <a:cs typeface="+mn-cs"/>
            </a:rPr>
            <a:t>合併以降</a:t>
          </a:r>
          <a:r>
            <a:rPr lang="ja-JP" altLang="en-US" sz="1050" b="0" i="0" baseline="0">
              <a:solidFill>
                <a:schemeClr val="dk1"/>
              </a:solidFill>
              <a:effectLst/>
              <a:latin typeface="+mn-lt"/>
              <a:ea typeface="+mn-ea"/>
              <a:cs typeface="+mn-cs"/>
            </a:rPr>
            <a:t>平成２７年度まで</a:t>
          </a:r>
          <a:r>
            <a:rPr lang="ja-JP" altLang="ja-JP" sz="1050" b="0" i="0" baseline="0">
              <a:solidFill>
                <a:schemeClr val="dk1"/>
              </a:solidFill>
              <a:effectLst/>
              <a:latin typeface="+mn-lt"/>
              <a:ea typeface="+mn-ea"/>
              <a:cs typeface="+mn-cs"/>
            </a:rPr>
            <a:t>、５減１増の職員採用を完全実施してきており、</a:t>
          </a:r>
          <a:r>
            <a:rPr lang="ja-JP" altLang="en-US" sz="1050" b="0" i="0" baseline="0">
              <a:solidFill>
                <a:schemeClr val="dk1"/>
              </a:solidFill>
              <a:effectLst/>
              <a:latin typeface="+mn-lt"/>
              <a:ea typeface="+mn-ea"/>
              <a:cs typeface="+mn-cs"/>
            </a:rPr>
            <a:t>平成２８年度以降は２</a:t>
          </a:r>
          <a:r>
            <a:rPr lang="ja-JP" altLang="ja-JP" sz="1050" b="0" i="0" baseline="0">
              <a:solidFill>
                <a:schemeClr val="dk1"/>
              </a:solidFill>
              <a:effectLst/>
              <a:latin typeface="+mn-lt"/>
              <a:ea typeface="+mn-ea"/>
              <a:cs typeface="+mn-cs"/>
            </a:rPr>
            <a:t>減１増の職員採用を</a:t>
          </a:r>
          <a:r>
            <a:rPr lang="ja-JP" altLang="en-US" sz="1050" b="0" i="0" baseline="0">
              <a:solidFill>
                <a:schemeClr val="dk1"/>
              </a:solidFill>
              <a:effectLst/>
              <a:latin typeface="+mn-lt"/>
              <a:ea typeface="+mn-ea"/>
              <a:cs typeface="+mn-cs"/>
            </a:rPr>
            <a:t>目標としている。</a:t>
          </a:r>
          <a:r>
            <a:rPr lang="ja-JP" altLang="ja-JP" sz="1050" b="0" i="0" baseline="0">
              <a:solidFill>
                <a:schemeClr val="dk1"/>
              </a:solidFill>
              <a:effectLst/>
              <a:latin typeface="+mn-lt"/>
              <a:ea typeface="+mn-ea"/>
              <a:cs typeface="+mn-cs"/>
            </a:rPr>
            <a:t>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年度は前年比</a:t>
          </a:r>
          <a:r>
            <a:rPr lang="ja-JP" altLang="en-US" sz="1050" b="0" i="0" baseline="0">
              <a:solidFill>
                <a:schemeClr val="dk1"/>
              </a:solidFill>
              <a:effectLst/>
              <a:latin typeface="+mn-lt"/>
              <a:ea typeface="+mn-ea"/>
              <a:cs typeface="+mn-cs"/>
            </a:rPr>
            <a:t>２</a:t>
          </a:r>
          <a:r>
            <a:rPr lang="ja-JP" altLang="ja-JP" sz="1050" b="0" i="0" baseline="0">
              <a:solidFill>
                <a:schemeClr val="dk1"/>
              </a:solidFill>
              <a:effectLst/>
              <a:latin typeface="+mn-lt"/>
              <a:ea typeface="+mn-ea"/>
              <a:cs typeface="+mn-cs"/>
            </a:rPr>
            <a:t>名減が主要因で</a:t>
          </a:r>
          <a:r>
            <a:rPr lang="ja-JP" altLang="en-US" sz="1050" b="0" i="0" baseline="0">
              <a:solidFill>
                <a:schemeClr val="dk1"/>
              </a:solidFill>
              <a:effectLst/>
              <a:latin typeface="+mn-lt"/>
              <a:ea typeface="+mn-ea"/>
              <a:cs typeface="+mn-cs"/>
            </a:rPr>
            <a:t>４３</a:t>
          </a:r>
          <a:r>
            <a:rPr lang="ja-JP" altLang="ja-JP" sz="1050" b="0" i="0" baseline="0">
              <a:solidFill>
                <a:schemeClr val="dk1"/>
              </a:solidFill>
              <a:effectLst/>
              <a:latin typeface="+mn-lt"/>
              <a:ea typeface="+mn-ea"/>
              <a:cs typeface="+mn-cs"/>
            </a:rPr>
            <a:t>百万円減となったが、物件費は</a:t>
          </a:r>
          <a:r>
            <a:rPr lang="ja-JP" altLang="en-US" sz="1050" b="0" i="0" baseline="0">
              <a:solidFill>
                <a:schemeClr val="dk1"/>
              </a:solidFill>
              <a:effectLst/>
              <a:latin typeface="+mn-lt"/>
              <a:ea typeface="+mn-ea"/>
              <a:cs typeface="+mn-cs"/>
            </a:rPr>
            <a:t>、小中学校スクールバス運営委託料６５百万円増が主要因となり全体</a:t>
          </a:r>
          <a:r>
            <a:rPr lang="ja-JP" altLang="ja-JP" sz="1050" b="0" i="0" baseline="0">
              <a:solidFill>
                <a:schemeClr val="dk1"/>
              </a:solidFill>
              <a:effectLst/>
              <a:latin typeface="+mn-lt"/>
              <a:ea typeface="+mn-ea"/>
              <a:cs typeface="+mn-cs"/>
            </a:rPr>
            <a:t>で</a:t>
          </a:r>
          <a:r>
            <a:rPr lang="ja-JP" altLang="en-US" sz="1050" b="0" i="0" baseline="0">
              <a:solidFill>
                <a:schemeClr val="dk1"/>
              </a:solidFill>
              <a:effectLst/>
              <a:latin typeface="+mn-lt"/>
              <a:ea typeface="+mn-ea"/>
              <a:cs typeface="+mn-cs"/>
            </a:rPr>
            <a:t>７５</a:t>
          </a:r>
          <a:r>
            <a:rPr lang="ja-JP" altLang="ja-JP" sz="1050" b="0" i="0" baseline="0">
              <a:solidFill>
                <a:schemeClr val="dk1"/>
              </a:solidFill>
              <a:effectLst/>
              <a:latin typeface="+mn-lt"/>
              <a:ea typeface="+mn-ea"/>
              <a:cs typeface="+mn-cs"/>
            </a:rPr>
            <a:t>百万円増となり、人口１人当たりの人件費・物件費等の額は</a:t>
          </a:r>
          <a:r>
            <a:rPr lang="ja-JP" altLang="en-US" sz="1050" b="0" i="0" baseline="0">
              <a:solidFill>
                <a:schemeClr val="dk1"/>
              </a:solidFill>
              <a:effectLst/>
              <a:latin typeface="+mn-lt"/>
              <a:ea typeface="+mn-ea"/>
              <a:cs typeface="+mn-cs"/>
            </a:rPr>
            <a:t>１１</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９４８</a:t>
          </a:r>
          <a:r>
            <a:rPr lang="ja-JP" altLang="ja-JP" sz="1050" b="0" i="0" baseline="0">
              <a:solidFill>
                <a:schemeClr val="dk1"/>
              </a:solidFill>
              <a:effectLst/>
              <a:latin typeface="+mn-lt"/>
              <a:ea typeface="+mn-ea"/>
              <a:cs typeface="+mn-cs"/>
            </a:rPr>
            <a:t>円上昇した。</a:t>
          </a:r>
          <a:endParaRPr lang="ja-JP" altLang="ja-JP" sz="1050">
            <a:effectLst/>
          </a:endParaRPr>
        </a:p>
        <a:p>
          <a:pPr rtl="0" fontAlgn="base"/>
          <a:r>
            <a:rPr lang="ja-JP" altLang="ja-JP" sz="1050" b="0" i="0" baseline="0">
              <a:solidFill>
                <a:schemeClr val="dk1"/>
              </a:solidFill>
              <a:effectLst/>
              <a:latin typeface="+mn-lt"/>
              <a:ea typeface="+mn-ea"/>
              <a:cs typeface="+mn-cs"/>
            </a:rPr>
            <a:t>　類似団体と比較して２</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７８０</a:t>
          </a:r>
          <a:r>
            <a:rPr lang="ja-JP" altLang="ja-JP" sz="1050" b="0" i="0" baseline="0">
              <a:solidFill>
                <a:schemeClr val="dk1"/>
              </a:solidFill>
              <a:effectLst/>
              <a:latin typeface="+mn-lt"/>
              <a:ea typeface="+mn-ea"/>
              <a:cs typeface="+mn-cs"/>
            </a:rPr>
            <a:t>円低いのは、ゴミ処理業務と消防業務を一部事務組合に委託していることが挙げられる。今後も物件費等の更なる縮減に努めるとともに、定住対策にも力を入れて人口減少に歯止めをかける</a:t>
          </a:r>
          <a:r>
            <a:rPr lang="ja-JP" altLang="en-US" sz="1050" b="0" i="0" baseline="0">
              <a:solidFill>
                <a:schemeClr val="dk1"/>
              </a:solidFill>
              <a:effectLst/>
              <a:latin typeface="+mn-lt"/>
              <a:ea typeface="+mn-ea"/>
              <a:cs typeface="+mn-cs"/>
            </a:rPr>
            <a:t>ほか</a:t>
          </a:r>
          <a:r>
            <a:rPr lang="ja-JP" altLang="ja-JP" sz="1050" b="0" i="0" baseline="0">
              <a:solidFill>
                <a:schemeClr val="dk1"/>
              </a:solidFill>
              <a:effectLst/>
              <a:latin typeface="+mn-lt"/>
              <a:ea typeface="+mn-ea"/>
              <a:cs typeface="+mn-cs"/>
            </a:rPr>
            <a:t>、行政コストの縮減</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図っていく。</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120312</xdr:rowOff>
    </xdr:from>
    <xdr:to>
      <xdr:col>7</xdr:col>
      <xdr:colOff>152400</xdr:colOff>
      <xdr:row>83</xdr:row>
      <xdr:rowOff>168363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50662"/>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111782</xdr:rowOff>
    </xdr:from>
    <xdr:to>
      <xdr:col>6</xdr:col>
      <xdr:colOff>0</xdr:colOff>
      <xdr:row>83</xdr:row>
      <xdr:rowOff>120312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342132"/>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86658</xdr:rowOff>
    </xdr:from>
    <xdr:to>
      <xdr:col>4</xdr:col>
      <xdr:colOff>482600</xdr:colOff>
      <xdr:row>83</xdr:row>
      <xdr:rowOff>111782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31700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86658</xdr:rowOff>
    </xdr:from>
    <xdr:to>
      <xdr:col>3</xdr:col>
      <xdr:colOff>279400</xdr:colOff>
      <xdr:row>83</xdr:row>
      <xdr:rowOff>132775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317008"/>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117563</xdr:rowOff>
    </xdr:from>
    <xdr:to>
      <xdr:col>7</xdr:col>
      <xdr:colOff>203200</xdr:colOff>
      <xdr:row>84</xdr:row>
      <xdr:rowOff>47713</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902200" y="14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134090</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1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69512</xdr:rowOff>
    </xdr:from>
    <xdr:to>
      <xdr:col>6</xdr:col>
      <xdr:colOff>50800</xdr:colOff>
      <xdr:row>83</xdr:row>
      <xdr:rowOff>171112</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40640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06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60982</xdr:rowOff>
    </xdr:from>
    <xdr:to>
      <xdr:col>4</xdr:col>
      <xdr:colOff>533400</xdr:colOff>
      <xdr:row>83</xdr:row>
      <xdr:rowOff>162582</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3175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0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35858</xdr:rowOff>
    </xdr:from>
    <xdr:to>
      <xdr:col>3</xdr:col>
      <xdr:colOff>330200</xdr:colOff>
      <xdr:row>83</xdr:row>
      <xdr:rowOff>137458</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2286000" y="14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147635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03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81975</xdr:rowOff>
    </xdr:from>
    <xdr:to>
      <xdr:col>2</xdr:col>
      <xdr:colOff>127000</xdr:colOff>
      <xdr:row>84</xdr:row>
      <xdr:rowOff>12125</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1397000" y="143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22302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08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a:t>
          </a:r>
          <a:r>
            <a:rPr lang="ja-JP" altLang="en-US" sz="1100" b="0" i="0" baseline="0">
              <a:solidFill>
                <a:schemeClr val="dk1"/>
              </a:solidFill>
              <a:effectLst/>
              <a:latin typeface="+mn-lt"/>
              <a:ea typeface="+mn-ea"/>
              <a:cs typeface="+mn-cs"/>
            </a:rPr>
            <a:t>平成２７年度まで</a:t>
          </a:r>
          <a:r>
            <a:rPr lang="ja-JP" altLang="ja-JP" sz="1100" b="0" i="0" baseline="0">
              <a:solidFill>
                <a:schemeClr val="dk1"/>
              </a:solidFill>
              <a:effectLst/>
              <a:latin typeface="+mn-lt"/>
              <a:ea typeface="+mn-ea"/>
              <a:cs typeface="+mn-cs"/>
            </a:rPr>
            <a:t>定員適正化計画による５減１増を着実に推進してきたことにより、平成２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年度以降は、ラスパイレス指数は類似団体平均を下回ってきており、平成２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年度では９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年度において指数が</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しているのは、県人事委員会勧告に準拠し人事院勧告の給与引き上げ改定を行った</a:t>
          </a:r>
          <a:r>
            <a:rPr lang="ja-JP" altLang="en-US" sz="1100" b="0" i="0" baseline="0">
              <a:solidFill>
                <a:schemeClr val="dk1"/>
              </a:solidFill>
              <a:effectLst/>
              <a:latin typeface="+mn-lt"/>
              <a:ea typeface="+mn-ea"/>
              <a:cs typeface="+mn-cs"/>
            </a:rPr>
            <a:t>ものの、職員の年齢階層の変動により指数を押し下げた</a:t>
          </a:r>
          <a:r>
            <a:rPr lang="ja-JP" altLang="ja-JP" sz="1100" b="0" i="0" baseline="0">
              <a:solidFill>
                <a:schemeClr val="dk1"/>
              </a:solidFill>
              <a:effectLst/>
              <a:latin typeface="+mn-lt"/>
              <a:ea typeface="+mn-ea"/>
              <a:cs typeface="+mn-cs"/>
            </a:rPr>
            <a:t>ためである。今後も、人事院及び県人事委員会勧告の内容に準拠し、適正な給与水準を目指すことにしている。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130811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51652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130811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84</xdr:row>
      <xdr:rowOff>34289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101177</xdr:rowOff>
    </xdr:from>
    <xdr:to>
      <xdr:col>21</xdr:col>
      <xdr:colOff>0</xdr:colOff>
      <xdr:row>87</xdr:row>
      <xdr:rowOff>115146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33152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xmlns=""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50377</xdr:rowOff>
    </xdr:from>
    <xdr:to>
      <xdr:col>21</xdr:col>
      <xdr:colOff>50800</xdr:colOff>
      <xdr:row>83</xdr:row>
      <xdr:rowOff>151977</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定員適正化計画や集中改革プランといった行財政改革を実施してきており、合併時から３２名減の９６人となったが、人口も合併から１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年間で１，</a:t>
          </a:r>
          <a:r>
            <a:rPr lang="ja-JP" altLang="en-US" sz="1100" b="0" i="0" baseline="0">
              <a:solidFill>
                <a:schemeClr val="dk1"/>
              </a:solidFill>
              <a:effectLst/>
              <a:latin typeface="+mn-lt"/>
              <a:ea typeface="+mn-ea"/>
              <a:cs typeface="+mn-cs"/>
            </a:rPr>
            <a:t>７４８</a:t>
          </a:r>
          <a:r>
            <a:rPr lang="ja-JP" altLang="ja-JP" sz="1100" b="0" i="0" baseline="0">
              <a:solidFill>
                <a:schemeClr val="dk1"/>
              </a:solidFill>
              <a:effectLst/>
              <a:latin typeface="+mn-lt"/>
              <a:ea typeface="+mn-ea"/>
              <a:cs typeface="+mn-cs"/>
            </a:rPr>
            <a:t>人減少しており、平成２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年度と比較し▲０．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人／人口千人に留まっている。</a:t>
          </a:r>
          <a:endParaRPr lang="ja-JP" altLang="ja-JP" sz="1400">
            <a:effectLst/>
          </a:endParaRPr>
        </a:p>
        <a:p>
          <a:r>
            <a:rPr lang="ja-JP" altLang="ja-JP" sz="1100" b="0" i="0" baseline="0">
              <a:solidFill>
                <a:schemeClr val="dk1"/>
              </a:solidFill>
              <a:effectLst/>
              <a:latin typeface="+mn-lt"/>
              <a:ea typeface="+mn-ea"/>
              <a:cs typeface="+mn-cs"/>
            </a:rPr>
            <a:t>　類似団体と比較して２．</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人／人口千人少なくなっているものの、今後も少子化高齢化の進行や社会減による人口減少が続く見込みであることから、</a:t>
          </a:r>
          <a:r>
            <a:rPr lang="ja-JP" altLang="en-US" sz="1100" b="0" i="0" baseline="0">
              <a:solidFill>
                <a:schemeClr val="dk1"/>
              </a:solidFill>
              <a:effectLst/>
              <a:latin typeface="+mn-lt"/>
              <a:ea typeface="+mn-ea"/>
              <a:cs typeface="+mn-cs"/>
            </a:rPr>
            <a:t>平成２９年度以降は</a:t>
          </a:r>
          <a:r>
            <a:rPr lang="ja-JP" altLang="ja-JP" sz="1100" b="0" i="0" baseline="0">
              <a:solidFill>
                <a:schemeClr val="dk1"/>
              </a:solidFill>
              <a:effectLst/>
              <a:latin typeface="+mn-lt"/>
              <a:ea typeface="+mn-ea"/>
              <a:cs typeface="+mn-cs"/>
            </a:rPr>
            <a:t>２減１増の職員採用を着実に推進して、引き続き定員の適正化に努めることにしている。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56166</xdr:rowOff>
    </xdr:from>
    <xdr:to>
      <xdr:col>24</xdr:col>
      <xdr:colOff>558800</xdr:colOff>
      <xdr:row>60</xdr:row>
      <xdr:rowOff>71247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179800" y="10343166"/>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56166</xdr:rowOff>
    </xdr:from>
    <xdr:to>
      <xdr:col>23</xdr:col>
      <xdr:colOff>406400</xdr:colOff>
      <xdr:row>60</xdr:row>
      <xdr:rowOff>65818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5290800" y="103431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xmlns=""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65818</xdr:rowOff>
    </xdr:from>
    <xdr:to>
      <xdr:col>22</xdr:col>
      <xdr:colOff>203200</xdr:colOff>
      <xdr:row>60</xdr:row>
      <xdr:rowOff>74867</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4401800" y="1035281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74867</xdr:rowOff>
    </xdr:from>
    <xdr:to>
      <xdr:col>21</xdr:col>
      <xdr:colOff>0</xdr:colOff>
      <xdr:row>60</xdr:row>
      <xdr:rowOff>88138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3512800" y="1036186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20447</xdr:rowOff>
    </xdr:from>
    <xdr:to>
      <xdr:col>24</xdr:col>
      <xdr:colOff>609600</xdr:colOff>
      <xdr:row>60</xdr:row>
      <xdr:rowOff>122047</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9672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36974</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101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5366</xdr:rowOff>
    </xdr:from>
    <xdr:to>
      <xdr:col>23</xdr:col>
      <xdr:colOff>457200</xdr:colOff>
      <xdr:row>60</xdr:row>
      <xdr:rowOff>106966</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6129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117143</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06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15018</xdr:rowOff>
    </xdr:from>
    <xdr:to>
      <xdr:col>22</xdr:col>
      <xdr:colOff>254000</xdr:colOff>
      <xdr:row>60</xdr:row>
      <xdr:rowOff>116618</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5240000" y="10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126795</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007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24067</xdr:rowOff>
    </xdr:from>
    <xdr:to>
      <xdr:col>21</xdr:col>
      <xdr:colOff>50800</xdr:colOff>
      <xdr:row>60</xdr:row>
      <xdr:rowOff>125667</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4351000" y="10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135844</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37338</xdr:rowOff>
    </xdr:from>
    <xdr:to>
      <xdr:col>19</xdr:col>
      <xdr:colOff>533400</xdr:colOff>
      <xdr:row>60</xdr:row>
      <xdr:rowOff>138938</xdr:rowOff>
    </xdr:to>
    <xdr:sp macro="" textlink="">
      <xdr:nvSpPr>
        <xdr:cNvPr id="341" name="円/楕円 340">
          <a:extLst>
            <a:ext uri="{FF2B5EF4-FFF2-40B4-BE49-F238E27FC236}">
              <a16:creationId xmlns:a16="http://schemas.microsoft.com/office/drawing/2014/main" xmlns="" id="{00000000-0008-0000-0300-000055010000}"/>
            </a:ext>
          </a:extLst>
        </xdr:cNvPr>
        <xdr:cNvSpPr/>
      </xdr:nvSpPr>
      <xdr:spPr>
        <a:xfrm>
          <a:off x="13462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149115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平成２２年度の１３．３％から年々低下してきた実質公債</a:t>
          </a:r>
          <a:r>
            <a:rPr lang="ja-JP" altLang="en-US" sz="1100" b="0" i="0" baseline="0">
              <a:solidFill>
                <a:schemeClr val="dk1"/>
              </a:solidFill>
              <a:effectLst/>
              <a:latin typeface="+mn-lt"/>
              <a:ea typeface="+mn-ea"/>
              <a:cs typeface="+mn-cs"/>
            </a:rPr>
            <a:t>費</a:t>
          </a:r>
          <a:r>
            <a:rPr lang="ja-JP" altLang="ja-JP" sz="1100" b="0" i="0" baseline="0">
              <a:solidFill>
                <a:schemeClr val="dk1"/>
              </a:solidFill>
              <a:effectLst/>
              <a:latin typeface="+mn-lt"/>
              <a:ea typeface="+mn-ea"/>
              <a:cs typeface="+mn-cs"/>
            </a:rPr>
            <a:t>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前年度と同数値の</a:t>
          </a:r>
          <a:r>
            <a:rPr lang="ja-JP" altLang="ja-JP" sz="1100" b="0" i="0" baseline="0">
              <a:solidFill>
                <a:schemeClr val="dk1"/>
              </a:solidFill>
              <a:effectLst/>
              <a:latin typeface="+mn-lt"/>
              <a:ea typeface="+mn-ea"/>
              <a:cs typeface="+mn-cs"/>
            </a:rPr>
            <a:t>８．２％となった。これは</a:t>
          </a:r>
          <a:r>
            <a:rPr lang="ja-JP" altLang="en-US" sz="1100" b="0" i="0" baseline="0">
              <a:solidFill>
                <a:schemeClr val="dk1"/>
              </a:solidFill>
              <a:effectLst/>
              <a:latin typeface="+mn-lt"/>
              <a:ea typeface="+mn-ea"/>
              <a:cs typeface="+mn-cs"/>
            </a:rPr>
            <a:t>下水道事業債などの</a:t>
          </a:r>
          <a:r>
            <a:rPr lang="ja-JP" altLang="ja-JP" sz="1100" b="0" i="0" baseline="0">
              <a:solidFill>
                <a:schemeClr val="dk1"/>
              </a:solidFill>
              <a:effectLst/>
              <a:latin typeface="+mn-lt"/>
              <a:ea typeface="+mn-ea"/>
              <a:cs typeface="+mn-cs"/>
            </a:rPr>
            <a:t>公営企業債の元利償還金に対する繰入金の減少と、算入公債費等が増加してきたためであり、臨時財政対策債、過疎対策事業債、合併特例事業債などが</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債全体の７５％以上を占めていることから、今後も</a:t>
          </a:r>
          <a:r>
            <a:rPr lang="ja-JP" altLang="en-US" sz="1100" b="0" i="0" baseline="0">
              <a:solidFill>
                <a:schemeClr val="dk1"/>
              </a:solidFill>
              <a:effectLst/>
              <a:latin typeface="+mn-lt"/>
              <a:ea typeface="+mn-ea"/>
              <a:cs typeface="+mn-cs"/>
            </a:rPr>
            <a:t>こうした地方債の</a:t>
          </a:r>
          <a:r>
            <a:rPr lang="ja-JP" altLang="ja-JP" sz="1100" b="0" i="0" baseline="0">
              <a:solidFill>
                <a:schemeClr val="dk1"/>
              </a:solidFill>
              <a:effectLst/>
              <a:latin typeface="+mn-lt"/>
              <a:ea typeface="+mn-ea"/>
              <a:cs typeface="+mn-cs"/>
            </a:rPr>
            <a:t>割合が上昇していく見込みとなっている。　　</a:t>
          </a:r>
          <a:endParaRPr lang="ja-JP" altLang="ja-JP" sz="1400">
            <a:effectLst/>
          </a:endParaRPr>
        </a:p>
        <a:p>
          <a:pPr rtl="0"/>
          <a:r>
            <a:rPr lang="ja-JP" altLang="ja-JP" sz="1100" b="0" i="0" baseline="0">
              <a:solidFill>
                <a:schemeClr val="dk1"/>
              </a:solidFill>
              <a:effectLst/>
              <a:latin typeface="+mn-lt"/>
              <a:ea typeface="+mn-ea"/>
              <a:cs typeface="+mn-cs"/>
            </a:rPr>
            <a:t>　類似団体と比較しても０．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イント低くなっているが、平成２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年度以降は標準財政規模の縮小もあり、同比率は上昇に転じ、将来的に類似団体を上回る恐れもあるため、今後は</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債発行額の上限を定めて、平準化を図りながら、比率の上昇を抑制していく。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109982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713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163068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713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35052</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73660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27195</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平成２１年度の７７．４％をピークに年々</a:t>
          </a:r>
          <a:r>
            <a:rPr lang="ja-JP" altLang="en-US" sz="1100" b="0" i="0" baseline="0">
              <a:solidFill>
                <a:schemeClr val="dk1"/>
              </a:solidFill>
              <a:effectLst/>
              <a:latin typeface="+mn-lt"/>
              <a:ea typeface="+mn-ea"/>
              <a:cs typeface="+mn-cs"/>
            </a:rPr>
            <a:t>改善され</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年度では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これは、公営企業債等繰入見込額の減少、定員適正化計画に基づく職員数削減による退職手当負担見込額の減少、また堅実な財政運営に努め基金の積み増しを行ったことによる基金残高の増加によるところが大きい。　　　　　　　　　　</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依存型の大型事業の償還が始まり、地方債残高が増加していく見込みとなっているほか、普通交付税の合併算定替の段階的縮減に伴い標準財政規模が縮小していくことから、将来負担比率は上昇に転じる見込みとなっている。このため、今後の</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債発行額の抑制や基金造成を図り、同比率の上昇に歯止めをかけていく。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169968</xdr:rowOff>
    </xdr:from>
    <xdr:to>
      <xdr:col>24</xdr:col>
      <xdr:colOff>558800</xdr:colOff>
      <xdr:row>14</xdr:row>
      <xdr:rowOff>70104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6179800" y="2398818"/>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70104</xdr:rowOff>
    </xdr:from>
    <xdr:to>
      <xdr:col>23</xdr:col>
      <xdr:colOff>406400</xdr:colOff>
      <xdr:row>14</xdr:row>
      <xdr:rowOff>119168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5290800" y="247040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119168</xdr:rowOff>
    </xdr:from>
    <xdr:to>
      <xdr:col>22</xdr:col>
      <xdr:colOff>203200</xdr:colOff>
      <xdr:row>14</xdr:row>
      <xdr:rowOff>160994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4401800" y="2519468"/>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160994</xdr:rowOff>
    </xdr:from>
    <xdr:to>
      <xdr:col>21</xdr:col>
      <xdr:colOff>0</xdr:colOff>
      <xdr:row>15</xdr:row>
      <xdr:rowOff>106976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561294"/>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119168</xdr:rowOff>
    </xdr:from>
    <xdr:to>
      <xdr:col>24</xdr:col>
      <xdr:colOff>609600</xdr:colOff>
      <xdr:row>14</xdr:row>
      <xdr:rowOff>49318</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91245</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32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19304</xdr:rowOff>
    </xdr:from>
    <xdr:to>
      <xdr:col>23</xdr:col>
      <xdr:colOff>457200</xdr:colOff>
      <xdr:row>14</xdr:row>
      <xdr:rowOff>120904</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105681</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5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68368</xdr:rowOff>
    </xdr:from>
    <xdr:to>
      <xdr:col>22</xdr:col>
      <xdr:colOff>254000</xdr:colOff>
      <xdr:row>14</xdr:row>
      <xdr:rowOff>169968</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5240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154745</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5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110194</xdr:rowOff>
    </xdr:from>
    <xdr:to>
      <xdr:col>21</xdr:col>
      <xdr:colOff>50800</xdr:colOff>
      <xdr:row>15</xdr:row>
      <xdr:rowOff>40344</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4351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25121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59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56176</xdr:rowOff>
    </xdr:from>
    <xdr:to>
      <xdr:col>19</xdr:col>
      <xdr:colOff>533400</xdr:colOff>
      <xdr:row>15</xdr:row>
      <xdr:rowOff>157776</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142553</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71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合併以降、定員適正化計画に基づき職員採用を５減１増としてきた結果、平成２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前年度から職員２名減の３６百万円減となったほか、診療所医師報酬３百万円減があり、全体では４０百万円減となったため、</a:t>
          </a:r>
          <a:r>
            <a:rPr lang="ja-JP" altLang="ja-JP" sz="1100">
              <a:solidFill>
                <a:schemeClr val="dk1"/>
              </a:solidFill>
              <a:effectLst/>
              <a:latin typeface="+mn-lt"/>
              <a:ea typeface="+mn-ea"/>
              <a:cs typeface="+mn-cs"/>
            </a:rPr>
            <a:t>類似団体の平均より</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ポイント低い２</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は当面の間、</a:t>
          </a:r>
          <a:r>
            <a:rPr lang="ja-JP" altLang="ja-JP" sz="1100">
              <a:solidFill>
                <a:schemeClr val="dk1"/>
              </a:solidFill>
              <a:effectLst/>
              <a:latin typeface="+mn-lt"/>
              <a:ea typeface="+mn-ea"/>
              <a:cs typeface="+mn-cs"/>
            </a:rPr>
            <a:t>職員採用を２減１増とする計画で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、計画の着実な推進に努め、人件費の削減を図っていく。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67564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85852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90424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94996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35052</xdr:rowOff>
    </xdr:from>
    <xdr:to>
      <xdr:col>4</xdr:col>
      <xdr:colOff>396875</xdr:colOff>
      <xdr:row>36</xdr:row>
      <xdr:rowOff>136652</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146829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aseline="0">
              <a:solidFill>
                <a:schemeClr val="dk1"/>
              </a:solidFill>
              <a:effectLst/>
              <a:latin typeface="+mn-lt"/>
              <a:ea typeface="+mn-ea"/>
              <a:cs typeface="+mn-cs"/>
            </a:rPr>
            <a:t>　平成２３年度</a:t>
          </a:r>
          <a:r>
            <a:rPr lang="ja-JP" altLang="en-US" sz="900" baseline="0">
              <a:solidFill>
                <a:schemeClr val="dk1"/>
              </a:solidFill>
              <a:effectLst/>
              <a:latin typeface="+mn-lt"/>
              <a:ea typeface="+mn-ea"/>
              <a:cs typeface="+mn-cs"/>
            </a:rPr>
            <a:t>から２５年度</a:t>
          </a:r>
          <a:r>
            <a:rPr lang="ja-JP" altLang="ja-JP" sz="900" baseline="0">
              <a:solidFill>
                <a:schemeClr val="dk1"/>
              </a:solidFill>
              <a:effectLst/>
              <a:latin typeface="+mn-lt"/>
              <a:ea typeface="+mn-ea"/>
              <a:cs typeface="+mn-cs"/>
            </a:rPr>
            <a:t>は</a:t>
          </a:r>
          <a:r>
            <a:rPr lang="ja-JP" altLang="en-US"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類似団体の平均を上回る状況が続いていたが、全庁的に旅費を伴う出張や事業に係る物品購入等の節減</a:t>
          </a:r>
          <a:r>
            <a:rPr lang="ja-JP" altLang="en-US" sz="900" baseline="0">
              <a:solidFill>
                <a:schemeClr val="dk1"/>
              </a:solidFill>
              <a:effectLst/>
              <a:latin typeface="+mn-lt"/>
              <a:ea typeface="+mn-ea"/>
              <a:cs typeface="+mn-cs"/>
            </a:rPr>
            <a:t>の取り組みを</a:t>
          </a:r>
          <a:r>
            <a:rPr lang="ja-JP" altLang="ja-JP" sz="900" baseline="0">
              <a:solidFill>
                <a:schemeClr val="dk1"/>
              </a:solidFill>
              <a:effectLst/>
              <a:latin typeface="+mn-lt"/>
              <a:ea typeface="+mn-ea"/>
              <a:cs typeface="+mn-cs"/>
            </a:rPr>
            <a:t>行</a:t>
          </a:r>
          <a:r>
            <a:rPr lang="ja-JP" altLang="en-US" sz="900" baseline="0">
              <a:solidFill>
                <a:schemeClr val="dk1"/>
              </a:solidFill>
              <a:effectLst/>
              <a:latin typeface="+mn-lt"/>
              <a:ea typeface="+mn-ea"/>
              <a:cs typeface="+mn-cs"/>
            </a:rPr>
            <a:t>い、</a:t>
          </a:r>
          <a:r>
            <a:rPr lang="ja-JP" altLang="ja-JP" sz="900" baseline="0">
              <a:solidFill>
                <a:schemeClr val="dk1"/>
              </a:solidFill>
              <a:effectLst/>
              <a:latin typeface="+mn-lt"/>
              <a:ea typeface="+mn-ea"/>
              <a:cs typeface="+mn-cs"/>
            </a:rPr>
            <a:t>平成２６年度</a:t>
          </a:r>
          <a:r>
            <a:rPr lang="ja-JP" altLang="en-US" sz="900" baseline="0">
              <a:solidFill>
                <a:schemeClr val="dk1"/>
              </a:solidFill>
              <a:effectLst/>
              <a:latin typeface="+mn-lt"/>
              <a:ea typeface="+mn-ea"/>
              <a:cs typeface="+mn-cs"/>
            </a:rPr>
            <a:t>から</a:t>
          </a:r>
          <a:r>
            <a:rPr lang="ja-JP" altLang="ja-JP" sz="900" baseline="0">
              <a:solidFill>
                <a:schemeClr val="dk1"/>
              </a:solidFill>
              <a:effectLst/>
              <a:latin typeface="+mn-lt"/>
              <a:ea typeface="+mn-ea"/>
              <a:cs typeface="+mn-cs"/>
            </a:rPr>
            <a:t>２７年度</a:t>
          </a:r>
          <a:r>
            <a:rPr lang="ja-JP" altLang="en-US" sz="900" baseline="0">
              <a:solidFill>
                <a:schemeClr val="dk1"/>
              </a:solidFill>
              <a:effectLst/>
              <a:latin typeface="+mn-lt"/>
              <a:ea typeface="+mn-ea"/>
              <a:cs typeface="+mn-cs"/>
            </a:rPr>
            <a:t>まで類似団体平均を０．４ポイント</a:t>
          </a:r>
          <a:r>
            <a:rPr lang="ja-JP" altLang="ja-JP" sz="900" baseline="0">
              <a:solidFill>
                <a:schemeClr val="dk1"/>
              </a:solidFill>
              <a:effectLst/>
              <a:latin typeface="+mn-lt"/>
              <a:ea typeface="+mn-ea"/>
              <a:cs typeface="+mn-cs"/>
            </a:rPr>
            <a:t>下回る結果となった。</a:t>
          </a:r>
          <a:r>
            <a:rPr lang="ja-JP" altLang="en-US" sz="900" baseline="0">
              <a:solidFill>
                <a:schemeClr val="dk1"/>
              </a:solidFill>
              <a:effectLst/>
              <a:latin typeface="+mn-lt"/>
              <a:ea typeface="+mn-ea"/>
              <a:cs typeface="+mn-cs"/>
            </a:rPr>
            <a:t>平成２８年度は、前年度比２．６ポイント増の１５．０％と類似団体平均を１．４ポイント上回った。これは、事務補助員賃金の雇用日数増（５か月勤務</a:t>
          </a:r>
          <a:r>
            <a:rPr lang="en-US"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年２回までから、通年雇用に変更したこと）による賃金１５百万円増や、小中学校スクールバス運行費６５百万円増があり、全体では７５百万円増となったことが、主要因である。今後は、２減１増の職員採用を計画しており</a:t>
          </a:r>
          <a:r>
            <a:rPr lang="ja-JP" altLang="ja-JP" sz="900" baseline="0">
              <a:solidFill>
                <a:schemeClr val="dk1"/>
              </a:solidFill>
              <a:effectLst/>
              <a:latin typeface="+mn-lt"/>
              <a:ea typeface="+mn-ea"/>
              <a:cs typeface="+mn-cs"/>
            </a:rPr>
            <a:t>、職員数の削減が続いていくことから、臨時職員の採用による賃金の増が見込まれるが、少子化に対応して保育所などの公共施設の統廃合を推し進め、抑制に努める。</a:t>
          </a:r>
          <a:endParaRPr lang="ja-JP" altLang="ja-JP" sz="9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17</xdr:row>
      <xdr:rowOff>69850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863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43180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50800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50800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合併以降、平成２２年度までは３．３</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～３．６</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の間を推移してきていたが、平成２３年度から２</a:t>
          </a:r>
          <a:r>
            <a:rPr lang="ja-JP" altLang="en-US" sz="1000">
              <a:solidFill>
                <a:schemeClr val="dk1"/>
              </a:solidFill>
              <a:effectLst/>
              <a:latin typeface="+mn-lt"/>
              <a:ea typeface="+mn-ea"/>
              <a:cs typeface="+mn-cs"/>
            </a:rPr>
            <a:t>７</a:t>
          </a:r>
          <a:r>
            <a:rPr lang="ja-JP" altLang="ja-JP" sz="1000">
              <a:solidFill>
                <a:schemeClr val="dk1"/>
              </a:solidFill>
              <a:effectLst/>
              <a:latin typeface="+mn-lt"/>
              <a:ea typeface="+mn-ea"/>
              <a:cs typeface="+mn-cs"/>
            </a:rPr>
            <a:t>年度までは４．２</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～４．</a:t>
          </a:r>
          <a:r>
            <a:rPr lang="ja-JP" altLang="en-US" sz="1000">
              <a:solidFill>
                <a:schemeClr val="dk1"/>
              </a:solidFill>
              <a:effectLst/>
              <a:latin typeface="+mn-lt"/>
              <a:ea typeface="+mn-ea"/>
              <a:cs typeface="+mn-cs"/>
            </a:rPr>
            <a:t>４％</a:t>
          </a:r>
          <a:r>
            <a:rPr lang="ja-JP" altLang="ja-JP" sz="1000">
              <a:solidFill>
                <a:schemeClr val="dk1"/>
              </a:solidFill>
              <a:effectLst/>
              <a:latin typeface="+mn-lt"/>
              <a:ea typeface="+mn-ea"/>
              <a:cs typeface="+mn-cs"/>
            </a:rPr>
            <a:t>と類似団体と比較して高止まりしており、平成２</a:t>
          </a:r>
          <a:r>
            <a:rPr lang="ja-JP" altLang="en-US" sz="1000">
              <a:solidFill>
                <a:schemeClr val="dk1"/>
              </a:solidFill>
              <a:effectLst/>
              <a:latin typeface="+mn-lt"/>
              <a:ea typeface="+mn-ea"/>
              <a:cs typeface="+mn-cs"/>
            </a:rPr>
            <a:t>８</a:t>
          </a:r>
          <a:r>
            <a:rPr lang="ja-JP" altLang="ja-JP" sz="1000">
              <a:solidFill>
                <a:schemeClr val="dk1"/>
              </a:solidFill>
              <a:effectLst/>
              <a:latin typeface="+mn-lt"/>
              <a:ea typeface="+mn-ea"/>
              <a:cs typeface="+mn-cs"/>
            </a:rPr>
            <a:t>年度では</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．１ポイント上昇して</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５％</a:t>
          </a:r>
          <a:r>
            <a:rPr lang="ja-JP" altLang="ja-JP" sz="1000">
              <a:solidFill>
                <a:schemeClr val="dk1"/>
              </a:solidFill>
              <a:effectLst/>
              <a:latin typeface="+mn-lt"/>
              <a:ea typeface="+mn-ea"/>
              <a:cs typeface="+mn-cs"/>
            </a:rPr>
            <a:t>となった。これは</a:t>
          </a:r>
          <a:r>
            <a:rPr lang="ja-JP" altLang="en-US" sz="1000">
              <a:solidFill>
                <a:schemeClr val="dk1"/>
              </a:solidFill>
              <a:effectLst/>
              <a:latin typeface="+mn-lt"/>
              <a:ea typeface="+mn-ea"/>
              <a:cs typeface="+mn-cs"/>
            </a:rPr>
            <a:t>重度訪問介護対象者の増による</a:t>
          </a:r>
          <a:r>
            <a:rPr lang="ja-JP" altLang="ja-JP" sz="1000">
              <a:solidFill>
                <a:schemeClr val="dk1"/>
              </a:solidFill>
              <a:effectLst/>
              <a:latin typeface="+mn-lt"/>
              <a:ea typeface="+mn-ea"/>
              <a:cs typeface="+mn-cs"/>
            </a:rPr>
            <a:t>自立支援給付費などの社会福祉関係扶助費が大きく伸びたことが主要因となっている。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今後も医療給付事業の</a:t>
          </a:r>
          <a:r>
            <a:rPr lang="ja-JP" altLang="en-US" sz="1000">
              <a:solidFill>
                <a:schemeClr val="dk1"/>
              </a:solidFill>
              <a:effectLst/>
              <a:latin typeface="+mn-lt"/>
              <a:ea typeface="+mn-ea"/>
              <a:cs typeface="+mn-cs"/>
            </a:rPr>
            <a:t>対象年齢等の</a:t>
          </a:r>
          <a:r>
            <a:rPr lang="ja-JP" altLang="ja-JP" sz="1000">
              <a:solidFill>
                <a:schemeClr val="dk1"/>
              </a:solidFill>
              <a:effectLst/>
              <a:latin typeface="+mn-lt"/>
              <a:ea typeface="+mn-ea"/>
              <a:cs typeface="+mn-cs"/>
            </a:rPr>
            <a:t>拡大や児童福祉関係などの社会福祉関係扶助費の伸びが想定されることから、扶助費は増加していくと見込まれている。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また扶助費については国等の福祉政策による影響が大きく、今後の政策の展開によっては大幅な増となることも予想される。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151493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7445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143328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110672</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7455</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簡易水道事業及び下水道事業</a:t>
          </a:r>
          <a:r>
            <a:rPr lang="ja-JP" altLang="ja-JP" sz="1000">
              <a:solidFill>
                <a:schemeClr val="dk1"/>
              </a:solidFill>
              <a:effectLst/>
              <a:latin typeface="+mn-lt"/>
              <a:ea typeface="+mn-ea"/>
              <a:cs typeface="+mn-cs"/>
            </a:rPr>
            <a:t>における建設事業に伴い借り入れた</a:t>
          </a:r>
          <a:r>
            <a:rPr lang="ja-JP" altLang="en-US" sz="1000">
              <a:solidFill>
                <a:schemeClr val="dk1"/>
              </a:solidFill>
              <a:effectLst/>
              <a:latin typeface="+mn-lt"/>
              <a:ea typeface="+mn-ea"/>
              <a:cs typeface="+mn-cs"/>
            </a:rPr>
            <a:t>公営企業</a:t>
          </a:r>
          <a:r>
            <a:rPr lang="ja-JP" altLang="ja-JP" sz="1000">
              <a:solidFill>
                <a:schemeClr val="dk1"/>
              </a:solidFill>
              <a:effectLst/>
              <a:latin typeface="+mn-lt"/>
              <a:ea typeface="+mn-ea"/>
              <a:cs typeface="+mn-cs"/>
            </a:rPr>
            <a:t>債の償還費に対する繰出金が高止まりしていることから、類似団体の平均を大きく上回っている。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下水道事業は公共下水、農業集落排水、漁業集落排水、合併処理浄化槽の全ての公営企業で建設事業が終了したことから、今後は繰出金が微減していく</a:t>
          </a:r>
          <a:r>
            <a:rPr lang="ja-JP" altLang="en-US" sz="1000">
              <a:solidFill>
                <a:schemeClr val="dk1"/>
              </a:solidFill>
              <a:effectLst/>
              <a:latin typeface="+mn-lt"/>
              <a:ea typeface="+mn-ea"/>
              <a:cs typeface="+mn-cs"/>
            </a:rPr>
            <a:t>見込みである。</a:t>
          </a:r>
          <a:r>
            <a:rPr lang="ja-JP" altLang="ja-JP" sz="1000">
              <a:solidFill>
                <a:schemeClr val="dk1"/>
              </a:solidFill>
              <a:effectLst/>
              <a:latin typeface="+mn-lt"/>
              <a:ea typeface="+mn-ea"/>
              <a:cs typeface="+mn-cs"/>
            </a:rPr>
            <a:t>簡易水道事業</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配水管敷設替等の大型事業が平成２８年度</a:t>
          </a:r>
          <a:r>
            <a:rPr lang="ja-JP" altLang="en-US" sz="1000">
              <a:solidFill>
                <a:schemeClr val="dk1"/>
              </a:solidFill>
              <a:effectLst/>
              <a:latin typeface="+mn-lt"/>
              <a:ea typeface="+mn-ea"/>
              <a:cs typeface="+mn-cs"/>
            </a:rPr>
            <a:t>で終了したが、今後は公営企業債償還額が徐々に増大する見込みで、それに伴い繰出金も増大するため、</a:t>
          </a:r>
          <a:r>
            <a:rPr lang="ja-JP" altLang="ja-JP" sz="1000">
              <a:solidFill>
                <a:schemeClr val="dk1"/>
              </a:solidFill>
              <a:effectLst/>
              <a:latin typeface="+mn-lt"/>
              <a:ea typeface="+mn-ea"/>
              <a:cs typeface="+mn-cs"/>
            </a:rPr>
            <a:t>繰出金全体では、ほぼ横ばいで推移していく見込みとなっている。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今後は繰出基準外支出について厳しく精査し、使用料の見直しなどにより繰出金の抑制に努めていく。</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41275</xdr:rowOff>
    </xdr:from>
    <xdr:to>
      <xdr:col>24</xdr:col>
      <xdr:colOff>31750</xdr:colOff>
      <xdr:row>59</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5671800" y="101568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xmlns=""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41275</xdr:rowOff>
    </xdr:from>
    <xdr:to>
      <xdr:col>22</xdr:col>
      <xdr:colOff>565150</xdr:colOff>
      <xdr:row>59</xdr:row>
      <xdr:rowOff>144145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4782800" y="101568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92710</xdr:rowOff>
    </xdr:from>
    <xdr:to>
      <xdr:col>21</xdr:col>
      <xdr:colOff>361950</xdr:colOff>
      <xdr:row>59</xdr:row>
      <xdr:rowOff>144145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893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81280</xdr:rowOff>
    </xdr:from>
    <xdr:to>
      <xdr:col>20</xdr:col>
      <xdr:colOff>158750</xdr:colOff>
      <xdr:row>59</xdr:row>
      <xdr:rowOff>92710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004800" y="10196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161925</xdr:rowOff>
    </xdr:from>
    <xdr:to>
      <xdr:col>22</xdr:col>
      <xdr:colOff>615950</xdr:colOff>
      <xdr:row>59</xdr:row>
      <xdr:rowOff>92075</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76852</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93345</xdr:rowOff>
    </xdr:from>
    <xdr:to>
      <xdr:col>21</xdr:col>
      <xdr:colOff>412750</xdr:colOff>
      <xdr:row>60</xdr:row>
      <xdr:rowOff>23495</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4732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8272</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41910</xdr:rowOff>
    </xdr:from>
    <xdr:to>
      <xdr:col>20</xdr:col>
      <xdr:colOff>209550</xdr:colOff>
      <xdr:row>59</xdr:row>
      <xdr:rowOff>143510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30480</xdr:rowOff>
    </xdr:from>
    <xdr:to>
      <xdr:col>19</xdr:col>
      <xdr:colOff>6350</xdr:colOff>
      <xdr:row>59</xdr:row>
      <xdr:rowOff>132080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116857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合併以降、類似団体の平均を下回っており、平成２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ポイント下回っている。平成２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行った</a:t>
          </a:r>
          <a:r>
            <a:rPr lang="ja-JP" altLang="ja-JP" sz="1100">
              <a:solidFill>
                <a:schemeClr val="dk1"/>
              </a:solidFill>
              <a:effectLst/>
              <a:latin typeface="+mn-lt"/>
              <a:ea typeface="+mn-ea"/>
              <a:cs typeface="+mn-cs"/>
            </a:rPr>
            <a:t>各種団体への町単独補助金の見直し</a:t>
          </a:r>
          <a:r>
            <a:rPr lang="ja-JP" altLang="en-US" sz="1100">
              <a:solidFill>
                <a:schemeClr val="dk1"/>
              </a:solidFill>
              <a:effectLst/>
              <a:latin typeface="+mn-lt"/>
              <a:ea typeface="+mn-ea"/>
              <a:cs typeface="+mn-cs"/>
            </a:rPr>
            <a:t>の成果について平成２８年度で点検を行った。</a:t>
          </a:r>
          <a:r>
            <a:rPr lang="ja-JP" altLang="ja-JP" sz="1100">
              <a:solidFill>
                <a:schemeClr val="dk1"/>
              </a:solidFill>
              <a:effectLst/>
              <a:latin typeface="+mn-lt"/>
              <a:ea typeface="+mn-ea"/>
              <a:cs typeface="+mn-cs"/>
            </a:rPr>
            <a:t>今後も引き続き見直しを行うとことにしている。</a:t>
          </a:r>
          <a:endParaRPr lang="ja-JP" altLang="ja-JP" sz="1400">
            <a:effectLst/>
          </a:endParaRPr>
        </a:p>
        <a:p>
          <a:r>
            <a:rPr lang="ja-JP" altLang="ja-JP" sz="1100">
              <a:solidFill>
                <a:schemeClr val="dk1"/>
              </a:solidFill>
              <a:effectLst/>
              <a:latin typeface="+mn-lt"/>
              <a:ea typeface="+mn-ea"/>
              <a:cs typeface="+mn-cs"/>
            </a:rPr>
            <a:t>　また、今後の同比率の動向は、産業振興策としての単独補助金や一部事務組合の負担金の増減に左右されることから、各種事務事業の動向を注視しながら可能なかぎりの縮減を求めていく。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117856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xmlns=""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85852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4782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12700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年度は合併後の大型事業である</a:t>
          </a:r>
          <a:r>
            <a:rPr lang="ja-JP" altLang="en-US" sz="1100">
              <a:solidFill>
                <a:schemeClr val="dk1"/>
              </a:solidFill>
              <a:effectLst/>
              <a:latin typeface="+mn-lt"/>
              <a:ea typeface="+mn-ea"/>
              <a:cs typeface="+mn-cs"/>
            </a:rPr>
            <a:t>八森地区</a:t>
          </a:r>
          <a:r>
            <a:rPr lang="ja-JP" altLang="ja-JP" sz="1100">
              <a:solidFill>
                <a:schemeClr val="dk1"/>
              </a:solidFill>
              <a:effectLst/>
              <a:latin typeface="+mn-lt"/>
              <a:ea typeface="+mn-ea"/>
              <a:cs typeface="+mn-cs"/>
            </a:rPr>
            <a:t>統合小学校建設や新庁舎建設の元金償還が始まったため、比率は１９．８</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まで上昇したが、一方で償還終了したものもあり、総体として</a:t>
          </a:r>
          <a:r>
            <a:rPr lang="ja-JP" altLang="en-US" sz="1100">
              <a:solidFill>
                <a:schemeClr val="dk1"/>
              </a:solidFill>
              <a:effectLst/>
              <a:latin typeface="+mn-lt"/>
              <a:ea typeface="+mn-ea"/>
              <a:cs typeface="+mn-cs"/>
            </a:rPr>
            <a:t>平成２５年度から２７年度までは、１８．８％～１８．９％と横ばいになった。</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a:t>
          </a:r>
          <a:r>
            <a:rPr lang="ja-JP" altLang="en-US" sz="1100">
              <a:solidFill>
                <a:schemeClr val="dk1"/>
              </a:solidFill>
              <a:effectLst/>
              <a:latin typeface="+mn-lt"/>
              <a:ea typeface="+mn-ea"/>
              <a:cs typeface="+mn-cs"/>
            </a:rPr>
            <a:t>平成２３年度のポンポコ山公園パークセンター整備事業に伴う過疎対策事業債の元金償還開始により、前年度比１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今後は統合子ども園建設や防災対策事業の元金償還が始まることから、公債費支出が増加し比率が再び上昇していく見込みとなっているため、後年度の</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債の平準化や</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債の抑制を図っていく</a:t>
          </a:r>
          <a:r>
            <a:rPr lang="ja-JP" altLang="en-US" sz="1100">
              <a:solidFill>
                <a:schemeClr val="dk1"/>
              </a:solidFill>
              <a:effectLst/>
              <a:latin typeface="+mn-lt"/>
              <a:ea typeface="+mn-ea"/>
              <a:cs typeface="+mn-cs"/>
            </a:rPr>
            <a:t>こととしている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4452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xmlns=""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76708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xmlns=""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117856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8" name="円/楕円 377">
          <a:extLst>
            <a:ext uri="{FF2B5EF4-FFF2-40B4-BE49-F238E27FC236}">
              <a16:creationId xmlns:a16="http://schemas.microsoft.com/office/drawing/2014/main" xmlns="" id="{00000000-0008-0000-0400-00007A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経常収支比率の</a:t>
          </a:r>
          <a:r>
            <a:rPr lang="ja-JP" altLang="en-US" sz="900">
              <a:solidFill>
                <a:schemeClr val="dk1"/>
              </a:solidFill>
              <a:effectLst/>
              <a:latin typeface="+mn-lt"/>
              <a:ea typeface="+mn-ea"/>
              <a:cs typeface="+mn-cs"/>
            </a:rPr>
            <a:t>構成要素のうち</a:t>
          </a:r>
          <a:r>
            <a:rPr lang="ja-JP" altLang="ja-JP" sz="900">
              <a:solidFill>
                <a:schemeClr val="dk1"/>
              </a:solidFill>
              <a:effectLst/>
              <a:latin typeface="+mn-lt"/>
              <a:ea typeface="+mn-ea"/>
              <a:cs typeface="+mn-cs"/>
            </a:rPr>
            <a:t>大きい順に人件費２</a:t>
          </a:r>
          <a:r>
            <a:rPr lang="ja-JP" altLang="en-US" sz="900">
              <a:solidFill>
                <a:schemeClr val="dk1"/>
              </a:solidFill>
              <a:effectLst/>
              <a:latin typeface="+mn-lt"/>
              <a:ea typeface="+mn-ea"/>
              <a:cs typeface="+mn-cs"/>
            </a:rPr>
            <a:t>０</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９</a:t>
          </a:r>
          <a:r>
            <a:rPr lang="ja-JP" altLang="ja-JP" sz="900">
              <a:solidFill>
                <a:schemeClr val="dk1"/>
              </a:solidFill>
              <a:effectLst/>
              <a:latin typeface="+mn-lt"/>
              <a:ea typeface="+mn-ea"/>
              <a:cs typeface="+mn-cs"/>
            </a:rPr>
            <a:t>％、物件費１</a:t>
          </a:r>
          <a:r>
            <a:rPr lang="ja-JP" altLang="en-US" sz="900">
              <a:solidFill>
                <a:schemeClr val="dk1"/>
              </a:solidFill>
              <a:effectLst/>
              <a:latin typeface="+mn-lt"/>
              <a:ea typeface="+mn-ea"/>
              <a:cs typeface="+mn-cs"/>
            </a:rPr>
            <a:t>５</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０</a:t>
          </a:r>
          <a:r>
            <a:rPr lang="ja-JP" altLang="ja-JP" sz="900">
              <a:solidFill>
                <a:schemeClr val="dk1"/>
              </a:solidFill>
              <a:effectLst/>
              <a:latin typeface="+mn-lt"/>
              <a:ea typeface="+mn-ea"/>
              <a:cs typeface="+mn-cs"/>
            </a:rPr>
            <a:t>％、繰出金１</a:t>
          </a:r>
          <a:r>
            <a:rPr lang="ja-JP" altLang="en-US" sz="900">
              <a:solidFill>
                <a:schemeClr val="dk1"/>
              </a:solidFill>
              <a:effectLst/>
              <a:latin typeface="+mn-lt"/>
              <a:ea typeface="+mn-ea"/>
              <a:cs typeface="+mn-cs"/>
            </a:rPr>
            <a:t>４</a:t>
          </a:r>
          <a:r>
            <a:rPr lang="ja-JP" altLang="ja-JP" sz="900">
              <a:solidFill>
                <a:schemeClr val="dk1"/>
              </a:solidFill>
              <a:effectLst/>
              <a:latin typeface="+mn-lt"/>
              <a:ea typeface="+mn-ea"/>
              <a:cs typeface="+mn-cs"/>
            </a:rPr>
            <a:t>．３％、補助費等１</a:t>
          </a:r>
          <a:r>
            <a:rPr lang="ja-JP" altLang="en-US" sz="900">
              <a:solidFill>
                <a:schemeClr val="dk1"/>
              </a:solidFill>
              <a:effectLst/>
              <a:latin typeface="+mn-lt"/>
              <a:ea typeface="+mn-ea"/>
              <a:cs typeface="+mn-cs"/>
            </a:rPr>
            <a:t>２</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a:t>
          </a:r>
          <a:r>
            <a:rPr lang="ja-JP" altLang="ja-JP" sz="900">
              <a:solidFill>
                <a:schemeClr val="dk1"/>
              </a:solidFill>
              <a:effectLst/>
              <a:latin typeface="+mn-lt"/>
              <a:ea typeface="+mn-ea"/>
              <a:cs typeface="+mn-cs"/>
            </a:rPr>
            <a:t>％となっている。人件費及び補助費等の比率は類似団体の平均を下回っているものの、</a:t>
          </a:r>
          <a:r>
            <a:rPr lang="ja-JP" altLang="en-US" sz="900">
              <a:solidFill>
                <a:schemeClr val="dk1"/>
              </a:solidFill>
              <a:effectLst/>
              <a:latin typeface="+mn-lt"/>
              <a:ea typeface="+mn-ea"/>
              <a:cs typeface="+mn-cs"/>
            </a:rPr>
            <a:t>公営企業会計等への</a:t>
          </a:r>
          <a:r>
            <a:rPr lang="ja-JP" altLang="ja-JP" sz="900">
              <a:solidFill>
                <a:schemeClr val="dk1"/>
              </a:solidFill>
              <a:effectLst/>
              <a:latin typeface="+mn-lt"/>
              <a:ea typeface="+mn-ea"/>
              <a:cs typeface="+mn-cs"/>
            </a:rPr>
            <a:t>繰出金が突出して大きく上回っており、下水道の加入率の向上と使用料の見直しが急務となっている。</a:t>
          </a:r>
          <a:r>
            <a:rPr lang="ja-JP" altLang="en-US" sz="900">
              <a:solidFill>
                <a:schemeClr val="dk1"/>
              </a:solidFill>
              <a:effectLst/>
              <a:latin typeface="+mn-lt"/>
              <a:ea typeface="+mn-ea"/>
              <a:cs typeface="+mn-cs"/>
            </a:rPr>
            <a:t>また、小中学校スクールバス運営委託料等の物件費が急増しており、指標を大きく押し上げているため、需要を正しく反映したサービス量の見直しを不断に行っていく必要がある。</a:t>
          </a:r>
          <a:endParaRPr lang="ja-JP" altLang="ja-JP" sz="900">
            <a:effectLst/>
          </a:endParaRPr>
        </a:p>
        <a:p>
          <a:pPr rtl="0" fontAlgn="base"/>
          <a:r>
            <a:rPr lang="ja-JP" altLang="ja-JP" sz="900">
              <a:solidFill>
                <a:schemeClr val="dk1"/>
              </a:solidFill>
              <a:effectLst/>
              <a:latin typeface="+mn-lt"/>
              <a:ea typeface="+mn-ea"/>
              <a:cs typeface="+mn-cs"/>
            </a:rPr>
            <a:t>　中期的にみれば人件費は減少傾向にあり、繰出金及び補助費等は横ばい、物件費は微増で推移する見込みであるが、自主財源に乏しい当町にとっては、今後の臨時財政対策債を含む交付税の推移により同比率は大きく左右されるため、引き続き経常経費の縮減に努める。</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77</xdr:row>
      <xdr:rowOff>96520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308481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xmlns=""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76</xdr:row>
      <xdr:rowOff>69850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69850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050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20320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39" name="円/楕円 438">
          <a:extLst>
            <a:ext uri="{FF2B5EF4-FFF2-40B4-BE49-F238E27FC236}">
              <a16:creationId xmlns:a16="http://schemas.microsoft.com/office/drawing/2014/main" xmlns="" id="{00000000-0008-0000-0400-0000B7010000}"/>
            </a:ext>
          </a:extLst>
        </xdr:cNvPr>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3811</xdr:rowOff>
    </xdr:from>
    <xdr:to>
      <xdr:col>22</xdr:col>
      <xdr:colOff>615950</xdr:colOff>
      <xdr:row>76</xdr:row>
      <xdr:rowOff>105411</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90188</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55897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42837</xdr:rowOff>
    </xdr:from>
    <xdr:to>
      <xdr:col>4</xdr:col>
      <xdr:colOff>1117600</xdr:colOff>
      <xdr:row>17</xdr:row>
      <xdr:rowOff>47689</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003800" y="3005112"/>
          <a:ext cx="6477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xmlns=""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42837</xdr:rowOff>
    </xdr:from>
    <xdr:to>
      <xdr:col>4</xdr:col>
      <xdr:colOff>469900</xdr:colOff>
      <xdr:row>17</xdr:row>
      <xdr:rowOff>53307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3005112"/>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53307</xdr:rowOff>
    </xdr:from>
    <xdr:to>
      <xdr:col>3</xdr:col>
      <xdr:colOff>904875</xdr:colOff>
      <xdr:row>17</xdr:row>
      <xdr:rowOff>82116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3606800" y="3015582"/>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xmlns=""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44500</xdr:rowOff>
    </xdr:from>
    <xdr:to>
      <xdr:col>3</xdr:col>
      <xdr:colOff>206375</xdr:colOff>
      <xdr:row>17</xdr:row>
      <xdr:rowOff>82116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2908300" y="3006775"/>
          <a:ext cx="6985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168339</xdr:rowOff>
    </xdr:from>
    <xdr:to>
      <xdr:col>5</xdr:col>
      <xdr:colOff>34925</xdr:colOff>
      <xdr:row>17</xdr:row>
      <xdr:rowOff>98489</xdr:rowOff>
    </xdr:to>
    <xdr:sp macro="" textlink="">
      <xdr:nvSpPr>
        <xdr:cNvPr id="65" name="円/楕円 64">
          <a:extLst>
            <a:ext uri="{FF2B5EF4-FFF2-40B4-BE49-F238E27FC236}">
              <a16:creationId xmlns:a16="http://schemas.microsoft.com/office/drawing/2014/main" xmlns="" id="{00000000-0008-0000-0500-000041000000}"/>
            </a:ext>
          </a:extLst>
        </xdr:cNvPr>
        <xdr:cNvSpPr/>
      </xdr:nvSpPr>
      <xdr:spPr bwMode="auto">
        <a:xfrm>
          <a:off x="56007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140416</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293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162,211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163487</xdr:rowOff>
    </xdr:from>
    <xdr:to>
      <xdr:col>4</xdr:col>
      <xdr:colOff>520700</xdr:colOff>
      <xdr:row>17</xdr:row>
      <xdr:rowOff>93637</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49530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78414</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0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2507</xdr:rowOff>
    </xdr:from>
    <xdr:to>
      <xdr:col>3</xdr:col>
      <xdr:colOff>955675</xdr:colOff>
      <xdr:row>17</xdr:row>
      <xdr:rowOff>104107</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2545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88884</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05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31316</xdr:rowOff>
    </xdr:from>
    <xdr:to>
      <xdr:col>3</xdr:col>
      <xdr:colOff>257175</xdr:colOff>
      <xdr:row>17</xdr:row>
      <xdr:rowOff>132916</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35560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117693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0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165150</xdr:rowOff>
    </xdr:from>
    <xdr:to>
      <xdr:col>2</xdr:col>
      <xdr:colOff>692150</xdr:colOff>
      <xdr:row>17</xdr:row>
      <xdr:rowOff>95300</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28575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80077</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0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260687</xdr:rowOff>
    </xdr:from>
    <xdr:to>
      <xdr:col>4</xdr:col>
      <xdr:colOff>1117600</xdr:colOff>
      <xdr:row>35</xdr:row>
      <xdr:rowOff>290438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6871037"/>
          <a:ext cx="6477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245464</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55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275503</xdr:rowOff>
    </xdr:from>
    <xdr:to>
      <xdr:col>4</xdr:col>
      <xdr:colOff>469900</xdr:colOff>
      <xdr:row>35</xdr:row>
      <xdr:rowOff>290438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6885853"/>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275503</xdr:rowOff>
    </xdr:from>
    <xdr:to>
      <xdr:col>3</xdr:col>
      <xdr:colOff>904875</xdr:colOff>
      <xdr:row>35</xdr:row>
      <xdr:rowOff>280859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6885853"/>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175463</xdr:rowOff>
    </xdr:from>
    <xdr:to>
      <xdr:col>3</xdr:col>
      <xdr:colOff>206375</xdr:colOff>
      <xdr:row>35</xdr:row>
      <xdr:rowOff>280859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785813"/>
          <a:ext cx="698500" cy="10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209887</xdr:rowOff>
    </xdr:from>
    <xdr:to>
      <xdr:col>5</xdr:col>
      <xdr:colOff>34925</xdr:colOff>
      <xdr:row>35</xdr:row>
      <xdr:rowOff>311487</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682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54964</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6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239638</xdr:rowOff>
    </xdr:from>
    <xdr:to>
      <xdr:col>4</xdr:col>
      <xdr:colOff>520700</xdr:colOff>
      <xdr:row>35</xdr:row>
      <xdr:rowOff>341238</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68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8515</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618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224703</xdr:rowOff>
    </xdr:from>
    <xdr:to>
      <xdr:col>3</xdr:col>
      <xdr:colOff>955675</xdr:colOff>
      <xdr:row>35</xdr:row>
      <xdr:rowOff>326303</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68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311080</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9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230059</xdr:rowOff>
    </xdr:from>
    <xdr:to>
      <xdr:col>3</xdr:col>
      <xdr:colOff>257175</xdr:colOff>
      <xdr:row>35</xdr:row>
      <xdr:rowOff>331659</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84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316436</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92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124663</xdr:rowOff>
    </xdr:from>
    <xdr:to>
      <xdr:col>2</xdr:col>
      <xdr:colOff>692150</xdr:colOff>
      <xdr:row>35</xdr:row>
      <xdr:rowOff>226263</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73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236440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5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131714</xdr:rowOff>
    </xdr:from>
    <xdr:to>
      <xdr:col>6</xdr:col>
      <xdr:colOff>511175</xdr:colOff>
      <xdr:row>35</xdr:row>
      <xdr:rowOff>155527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132464"/>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125847</xdr:rowOff>
    </xdr:from>
    <xdr:to>
      <xdr:col>5</xdr:col>
      <xdr:colOff>358775</xdr:colOff>
      <xdr:row>35</xdr:row>
      <xdr:rowOff>131714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12659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125847</xdr:rowOff>
    </xdr:from>
    <xdr:to>
      <xdr:col>4</xdr:col>
      <xdr:colOff>155575</xdr:colOff>
      <xdr:row>35</xdr:row>
      <xdr:rowOff>144729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12659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105509</xdr:rowOff>
    </xdr:from>
    <xdr:to>
      <xdr:col>2</xdr:col>
      <xdr:colOff>638175</xdr:colOff>
      <xdr:row>35</xdr:row>
      <xdr:rowOff>144729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106259"/>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104727</xdr:rowOff>
    </xdr:from>
    <xdr:to>
      <xdr:col>6</xdr:col>
      <xdr:colOff>561975</xdr:colOff>
      <xdr:row>36</xdr:row>
      <xdr:rowOff>34877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83154</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80914</xdr:rowOff>
    </xdr:from>
    <xdr:to>
      <xdr:col>5</xdr:col>
      <xdr:colOff>409575</xdr:colOff>
      <xdr:row>36</xdr:row>
      <xdr:rowOff>11064</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2191</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4"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75047</xdr:rowOff>
    </xdr:from>
    <xdr:to>
      <xdr:col>4</xdr:col>
      <xdr:colOff>206375</xdr:colOff>
      <xdr:row>36</xdr:row>
      <xdr:rowOff>5197</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167774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4"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93929</xdr:rowOff>
    </xdr:from>
    <xdr:to>
      <xdr:col>3</xdr:col>
      <xdr:colOff>3175</xdr:colOff>
      <xdr:row>36</xdr:row>
      <xdr:rowOff>24079</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15206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4" y="61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54709</xdr:rowOff>
    </xdr:from>
    <xdr:to>
      <xdr:col>1</xdr:col>
      <xdr:colOff>485775</xdr:colOff>
      <xdr:row>35</xdr:row>
      <xdr:rowOff>156309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0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147436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4" y="614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330</xdr:rowOff>
    </xdr:from>
    <xdr:to>
      <xdr:col>6</xdr:col>
      <xdr:colOff>511175</xdr:colOff>
      <xdr:row>56</xdr:row>
      <xdr:rowOff>93607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01530"/>
          <a:ext cx="838200" cy="9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93607</xdr:rowOff>
    </xdr:from>
    <xdr:to>
      <xdr:col>5</xdr:col>
      <xdr:colOff>358775</xdr:colOff>
      <xdr:row>56</xdr:row>
      <xdr:rowOff>167970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694807"/>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167970</xdr:rowOff>
    </xdr:from>
    <xdr:to>
      <xdr:col>4</xdr:col>
      <xdr:colOff>155575</xdr:colOff>
      <xdr:row>57</xdr:row>
      <xdr:rowOff>5969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76917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4666</xdr:rowOff>
    </xdr:from>
    <xdr:to>
      <xdr:col>2</xdr:col>
      <xdr:colOff>638175</xdr:colOff>
      <xdr:row>57</xdr:row>
      <xdr:rowOff>5969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77731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120980</xdr:rowOff>
    </xdr:from>
    <xdr:to>
      <xdr:col>6</xdr:col>
      <xdr:colOff>561975</xdr:colOff>
      <xdr:row>56</xdr:row>
      <xdr:rowOff>51130</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45847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99407</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52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42807</xdr:rowOff>
    </xdr:from>
    <xdr:to>
      <xdr:col>5</xdr:col>
      <xdr:colOff>409575</xdr:colOff>
      <xdr:row>56</xdr:row>
      <xdr:rowOff>144407</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3746500" y="96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135534</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4" y="97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117170</xdr:rowOff>
    </xdr:from>
    <xdr:to>
      <xdr:col>4</xdr:col>
      <xdr:colOff>206375</xdr:colOff>
      <xdr:row>57</xdr:row>
      <xdr:rowOff>47320</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2857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38447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4" y="98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126619</xdr:rowOff>
    </xdr:from>
    <xdr:to>
      <xdr:col>3</xdr:col>
      <xdr:colOff>3175</xdr:colOff>
      <xdr:row>57</xdr:row>
      <xdr:rowOff>56769</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968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47896</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4" y="9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125316</xdr:rowOff>
    </xdr:from>
    <xdr:to>
      <xdr:col>1</xdr:col>
      <xdr:colOff>485775</xdr:colOff>
      <xdr:row>57</xdr:row>
      <xdr:rowOff>55466</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079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46593</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4"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114440</xdr:rowOff>
    </xdr:from>
    <xdr:to>
      <xdr:col>6</xdr:col>
      <xdr:colOff>511175</xdr:colOff>
      <xdr:row>77</xdr:row>
      <xdr:rowOff>14176</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144640"/>
          <a:ext cx="8382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xmlns=""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42521</xdr:rowOff>
    </xdr:from>
    <xdr:to>
      <xdr:col>5</xdr:col>
      <xdr:colOff>358775</xdr:colOff>
      <xdr:row>77</xdr:row>
      <xdr:rowOff>14176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072721"/>
          <a:ext cx="889000" cy="1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42521</xdr:rowOff>
    </xdr:from>
    <xdr:to>
      <xdr:col>4</xdr:col>
      <xdr:colOff>155575</xdr:colOff>
      <xdr:row>76</xdr:row>
      <xdr:rowOff>99054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072721"/>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169532</xdr:rowOff>
    </xdr:from>
    <xdr:to>
      <xdr:col>2</xdr:col>
      <xdr:colOff>638175</xdr:colOff>
      <xdr:row>76</xdr:row>
      <xdr:rowOff>99054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028282"/>
          <a:ext cx="889000" cy="1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63640</xdr:rowOff>
    </xdr:from>
    <xdr:to>
      <xdr:col>6</xdr:col>
      <xdr:colOff>561975</xdr:colOff>
      <xdr:row>76</xdr:row>
      <xdr:rowOff>165240</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45847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86517</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134826</xdr:rowOff>
    </xdr:from>
    <xdr:to>
      <xdr:col>5</xdr:col>
      <xdr:colOff>409575</xdr:colOff>
      <xdr:row>77</xdr:row>
      <xdr:rowOff>64976</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3746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56103</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163171</xdr:rowOff>
    </xdr:from>
    <xdr:to>
      <xdr:col>4</xdr:col>
      <xdr:colOff>206375</xdr:colOff>
      <xdr:row>76</xdr:row>
      <xdr:rowOff>93321</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2857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109849</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7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48254</xdr:rowOff>
    </xdr:from>
    <xdr:to>
      <xdr:col>3</xdr:col>
      <xdr:colOff>3175</xdr:colOff>
      <xdr:row>76</xdr:row>
      <xdr:rowOff>149854</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1968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166382</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28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118732</xdr:rowOff>
    </xdr:from>
    <xdr:to>
      <xdr:col>1</xdr:col>
      <xdr:colOff>485775</xdr:colOff>
      <xdr:row>76</xdr:row>
      <xdr:rowOff>48882</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1079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65409</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67707</xdr:rowOff>
    </xdr:from>
    <xdr:to>
      <xdr:col>6</xdr:col>
      <xdr:colOff>511175</xdr:colOff>
      <xdr:row>97</xdr:row>
      <xdr:rowOff>81031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526907"/>
          <a:ext cx="8382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81031</xdr:rowOff>
    </xdr:from>
    <xdr:to>
      <xdr:col>5</xdr:col>
      <xdr:colOff>358775</xdr:colOff>
      <xdr:row>97</xdr:row>
      <xdr:rowOff>96690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1168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96690</xdr:rowOff>
    </xdr:from>
    <xdr:to>
      <xdr:col>4</xdr:col>
      <xdr:colOff>155575</xdr:colOff>
      <xdr:row>98</xdr:row>
      <xdr:rowOff>53615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727340"/>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53615</xdr:rowOff>
    </xdr:from>
    <xdr:to>
      <xdr:col>2</xdr:col>
      <xdr:colOff>638175</xdr:colOff>
      <xdr:row>98</xdr:row>
      <xdr:rowOff>78893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55715"/>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16907</xdr:rowOff>
    </xdr:from>
    <xdr:to>
      <xdr:col>6</xdr:col>
      <xdr:colOff>561975</xdr:colOff>
      <xdr:row>96</xdr:row>
      <xdr:rowOff>118507</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45847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39784</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3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30231</xdr:rowOff>
    </xdr:from>
    <xdr:to>
      <xdr:col>5</xdr:col>
      <xdr:colOff>409575</xdr:colOff>
      <xdr:row>97</xdr:row>
      <xdr:rowOff>131831</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3746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122958</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45890</xdr:rowOff>
    </xdr:from>
    <xdr:to>
      <xdr:col>4</xdr:col>
      <xdr:colOff>206375</xdr:colOff>
      <xdr:row>97</xdr:row>
      <xdr:rowOff>147490</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2857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138617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2815</xdr:rowOff>
    </xdr:from>
    <xdr:to>
      <xdr:col>3</xdr:col>
      <xdr:colOff>3175</xdr:colOff>
      <xdr:row>98</xdr:row>
      <xdr:rowOff>104415</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968500" y="168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95542</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28093</xdr:rowOff>
    </xdr:from>
    <xdr:to>
      <xdr:col>1</xdr:col>
      <xdr:colOff>485775</xdr:colOff>
      <xdr:row>98</xdr:row>
      <xdr:rowOff>129693</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079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120820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143426</xdr:rowOff>
    </xdr:from>
    <xdr:to>
      <xdr:col>15</xdr:col>
      <xdr:colOff>180975</xdr:colOff>
      <xdr:row>36</xdr:row>
      <xdr:rowOff>148745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15626"/>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148745</xdr:rowOff>
    </xdr:from>
    <xdr:to>
      <xdr:col>14</xdr:col>
      <xdr:colOff>28575</xdr:colOff>
      <xdr:row>37</xdr:row>
      <xdr:rowOff>32620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320945"/>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xmlns=""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32620</xdr:rowOff>
    </xdr:from>
    <xdr:to>
      <xdr:col>12</xdr:col>
      <xdr:colOff>511175</xdr:colOff>
      <xdr:row>37</xdr:row>
      <xdr:rowOff>94525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376270"/>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94525</xdr:rowOff>
    </xdr:from>
    <xdr:to>
      <xdr:col>11</xdr:col>
      <xdr:colOff>307975</xdr:colOff>
      <xdr:row>37</xdr:row>
      <xdr:rowOff>117442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38175"/>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xmlns=""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92626</xdr:rowOff>
    </xdr:from>
    <xdr:to>
      <xdr:col>15</xdr:col>
      <xdr:colOff>231775</xdr:colOff>
      <xdr:row>37</xdr:row>
      <xdr:rowOff>22776</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10426700" y="62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71053</xdr:rowOff>
    </xdr:from>
    <xdr:ext cx="599010"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4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97945</xdr:rowOff>
    </xdr:from>
    <xdr:to>
      <xdr:col>14</xdr:col>
      <xdr:colOff>79375</xdr:colOff>
      <xdr:row>37</xdr:row>
      <xdr:rowOff>28095</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9588500" y="62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19222</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4" y="63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153270</xdr:rowOff>
    </xdr:from>
    <xdr:to>
      <xdr:col>12</xdr:col>
      <xdr:colOff>561975</xdr:colOff>
      <xdr:row>37</xdr:row>
      <xdr:rowOff>83420</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8699500" y="63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74547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43725</xdr:rowOff>
    </xdr:from>
    <xdr:to>
      <xdr:col>11</xdr:col>
      <xdr:colOff>358775</xdr:colOff>
      <xdr:row>37</xdr:row>
      <xdr:rowOff>145325</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7810500" y="63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136451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66642</xdr:rowOff>
    </xdr:from>
    <xdr:to>
      <xdr:col>10</xdr:col>
      <xdr:colOff>155575</xdr:colOff>
      <xdr:row>37</xdr:row>
      <xdr:rowOff>168242</xdr:rowOff>
    </xdr:to>
    <xdr:sp macro="" textlink="">
      <xdr:nvSpPr>
        <xdr:cNvPr id="318" name="円/楕円 317">
          <a:extLst>
            <a:ext uri="{FF2B5EF4-FFF2-40B4-BE49-F238E27FC236}">
              <a16:creationId xmlns:a16="http://schemas.microsoft.com/office/drawing/2014/main" xmlns="" id="{00000000-0008-0000-0600-00003E010000}"/>
            </a:ext>
          </a:extLst>
        </xdr:cNvPr>
        <xdr:cNvSpPr/>
      </xdr:nvSpPr>
      <xdr:spPr>
        <a:xfrm>
          <a:off x="6921500" y="64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159369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59599</xdr:rowOff>
    </xdr:from>
    <xdr:to>
      <xdr:col>15</xdr:col>
      <xdr:colOff>180975</xdr:colOff>
      <xdr:row>57</xdr:row>
      <xdr:rowOff>166574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660799"/>
          <a:ext cx="838200" cy="27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59599</xdr:rowOff>
    </xdr:from>
    <xdr:to>
      <xdr:col>14</xdr:col>
      <xdr:colOff>28575</xdr:colOff>
      <xdr:row>57</xdr:row>
      <xdr:rowOff>147087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660799"/>
          <a:ext cx="8890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138123</xdr:rowOff>
    </xdr:from>
    <xdr:to>
      <xdr:col>12</xdr:col>
      <xdr:colOff>511175</xdr:colOff>
      <xdr:row>57</xdr:row>
      <xdr:rowOff>147087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567873"/>
          <a:ext cx="889000" cy="3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138123</xdr:rowOff>
    </xdr:from>
    <xdr:to>
      <xdr:col>11</xdr:col>
      <xdr:colOff>307975</xdr:colOff>
      <xdr:row>58</xdr:row>
      <xdr:rowOff>27993</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567873"/>
          <a:ext cx="889000" cy="4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115774</xdr:rowOff>
    </xdr:from>
    <xdr:to>
      <xdr:col>15</xdr:col>
      <xdr:colOff>231775</xdr:colOff>
      <xdr:row>58</xdr:row>
      <xdr:rowOff>45924</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10426700" y="98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94201</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8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8799</xdr:rowOff>
    </xdr:from>
    <xdr:to>
      <xdr:col>14</xdr:col>
      <xdr:colOff>79375</xdr:colOff>
      <xdr:row>56</xdr:row>
      <xdr:rowOff>110399</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95885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126926</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39794" y="938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96287</xdr:rowOff>
    </xdr:from>
    <xdr:to>
      <xdr:col>12</xdr:col>
      <xdr:colOff>561975</xdr:colOff>
      <xdr:row>58</xdr:row>
      <xdr:rowOff>26437</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8699500" y="9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17564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9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87323</xdr:rowOff>
    </xdr:from>
    <xdr:to>
      <xdr:col>11</xdr:col>
      <xdr:colOff>358775</xdr:colOff>
      <xdr:row>56</xdr:row>
      <xdr:rowOff>17473</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7810500" y="95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34000</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61794" y="929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148643</xdr:rowOff>
    </xdr:from>
    <xdr:to>
      <xdr:col>10</xdr:col>
      <xdr:colOff>155575</xdr:colOff>
      <xdr:row>58</xdr:row>
      <xdr:rowOff>78793</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6921500" y="99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69920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0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57134</xdr:rowOff>
    </xdr:from>
    <xdr:to>
      <xdr:col>15</xdr:col>
      <xdr:colOff>180975</xdr:colOff>
      <xdr:row>78</xdr:row>
      <xdr:rowOff>97975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430234"/>
          <a:ext cx="838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xmlns=""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97975</xdr:rowOff>
    </xdr:from>
    <xdr:to>
      <xdr:col>14</xdr:col>
      <xdr:colOff>28575</xdr:colOff>
      <xdr:row>78</xdr:row>
      <xdr:rowOff>101172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471075"/>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xmlns=""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xmlns=""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6334</xdr:rowOff>
    </xdr:from>
    <xdr:to>
      <xdr:col>15</xdr:col>
      <xdr:colOff>231775</xdr:colOff>
      <xdr:row>78</xdr:row>
      <xdr:rowOff>107934</xdr:rowOff>
    </xdr:to>
    <xdr:sp macro="" textlink="">
      <xdr:nvSpPr>
        <xdr:cNvPr id="418" name="円/楕円 417">
          <a:extLst>
            <a:ext uri="{FF2B5EF4-FFF2-40B4-BE49-F238E27FC236}">
              <a16:creationId xmlns:a16="http://schemas.microsoft.com/office/drawing/2014/main" xmlns="" id="{00000000-0008-0000-0600-0000A2010000}"/>
            </a:ext>
          </a:extLst>
        </xdr:cNvPr>
        <xdr:cNvSpPr/>
      </xdr:nvSpPr>
      <xdr:spPr>
        <a:xfrm>
          <a:off x="10426700" y="133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92711</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2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47175</xdr:rowOff>
    </xdr:from>
    <xdr:to>
      <xdr:col>14</xdr:col>
      <xdr:colOff>79375</xdr:colOff>
      <xdr:row>78</xdr:row>
      <xdr:rowOff>148775</xdr:rowOff>
    </xdr:to>
    <xdr:sp macro="" textlink="">
      <xdr:nvSpPr>
        <xdr:cNvPr id="420" name="円/楕円 419">
          <a:extLst>
            <a:ext uri="{FF2B5EF4-FFF2-40B4-BE49-F238E27FC236}">
              <a16:creationId xmlns:a16="http://schemas.microsoft.com/office/drawing/2014/main" xmlns="" id="{00000000-0008-0000-0600-0000A4010000}"/>
            </a:ext>
          </a:extLst>
        </xdr:cNvPr>
        <xdr:cNvSpPr/>
      </xdr:nvSpPr>
      <xdr:spPr>
        <a:xfrm>
          <a:off x="9588500" y="13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139902</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7" y="135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50372</xdr:rowOff>
    </xdr:from>
    <xdr:to>
      <xdr:col>12</xdr:col>
      <xdr:colOff>561975</xdr:colOff>
      <xdr:row>78</xdr:row>
      <xdr:rowOff>151972</xdr:rowOff>
    </xdr:to>
    <xdr:sp macro="" textlink="">
      <xdr:nvSpPr>
        <xdr:cNvPr id="422" name="円/楕円 421">
          <a:extLst>
            <a:ext uri="{FF2B5EF4-FFF2-40B4-BE49-F238E27FC236}">
              <a16:creationId xmlns:a16="http://schemas.microsoft.com/office/drawing/2014/main" xmlns="" id="{00000000-0008-0000-0600-0000A6010000}"/>
            </a:ext>
          </a:extLst>
        </xdr:cNvPr>
        <xdr:cNvSpPr/>
      </xdr:nvSpPr>
      <xdr:spPr>
        <a:xfrm>
          <a:off x="8699500" y="13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143099</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15427" y="13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xmlns=""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xmlns=""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163539</xdr:rowOff>
    </xdr:from>
    <xdr:to>
      <xdr:col>15</xdr:col>
      <xdr:colOff>180975</xdr:colOff>
      <xdr:row>97</xdr:row>
      <xdr:rowOff>97912</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9639300" y="16279839"/>
          <a:ext cx="838200" cy="4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xmlns=""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xmlns=""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163539</xdr:rowOff>
    </xdr:from>
    <xdr:to>
      <xdr:col>14</xdr:col>
      <xdr:colOff>28575</xdr:colOff>
      <xdr:row>96</xdr:row>
      <xdr:rowOff>166501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8750300" y="16279839"/>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xmlns=""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47112</xdr:rowOff>
    </xdr:from>
    <xdr:to>
      <xdr:col>15</xdr:col>
      <xdr:colOff>231775</xdr:colOff>
      <xdr:row>97</xdr:row>
      <xdr:rowOff>148712</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0426700" y="166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25539</xdr:rowOff>
    </xdr:from>
    <xdr:ext cx="534377" cy="259045"/>
    <xdr:sp macro="" textlink="">
      <xdr:nvSpPr>
        <xdr:cNvPr id="464" name="普通建設事業費 （ うち更新整備　）該当値テキスト">
          <a:extLst>
            <a:ext uri="{FF2B5EF4-FFF2-40B4-BE49-F238E27FC236}">
              <a16:creationId xmlns:a16="http://schemas.microsoft.com/office/drawing/2014/main" xmlns="" id="{00000000-0008-0000-0600-0000D0010000}"/>
            </a:ext>
          </a:extLst>
        </xdr:cNvPr>
        <xdr:cNvSpPr txBox="1"/>
      </xdr:nvSpPr>
      <xdr:spPr>
        <a:xfrm>
          <a:off x="10528300" y="166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112739</xdr:rowOff>
    </xdr:from>
    <xdr:to>
      <xdr:col>14</xdr:col>
      <xdr:colOff>79375</xdr:colOff>
      <xdr:row>95</xdr:row>
      <xdr:rowOff>42889</xdr:rowOff>
    </xdr:to>
    <xdr:sp macro="" textlink="">
      <xdr:nvSpPr>
        <xdr:cNvPr id="465" name="円/楕円 464">
          <a:extLst>
            <a:ext uri="{FF2B5EF4-FFF2-40B4-BE49-F238E27FC236}">
              <a16:creationId xmlns:a16="http://schemas.microsoft.com/office/drawing/2014/main" xmlns="" id="{00000000-0008-0000-0600-0000D1010000}"/>
            </a:ext>
          </a:extLst>
        </xdr:cNvPr>
        <xdr:cNvSpPr/>
      </xdr:nvSpPr>
      <xdr:spPr>
        <a:xfrm>
          <a:off x="9588500" y="162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59416</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4" y="1600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115701</xdr:rowOff>
    </xdr:from>
    <xdr:to>
      <xdr:col>12</xdr:col>
      <xdr:colOff>561975</xdr:colOff>
      <xdr:row>97</xdr:row>
      <xdr:rowOff>45851</xdr:rowOff>
    </xdr:to>
    <xdr:sp macro="" textlink="">
      <xdr:nvSpPr>
        <xdr:cNvPr id="467" name="円/楕円 466">
          <a:extLst>
            <a:ext uri="{FF2B5EF4-FFF2-40B4-BE49-F238E27FC236}">
              <a16:creationId xmlns:a16="http://schemas.microsoft.com/office/drawing/2014/main" xmlns="" id="{00000000-0008-0000-0600-0000D3010000}"/>
            </a:ext>
          </a:extLst>
        </xdr:cNvPr>
        <xdr:cNvSpPr/>
      </xdr:nvSpPr>
      <xdr:spPr>
        <a:xfrm>
          <a:off x="8699500" y="165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36978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6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xmlns=""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xmlns=""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91770</xdr:rowOff>
    </xdr:from>
    <xdr:to>
      <xdr:col>23</xdr:col>
      <xdr:colOff>517525</xdr:colOff>
      <xdr:row>38</xdr:row>
      <xdr:rowOff>104946</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5481300" y="6606870"/>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a:extLst>
            <a:ext uri="{FF2B5EF4-FFF2-40B4-BE49-F238E27FC236}">
              <a16:creationId xmlns:a16="http://schemas.microsoft.com/office/drawing/2014/main" xmlns="" id="{00000000-0008-0000-0600-0000F2010000}"/>
            </a:ext>
          </a:extLst>
        </xdr:cNvPr>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104946</xdr:rowOff>
    </xdr:from>
    <xdr:to>
      <xdr:col>22</xdr:col>
      <xdr:colOff>365125</xdr:colOff>
      <xdr:row>38</xdr:row>
      <xdr:rowOff>157073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4592300" y="6620046"/>
          <a:ext cx="889000" cy="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157073</xdr:rowOff>
    </xdr:from>
    <xdr:to>
      <xdr:col>21</xdr:col>
      <xdr:colOff>161925</xdr:colOff>
      <xdr:row>38</xdr:row>
      <xdr:rowOff>164465</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3703300" y="667217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128864</xdr:rowOff>
    </xdr:from>
    <xdr:to>
      <xdr:col>19</xdr:col>
      <xdr:colOff>644525</xdr:colOff>
      <xdr:row>38</xdr:row>
      <xdr:rowOff>164465</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814300" y="6472514"/>
          <a:ext cx="889000" cy="20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xmlns=""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40970</xdr:rowOff>
    </xdr:from>
    <xdr:to>
      <xdr:col>23</xdr:col>
      <xdr:colOff>568325</xdr:colOff>
      <xdr:row>38</xdr:row>
      <xdr:rowOff>142570</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62687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347</xdr:rowOff>
    </xdr:from>
    <xdr:ext cx="534377" cy="259045"/>
    <xdr:sp macro="" textlink="">
      <xdr:nvSpPr>
        <xdr:cNvPr id="517" name="災害復旧事業費該当値テキスト">
          <a:extLst>
            <a:ext uri="{FF2B5EF4-FFF2-40B4-BE49-F238E27FC236}">
              <a16:creationId xmlns:a16="http://schemas.microsoft.com/office/drawing/2014/main" xmlns="" id="{00000000-0008-0000-0600-000005020000}"/>
            </a:ext>
          </a:extLst>
        </xdr:cNvPr>
        <xdr:cNvSpPr txBox="1"/>
      </xdr:nvSpPr>
      <xdr:spPr>
        <a:xfrm>
          <a:off x="16370300"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54146</xdr:rowOff>
    </xdr:from>
    <xdr:to>
      <xdr:col>22</xdr:col>
      <xdr:colOff>415925</xdr:colOff>
      <xdr:row>38</xdr:row>
      <xdr:rowOff>155746</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5430500" y="65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822</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3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106273</xdr:rowOff>
    </xdr:from>
    <xdr:to>
      <xdr:col>21</xdr:col>
      <xdr:colOff>212725</xdr:colOff>
      <xdr:row>39</xdr:row>
      <xdr:rowOff>36423</xdr:rowOff>
    </xdr:to>
    <xdr:sp macro="" textlink="">
      <xdr:nvSpPr>
        <xdr:cNvPr id="520" name="円/楕円 519">
          <a:extLst>
            <a:ext uri="{FF2B5EF4-FFF2-40B4-BE49-F238E27FC236}">
              <a16:creationId xmlns:a16="http://schemas.microsoft.com/office/drawing/2014/main" xmlns="" id="{00000000-0008-0000-0600-000008020000}"/>
            </a:ext>
          </a:extLst>
        </xdr:cNvPr>
        <xdr:cNvSpPr/>
      </xdr:nvSpPr>
      <xdr:spPr>
        <a:xfrm>
          <a:off x="14541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52951</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57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113665</xdr:rowOff>
    </xdr:from>
    <xdr:to>
      <xdr:col>20</xdr:col>
      <xdr:colOff>9525</xdr:colOff>
      <xdr:row>39</xdr:row>
      <xdr:rowOff>43815</xdr:rowOff>
    </xdr:to>
    <xdr:sp macro="" textlink="">
      <xdr:nvSpPr>
        <xdr:cNvPr id="522" name="円/楕円 521">
          <a:extLst>
            <a:ext uri="{FF2B5EF4-FFF2-40B4-BE49-F238E27FC236}">
              <a16:creationId xmlns:a16="http://schemas.microsoft.com/office/drawing/2014/main" xmlns="" id="{00000000-0008-0000-0600-00000A020000}"/>
            </a:ext>
          </a:extLst>
        </xdr:cNvPr>
        <xdr:cNvSpPr/>
      </xdr:nvSpPr>
      <xdr:spPr>
        <a:xfrm>
          <a:off x="13652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34942</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78064</xdr:rowOff>
    </xdr:from>
    <xdr:to>
      <xdr:col>18</xdr:col>
      <xdr:colOff>492125</xdr:colOff>
      <xdr:row>38</xdr:row>
      <xdr:rowOff>8214</xdr:rowOff>
    </xdr:to>
    <xdr:sp macro="" textlink="">
      <xdr:nvSpPr>
        <xdr:cNvPr id="524" name="円/楕円 523">
          <a:extLst>
            <a:ext uri="{FF2B5EF4-FFF2-40B4-BE49-F238E27FC236}">
              <a16:creationId xmlns:a16="http://schemas.microsoft.com/office/drawing/2014/main" xmlns="" id="{00000000-0008-0000-0600-00000C020000}"/>
            </a:ext>
          </a:extLst>
        </xdr:cNvPr>
        <xdr:cNvSpPr/>
      </xdr:nvSpPr>
      <xdr:spPr>
        <a:xfrm>
          <a:off x="12763500" y="64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24741</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19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xmlns=""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xmlns=""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xmlns=""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xmlns=""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xmlns=""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xmlns=""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xmlns=""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xmlns=""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xmlns=""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xmlns=""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xmlns=""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xmlns=""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xmlns=""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xmlns=""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xmlns=""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130432</xdr:rowOff>
    </xdr:from>
    <xdr:to>
      <xdr:col>23</xdr:col>
      <xdr:colOff>517525</xdr:colOff>
      <xdr:row>75</xdr:row>
      <xdr:rowOff>153760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5481300" y="12989182"/>
          <a:ext cx="8382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a:extLst>
            <a:ext uri="{FF2B5EF4-FFF2-40B4-BE49-F238E27FC236}">
              <a16:creationId xmlns:a16="http://schemas.microsoft.com/office/drawing/2014/main" xmlns="" id="{00000000-0008-0000-0600-000062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xmlns=""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153760</xdr:rowOff>
    </xdr:from>
    <xdr:to>
      <xdr:col>22</xdr:col>
      <xdr:colOff>365125</xdr:colOff>
      <xdr:row>75</xdr:row>
      <xdr:rowOff>170689</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4592300" y="1301251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xmlns=""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170689</xdr:rowOff>
    </xdr:from>
    <xdr:to>
      <xdr:col>21</xdr:col>
      <xdr:colOff>161925</xdr:colOff>
      <xdr:row>76</xdr:row>
      <xdr:rowOff>20847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3703300" y="1302943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xmlns=""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171228</xdr:rowOff>
    </xdr:from>
    <xdr:to>
      <xdr:col>19</xdr:col>
      <xdr:colOff>644525</xdr:colOff>
      <xdr:row>76</xdr:row>
      <xdr:rowOff>20847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814300" y="13029978"/>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xmlns=""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xmlns=""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79632</xdr:rowOff>
    </xdr:from>
    <xdr:to>
      <xdr:col>23</xdr:col>
      <xdr:colOff>568325</xdr:colOff>
      <xdr:row>76</xdr:row>
      <xdr:rowOff>9782</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62687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102509</xdr:rowOff>
    </xdr:from>
    <xdr:ext cx="599010" cy="259045"/>
    <xdr:sp macro="" textlink="">
      <xdr:nvSpPr>
        <xdr:cNvPr id="629" name="公債費該当値テキスト">
          <a:extLst>
            <a:ext uri="{FF2B5EF4-FFF2-40B4-BE49-F238E27FC236}">
              <a16:creationId xmlns:a16="http://schemas.microsoft.com/office/drawing/2014/main" xmlns="" id="{00000000-0008-0000-0600-000075020000}"/>
            </a:ext>
          </a:extLst>
        </xdr:cNvPr>
        <xdr:cNvSpPr txBox="1"/>
      </xdr:nvSpPr>
      <xdr:spPr>
        <a:xfrm>
          <a:off x="16370300" y="1278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102959</xdr:rowOff>
    </xdr:from>
    <xdr:to>
      <xdr:col>22</xdr:col>
      <xdr:colOff>415925</xdr:colOff>
      <xdr:row>76</xdr:row>
      <xdr:rowOff>33108</xdr:rowOff>
    </xdr:to>
    <xdr:sp macro="" textlink="">
      <xdr:nvSpPr>
        <xdr:cNvPr id="630" name="円/楕円 629">
          <a:extLst>
            <a:ext uri="{FF2B5EF4-FFF2-40B4-BE49-F238E27FC236}">
              <a16:creationId xmlns:a16="http://schemas.microsoft.com/office/drawing/2014/main" xmlns="" id="{00000000-0008-0000-0600-000076020000}"/>
            </a:ext>
          </a:extLst>
        </xdr:cNvPr>
        <xdr:cNvSpPr/>
      </xdr:nvSpPr>
      <xdr:spPr>
        <a:xfrm>
          <a:off x="15430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49636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181794"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119889</xdr:rowOff>
    </xdr:from>
    <xdr:to>
      <xdr:col>21</xdr:col>
      <xdr:colOff>212725</xdr:colOff>
      <xdr:row>76</xdr:row>
      <xdr:rowOff>50039</xdr:rowOff>
    </xdr:to>
    <xdr:sp macro="" textlink="">
      <xdr:nvSpPr>
        <xdr:cNvPr id="632" name="円/楕円 631">
          <a:extLst>
            <a:ext uri="{FF2B5EF4-FFF2-40B4-BE49-F238E27FC236}">
              <a16:creationId xmlns:a16="http://schemas.microsoft.com/office/drawing/2014/main" xmlns="" id="{00000000-0008-0000-0600-000078020000}"/>
            </a:ext>
          </a:extLst>
        </xdr:cNvPr>
        <xdr:cNvSpPr/>
      </xdr:nvSpPr>
      <xdr:spPr>
        <a:xfrm>
          <a:off x="14541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41166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292794"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141496</xdr:rowOff>
    </xdr:from>
    <xdr:to>
      <xdr:col>20</xdr:col>
      <xdr:colOff>9525</xdr:colOff>
      <xdr:row>76</xdr:row>
      <xdr:rowOff>71645</xdr:rowOff>
    </xdr:to>
    <xdr:sp macro="" textlink="">
      <xdr:nvSpPr>
        <xdr:cNvPr id="634" name="円/楕円 633">
          <a:extLst>
            <a:ext uri="{FF2B5EF4-FFF2-40B4-BE49-F238E27FC236}">
              <a16:creationId xmlns:a16="http://schemas.microsoft.com/office/drawing/2014/main" xmlns="" id="{00000000-0008-0000-0600-00007A020000}"/>
            </a:ext>
          </a:extLst>
        </xdr:cNvPr>
        <xdr:cNvSpPr/>
      </xdr:nvSpPr>
      <xdr:spPr>
        <a:xfrm>
          <a:off x="13652500" y="13000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62774</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4" y="130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120428</xdr:rowOff>
    </xdr:from>
    <xdr:to>
      <xdr:col>18</xdr:col>
      <xdr:colOff>492125</xdr:colOff>
      <xdr:row>76</xdr:row>
      <xdr:rowOff>50578</xdr:rowOff>
    </xdr:to>
    <xdr:sp macro="" textlink="">
      <xdr:nvSpPr>
        <xdr:cNvPr id="636" name="円/楕円 635">
          <a:extLst>
            <a:ext uri="{FF2B5EF4-FFF2-40B4-BE49-F238E27FC236}">
              <a16:creationId xmlns:a16="http://schemas.microsoft.com/office/drawing/2014/main" xmlns="" id="{00000000-0008-0000-0600-00007C020000}"/>
            </a:ext>
          </a:extLst>
        </xdr:cNvPr>
        <xdr:cNvSpPr/>
      </xdr:nvSpPr>
      <xdr:spPr>
        <a:xfrm>
          <a:off x="12763500" y="12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41705</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4" y="130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xmlns=""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xmlns=""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22352</xdr:rowOff>
    </xdr:from>
    <xdr:to>
      <xdr:col>23</xdr:col>
      <xdr:colOff>517525</xdr:colOff>
      <xdr:row>98</xdr:row>
      <xdr:rowOff>63419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5481300" y="16824452"/>
          <a:ext cx="8382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xmlns=""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xmlns=""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22352</xdr:rowOff>
    </xdr:from>
    <xdr:to>
      <xdr:col>22</xdr:col>
      <xdr:colOff>365125</xdr:colOff>
      <xdr:row>98</xdr:row>
      <xdr:rowOff>43410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4592300" y="16824452"/>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xmlns=""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43410</xdr:rowOff>
    </xdr:from>
    <xdr:to>
      <xdr:col>21</xdr:col>
      <xdr:colOff>161925</xdr:colOff>
      <xdr:row>98</xdr:row>
      <xdr:rowOff>65855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3703300" y="1684551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xmlns=""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65855</xdr:rowOff>
    </xdr:from>
    <xdr:to>
      <xdr:col>19</xdr:col>
      <xdr:colOff>644525</xdr:colOff>
      <xdr:row>98</xdr:row>
      <xdr:rowOff>75367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2814300" y="16867955"/>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xmlns=""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xmlns=""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12619</xdr:rowOff>
    </xdr:from>
    <xdr:to>
      <xdr:col>23</xdr:col>
      <xdr:colOff>568325</xdr:colOff>
      <xdr:row>98</xdr:row>
      <xdr:rowOff>114219</xdr:rowOff>
    </xdr:to>
    <xdr:sp macro="" textlink="">
      <xdr:nvSpPr>
        <xdr:cNvPr id="685" name="円/楕円 684">
          <a:extLst>
            <a:ext uri="{FF2B5EF4-FFF2-40B4-BE49-F238E27FC236}">
              <a16:creationId xmlns:a16="http://schemas.microsoft.com/office/drawing/2014/main" xmlns="" id="{00000000-0008-0000-0600-0000AD020000}"/>
            </a:ext>
          </a:extLst>
        </xdr:cNvPr>
        <xdr:cNvSpPr/>
      </xdr:nvSpPr>
      <xdr:spPr>
        <a:xfrm>
          <a:off x="16268700" y="168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162496</xdr:rowOff>
    </xdr:from>
    <xdr:ext cx="534377" cy="259045"/>
    <xdr:sp macro="" textlink="">
      <xdr:nvSpPr>
        <xdr:cNvPr id="686" name="積立金該当値テキスト">
          <a:extLst>
            <a:ext uri="{FF2B5EF4-FFF2-40B4-BE49-F238E27FC236}">
              <a16:creationId xmlns:a16="http://schemas.microsoft.com/office/drawing/2014/main" xmlns="" id="{00000000-0008-0000-0600-0000AE020000}"/>
            </a:ext>
          </a:extLst>
        </xdr:cNvPr>
        <xdr:cNvSpPr txBox="1"/>
      </xdr:nvSpPr>
      <xdr:spPr>
        <a:xfrm>
          <a:off x="16370300" y="16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143002</xdr:rowOff>
    </xdr:from>
    <xdr:to>
      <xdr:col>22</xdr:col>
      <xdr:colOff>415925</xdr:colOff>
      <xdr:row>98</xdr:row>
      <xdr:rowOff>73152</xdr:rowOff>
    </xdr:to>
    <xdr:sp macro="" textlink="">
      <xdr:nvSpPr>
        <xdr:cNvPr id="687" name="円/楕円 686">
          <a:extLst>
            <a:ext uri="{FF2B5EF4-FFF2-40B4-BE49-F238E27FC236}">
              <a16:creationId xmlns:a16="http://schemas.microsoft.com/office/drawing/2014/main" xmlns="" id="{00000000-0008-0000-0600-0000AF020000}"/>
            </a:ext>
          </a:extLst>
        </xdr:cNvPr>
        <xdr:cNvSpPr/>
      </xdr:nvSpPr>
      <xdr:spPr>
        <a:xfrm>
          <a:off x="15430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89679</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5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164060</xdr:rowOff>
    </xdr:from>
    <xdr:to>
      <xdr:col>21</xdr:col>
      <xdr:colOff>212725</xdr:colOff>
      <xdr:row>98</xdr:row>
      <xdr:rowOff>94210</xdr:rowOff>
    </xdr:to>
    <xdr:sp macro="" textlink="">
      <xdr:nvSpPr>
        <xdr:cNvPr id="689" name="円/楕円 688">
          <a:extLst>
            <a:ext uri="{FF2B5EF4-FFF2-40B4-BE49-F238E27FC236}">
              <a16:creationId xmlns:a16="http://schemas.microsoft.com/office/drawing/2014/main" xmlns="" id="{00000000-0008-0000-0600-0000B1020000}"/>
            </a:ext>
          </a:extLst>
        </xdr:cNvPr>
        <xdr:cNvSpPr/>
      </xdr:nvSpPr>
      <xdr:spPr>
        <a:xfrm>
          <a:off x="14541500" y="167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110737</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5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15055</xdr:rowOff>
    </xdr:from>
    <xdr:to>
      <xdr:col>20</xdr:col>
      <xdr:colOff>9525</xdr:colOff>
      <xdr:row>98</xdr:row>
      <xdr:rowOff>116655</xdr:rowOff>
    </xdr:to>
    <xdr:sp macro="" textlink="">
      <xdr:nvSpPr>
        <xdr:cNvPr id="691" name="円/楕円 690">
          <a:extLst>
            <a:ext uri="{FF2B5EF4-FFF2-40B4-BE49-F238E27FC236}">
              <a16:creationId xmlns:a16="http://schemas.microsoft.com/office/drawing/2014/main" xmlns="" id="{00000000-0008-0000-0600-0000B3020000}"/>
            </a:ext>
          </a:extLst>
        </xdr:cNvPr>
        <xdr:cNvSpPr/>
      </xdr:nvSpPr>
      <xdr:spPr>
        <a:xfrm>
          <a:off x="13652500" y="168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107782</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9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24567</xdr:rowOff>
    </xdr:from>
    <xdr:to>
      <xdr:col>18</xdr:col>
      <xdr:colOff>492125</xdr:colOff>
      <xdr:row>98</xdr:row>
      <xdr:rowOff>126167</xdr:rowOff>
    </xdr:to>
    <xdr:sp macro="" textlink="">
      <xdr:nvSpPr>
        <xdr:cNvPr id="693" name="円/楕円 692">
          <a:extLst>
            <a:ext uri="{FF2B5EF4-FFF2-40B4-BE49-F238E27FC236}">
              <a16:creationId xmlns:a16="http://schemas.microsoft.com/office/drawing/2014/main" xmlns="" id="{00000000-0008-0000-0600-0000B5020000}"/>
            </a:ext>
          </a:extLst>
        </xdr:cNvPr>
        <xdr:cNvSpPr/>
      </xdr:nvSpPr>
      <xdr:spPr>
        <a:xfrm>
          <a:off x="12763500" y="168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117294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9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xmlns=""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xmlns=""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147793</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1323300" y="6148543"/>
          <a:ext cx="8382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xmlns=""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xmlns=""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147793</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20434300" y="6148543"/>
          <a:ext cx="889000" cy="5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xmlns=""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xmlns=""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xmlns=""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96993</xdr:rowOff>
    </xdr:from>
    <xdr:to>
      <xdr:col>31</xdr:col>
      <xdr:colOff>85725</xdr:colOff>
      <xdr:row>36</xdr:row>
      <xdr:rowOff>27143</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21272500" y="60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43670</xdr:rowOff>
    </xdr:from>
    <xdr:ext cx="534377"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56111" y="58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xmlns=""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xmlns=""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xmlns=""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xmlns=""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xmlns=""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35192</xdr:rowOff>
    </xdr:from>
    <xdr:to>
      <xdr:col>32</xdr:col>
      <xdr:colOff>187325</xdr:colOff>
      <xdr:row>53</xdr:row>
      <xdr:rowOff>55614</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flipV="1">
          <a:off x="21323300" y="9122042"/>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a16="http://schemas.microsoft.com/office/drawing/2014/main" xmlns=""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55614</xdr:rowOff>
    </xdr:from>
    <xdr:to>
      <xdr:col>31</xdr:col>
      <xdr:colOff>34925</xdr:colOff>
      <xdr:row>53</xdr:row>
      <xdr:rowOff>83617</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0434300" y="914246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83617</xdr:rowOff>
    </xdr:from>
    <xdr:to>
      <xdr:col>29</xdr:col>
      <xdr:colOff>517525</xdr:colOff>
      <xdr:row>53</xdr:row>
      <xdr:rowOff>110325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19545300" y="91704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88494</xdr:rowOff>
    </xdr:from>
    <xdr:to>
      <xdr:col>28</xdr:col>
      <xdr:colOff>314325</xdr:colOff>
      <xdr:row>53</xdr:row>
      <xdr:rowOff>110325</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656300" y="8832444"/>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xmlns=""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xmlns=""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155842</xdr:rowOff>
    </xdr:from>
    <xdr:to>
      <xdr:col>32</xdr:col>
      <xdr:colOff>238125</xdr:colOff>
      <xdr:row>53</xdr:row>
      <xdr:rowOff>85992</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22110700" y="90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7269</xdr:rowOff>
    </xdr:from>
    <xdr:ext cx="534377" cy="259045"/>
    <xdr:sp macro="" textlink="">
      <xdr:nvSpPr>
        <xdr:cNvPr id="798" name="貸付金該当値テキスト">
          <a:extLst>
            <a:ext uri="{FF2B5EF4-FFF2-40B4-BE49-F238E27FC236}">
              <a16:creationId xmlns:a16="http://schemas.microsoft.com/office/drawing/2014/main" xmlns="" id="{00000000-0008-0000-0600-00001E030000}"/>
            </a:ext>
          </a:extLst>
        </xdr:cNvPr>
        <xdr:cNvSpPr txBox="1"/>
      </xdr:nvSpPr>
      <xdr:spPr>
        <a:xfrm>
          <a:off x="22212300" y="89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27,243</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4814</xdr:rowOff>
    </xdr:from>
    <xdr:to>
      <xdr:col>31</xdr:col>
      <xdr:colOff>85725</xdr:colOff>
      <xdr:row>53</xdr:row>
      <xdr:rowOff>106414</xdr:rowOff>
    </xdr:to>
    <xdr:sp macro="" textlink="">
      <xdr:nvSpPr>
        <xdr:cNvPr id="799" name="円/楕円 798">
          <a:extLst>
            <a:ext uri="{FF2B5EF4-FFF2-40B4-BE49-F238E27FC236}">
              <a16:creationId xmlns:a16="http://schemas.microsoft.com/office/drawing/2014/main" xmlns="" id="{00000000-0008-0000-0600-00001F030000}"/>
            </a:ext>
          </a:extLst>
        </xdr:cNvPr>
        <xdr:cNvSpPr/>
      </xdr:nvSpPr>
      <xdr:spPr>
        <a:xfrm>
          <a:off x="21272500" y="90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122941</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56111"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32817</xdr:rowOff>
    </xdr:from>
    <xdr:to>
      <xdr:col>29</xdr:col>
      <xdr:colOff>568325</xdr:colOff>
      <xdr:row>53</xdr:row>
      <xdr:rowOff>134417</xdr:rowOff>
    </xdr:to>
    <xdr:sp macro="" textlink="">
      <xdr:nvSpPr>
        <xdr:cNvPr id="801" name="円/楕円 800">
          <a:extLst>
            <a:ext uri="{FF2B5EF4-FFF2-40B4-BE49-F238E27FC236}">
              <a16:creationId xmlns:a16="http://schemas.microsoft.com/office/drawing/2014/main" xmlns="" id="{00000000-0008-0000-0600-000021030000}"/>
            </a:ext>
          </a:extLst>
        </xdr:cNvPr>
        <xdr:cNvSpPr/>
      </xdr:nvSpPr>
      <xdr:spPr>
        <a:xfrm>
          <a:off x="20383500" y="91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150944</xdr:rowOff>
    </xdr:from>
    <xdr:ext cx="534377"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67111" y="88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59525</xdr:rowOff>
    </xdr:from>
    <xdr:to>
      <xdr:col>28</xdr:col>
      <xdr:colOff>365125</xdr:colOff>
      <xdr:row>53</xdr:row>
      <xdr:rowOff>161125</xdr:rowOff>
    </xdr:to>
    <xdr:sp macro="" textlink="">
      <xdr:nvSpPr>
        <xdr:cNvPr id="803" name="円/楕円 802">
          <a:extLst>
            <a:ext uri="{FF2B5EF4-FFF2-40B4-BE49-F238E27FC236}">
              <a16:creationId xmlns:a16="http://schemas.microsoft.com/office/drawing/2014/main" xmlns="" id="{00000000-0008-0000-0600-000023030000}"/>
            </a:ext>
          </a:extLst>
        </xdr:cNvPr>
        <xdr:cNvSpPr/>
      </xdr:nvSpPr>
      <xdr:spPr>
        <a:xfrm>
          <a:off x="19494500" y="91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6202</xdr:rowOff>
    </xdr:from>
    <xdr:ext cx="534377"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278111" y="89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37694</xdr:rowOff>
    </xdr:from>
    <xdr:to>
      <xdr:col>27</xdr:col>
      <xdr:colOff>161925</xdr:colOff>
      <xdr:row>51</xdr:row>
      <xdr:rowOff>139294</xdr:rowOff>
    </xdr:to>
    <xdr:sp macro="" textlink="">
      <xdr:nvSpPr>
        <xdr:cNvPr id="805" name="円/楕円 804">
          <a:extLst>
            <a:ext uri="{FF2B5EF4-FFF2-40B4-BE49-F238E27FC236}">
              <a16:creationId xmlns:a16="http://schemas.microsoft.com/office/drawing/2014/main" xmlns="" id="{00000000-0008-0000-0600-000025030000}"/>
            </a:ext>
          </a:extLst>
        </xdr:cNvPr>
        <xdr:cNvSpPr/>
      </xdr:nvSpPr>
      <xdr:spPr>
        <a:xfrm>
          <a:off x="18605500" y="87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155821</xdr:rowOff>
    </xdr:from>
    <xdr:ext cx="534377"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389111" y="85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15287</xdr:rowOff>
    </xdr:from>
    <xdr:to>
      <xdr:col>32</xdr:col>
      <xdr:colOff>187325</xdr:colOff>
      <xdr:row>72</xdr:row>
      <xdr:rowOff>52723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1323300" y="12359687"/>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15287</xdr:rowOff>
    </xdr:from>
    <xdr:to>
      <xdr:col>31</xdr:col>
      <xdr:colOff>34925</xdr:colOff>
      <xdr:row>72</xdr:row>
      <xdr:rowOff>25357</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0434300" y="12359687"/>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25357</xdr:rowOff>
    </xdr:from>
    <xdr:to>
      <xdr:col>29</xdr:col>
      <xdr:colOff>517525</xdr:colOff>
      <xdr:row>72</xdr:row>
      <xdr:rowOff>163137</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2369757"/>
          <a:ext cx="889000" cy="1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163137</xdr:rowOff>
    </xdr:from>
    <xdr:to>
      <xdr:col>28</xdr:col>
      <xdr:colOff>314325</xdr:colOff>
      <xdr:row>72</xdr:row>
      <xdr:rowOff>168830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250753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1923</xdr:rowOff>
    </xdr:from>
    <xdr:to>
      <xdr:col>32</xdr:col>
      <xdr:colOff>238125</xdr:colOff>
      <xdr:row>72</xdr:row>
      <xdr:rowOff>103523</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22110700" y="12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24800</xdr:rowOff>
    </xdr:from>
    <xdr:ext cx="599010"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219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114,490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135937</xdr:rowOff>
    </xdr:from>
    <xdr:to>
      <xdr:col>31</xdr:col>
      <xdr:colOff>85725</xdr:colOff>
      <xdr:row>72</xdr:row>
      <xdr:rowOff>66087</xdr:rowOff>
    </xdr:to>
    <xdr:sp macro="" textlink="">
      <xdr:nvSpPr>
        <xdr:cNvPr id="858" name="円/楕円 857">
          <a:extLst>
            <a:ext uri="{FF2B5EF4-FFF2-40B4-BE49-F238E27FC236}">
              <a16:creationId xmlns:a16="http://schemas.microsoft.com/office/drawing/2014/main" xmlns="" id="{00000000-0008-0000-0600-00005A030000}"/>
            </a:ext>
          </a:extLst>
        </xdr:cNvPr>
        <xdr:cNvSpPr/>
      </xdr:nvSpPr>
      <xdr:spPr>
        <a:xfrm>
          <a:off x="21272500" y="123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82614</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23794" y="120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117,929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146007</xdr:rowOff>
    </xdr:from>
    <xdr:to>
      <xdr:col>29</xdr:col>
      <xdr:colOff>568325</xdr:colOff>
      <xdr:row>72</xdr:row>
      <xdr:rowOff>76157</xdr:rowOff>
    </xdr:to>
    <xdr:sp macro="" textlink="">
      <xdr:nvSpPr>
        <xdr:cNvPr id="860" name="円/楕円 859">
          <a:extLst>
            <a:ext uri="{FF2B5EF4-FFF2-40B4-BE49-F238E27FC236}">
              <a16:creationId xmlns:a16="http://schemas.microsoft.com/office/drawing/2014/main" xmlns="" id="{00000000-0008-0000-0600-00005C030000}"/>
            </a:ext>
          </a:extLst>
        </xdr:cNvPr>
        <xdr:cNvSpPr/>
      </xdr:nvSpPr>
      <xdr:spPr>
        <a:xfrm>
          <a:off x="20383500" y="123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92684</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34794" y="1209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112337</xdr:rowOff>
    </xdr:from>
    <xdr:to>
      <xdr:col>28</xdr:col>
      <xdr:colOff>365125</xdr:colOff>
      <xdr:row>73</xdr:row>
      <xdr:rowOff>42487</xdr:rowOff>
    </xdr:to>
    <xdr:sp macro="" textlink="">
      <xdr:nvSpPr>
        <xdr:cNvPr id="862" name="円/楕円 861">
          <a:extLst>
            <a:ext uri="{FF2B5EF4-FFF2-40B4-BE49-F238E27FC236}">
              <a16:creationId xmlns:a16="http://schemas.microsoft.com/office/drawing/2014/main" xmlns="" id="{00000000-0008-0000-0600-00005E030000}"/>
            </a:ext>
          </a:extLst>
        </xdr:cNvPr>
        <xdr:cNvSpPr/>
      </xdr:nvSpPr>
      <xdr:spPr>
        <a:xfrm>
          <a:off x="19494500" y="124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59014</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45794" y="122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118030</xdr:rowOff>
    </xdr:from>
    <xdr:to>
      <xdr:col>27</xdr:col>
      <xdr:colOff>161925</xdr:colOff>
      <xdr:row>73</xdr:row>
      <xdr:rowOff>48180</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18605500" y="124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64707</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56794" y="1223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a:solidFill>
                <a:schemeClr val="dk1"/>
              </a:solidFill>
              <a:effectLst/>
              <a:latin typeface="+mn-lt"/>
              <a:ea typeface="+mn-ea"/>
              <a:cs typeface="+mn-cs"/>
            </a:rPr>
            <a:t>歳出決算総額の住民一人あたりのコストは、８４４，０９１円となっている。</a:t>
          </a:r>
          <a:endParaRPr lang="en-US" altLang="ja-JP" sz="900">
            <a:solidFill>
              <a:schemeClr val="dk1"/>
            </a:solidFill>
            <a:effectLst/>
            <a:latin typeface="+mn-lt"/>
            <a:ea typeface="+mn-ea"/>
            <a:cs typeface="+mn-cs"/>
          </a:endParaRPr>
        </a:p>
        <a:p>
          <a:pPr rtl="0" eaLnBrk="1" fontAlgn="auto" latinLnBrk="0" hangingPunct="1"/>
          <a:r>
            <a:rPr lang="ja-JP" altLang="ja-JP" sz="900">
              <a:solidFill>
                <a:schemeClr val="dk1"/>
              </a:solidFill>
              <a:effectLst/>
              <a:latin typeface="+mn-lt"/>
              <a:ea typeface="+mn-ea"/>
              <a:cs typeface="+mn-cs"/>
            </a:rPr>
            <a:t>人件費は</a:t>
          </a:r>
          <a:r>
            <a:rPr lang="ja-JP" altLang="en-US" sz="900">
              <a:solidFill>
                <a:schemeClr val="dk1"/>
              </a:solidFill>
              <a:effectLst/>
              <a:latin typeface="+mn-lt"/>
              <a:ea typeface="+mn-ea"/>
              <a:cs typeface="+mn-cs"/>
            </a:rPr>
            <a:t>住民一人当たり１２５，４２３円で</a:t>
          </a:r>
          <a:r>
            <a:rPr lang="ja-JP" altLang="ja-JP" sz="900">
              <a:solidFill>
                <a:schemeClr val="dk1"/>
              </a:solidFill>
              <a:effectLst/>
              <a:latin typeface="+mn-lt"/>
              <a:ea typeface="+mn-ea"/>
              <a:cs typeface="+mn-cs"/>
            </a:rPr>
            <a:t>、合併以降、定員適正化計画に基づき職員採用を５減１増としてきた結果、平成２</a:t>
          </a:r>
          <a:r>
            <a:rPr lang="ja-JP" altLang="en-US" sz="900">
              <a:solidFill>
                <a:schemeClr val="dk1"/>
              </a:solidFill>
              <a:effectLst/>
              <a:latin typeface="+mn-lt"/>
              <a:ea typeface="+mn-ea"/>
              <a:cs typeface="+mn-cs"/>
            </a:rPr>
            <a:t>８</a:t>
          </a:r>
          <a:r>
            <a:rPr lang="ja-JP" altLang="ja-JP" sz="900">
              <a:solidFill>
                <a:schemeClr val="dk1"/>
              </a:solidFill>
              <a:effectLst/>
              <a:latin typeface="+mn-lt"/>
              <a:ea typeface="+mn-ea"/>
              <a:cs typeface="+mn-cs"/>
            </a:rPr>
            <a:t>年度は、類似団体の平均より</a:t>
          </a:r>
          <a:r>
            <a:rPr lang="ja-JP" altLang="en-US" sz="900">
              <a:solidFill>
                <a:schemeClr val="dk1"/>
              </a:solidFill>
              <a:effectLst/>
              <a:latin typeface="+mn-lt"/>
              <a:ea typeface="+mn-ea"/>
              <a:cs typeface="+mn-cs"/>
            </a:rPr>
            <a:t>９，１７８</a:t>
          </a:r>
          <a:r>
            <a:rPr lang="ja-JP" altLang="ja-JP" sz="900">
              <a:solidFill>
                <a:schemeClr val="dk1"/>
              </a:solidFill>
              <a:effectLst/>
              <a:latin typeface="+mn-lt"/>
              <a:ea typeface="+mn-ea"/>
              <a:cs typeface="+mn-cs"/>
            </a:rPr>
            <a:t>円下回った。今後</a:t>
          </a:r>
          <a:r>
            <a:rPr lang="ja-JP" altLang="en-US" sz="900">
              <a:solidFill>
                <a:schemeClr val="dk1"/>
              </a:solidFill>
              <a:effectLst/>
              <a:latin typeface="+mn-lt"/>
              <a:ea typeface="+mn-ea"/>
              <a:cs typeface="+mn-cs"/>
            </a:rPr>
            <a:t>は２減１増の職員採用を計画しており、</a:t>
          </a:r>
          <a:r>
            <a:rPr lang="ja-JP" altLang="ja-JP" sz="900">
              <a:solidFill>
                <a:schemeClr val="dk1"/>
              </a:solidFill>
              <a:effectLst/>
              <a:latin typeface="+mn-lt"/>
              <a:ea typeface="+mn-ea"/>
              <a:cs typeface="+mn-cs"/>
            </a:rPr>
            <a:t>計画の着実な推進に努め、人件費の削減を図っていく。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物件費及び補助費等は、</a:t>
          </a:r>
          <a:r>
            <a:rPr lang="ja-JP" altLang="en-US" sz="900">
              <a:solidFill>
                <a:schemeClr val="dk1"/>
              </a:solidFill>
              <a:effectLst/>
              <a:latin typeface="+mn-lt"/>
              <a:ea typeface="+mn-ea"/>
              <a:cs typeface="+mn-cs"/>
            </a:rPr>
            <a:t>それぞれ</a:t>
          </a:r>
          <a:r>
            <a:rPr lang="ja-JP" altLang="ja-JP" sz="900">
              <a:solidFill>
                <a:schemeClr val="dk1"/>
              </a:solidFill>
              <a:effectLst/>
              <a:latin typeface="+mn-lt"/>
              <a:ea typeface="+mn-ea"/>
              <a:cs typeface="+mn-cs"/>
            </a:rPr>
            <a:t>住民一人当たり</a:t>
          </a:r>
          <a:r>
            <a:rPr lang="ja-JP" altLang="en-US" sz="900">
              <a:solidFill>
                <a:schemeClr val="dk1"/>
              </a:solidFill>
              <a:effectLst/>
              <a:latin typeface="+mn-lt"/>
              <a:ea typeface="+mn-ea"/>
              <a:cs typeface="+mn-cs"/>
            </a:rPr>
            <a:t>１２３，２９０円と１０９，０２２円で</a:t>
          </a:r>
          <a:r>
            <a:rPr lang="ja-JP" altLang="ja-JP" sz="900">
              <a:solidFill>
                <a:schemeClr val="dk1"/>
              </a:solidFill>
              <a:effectLst/>
              <a:latin typeface="+mn-lt"/>
              <a:ea typeface="+mn-ea"/>
              <a:cs typeface="+mn-cs"/>
            </a:rPr>
            <a:t>類似団体平均を下回っており、これは</a:t>
          </a:r>
          <a:r>
            <a:rPr lang="ja-JP" altLang="ja-JP" sz="900" baseline="0">
              <a:solidFill>
                <a:schemeClr val="dk1"/>
              </a:solidFill>
              <a:effectLst/>
              <a:latin typeface="+mn-lt"/>
              <a:ea typeface="+mn-ea"/>
              <a:cs typeface="+mn-cs"/>
            </a:rPr>
            <a:t>全庁的に</a:t>
          </a:r>
          <a:r>
            <a:rPr lang="ja-JP" altLang="en-US" sz="900" baseline="0">
              <a:solidFill>
                <a:schemeClr val="dk1"/>
              </a:solidFill>
              <a:effectLst/>
              <a:latin typeface="+mn-lt"/>
              <a:ea typeface="+mn-ea"/>
              <a:cs typeface="+mn-cs"/>
            </a:rPr>
            <a:t>旅費の実費精算の導入、経常経費の前年度比５</a:t>
          </a:r>
          <a:r>
            <a:rPr lang="en-US"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削減目標の設定等、</a:t>
          </a:r>
          <a:r>
            <a:rPr lang="ja-JP" altLang="ja-JP" sz="900" baseline="0">
              <a:solidFill>
                <a:schemeClr val="dk1"/>
              </a:solidFill>
              <a:effectLst/>
              <a:latin typeface="+mn-lt"/>
              <a:ea typeface="+mn-ea"/>
              <a:cs typeface="+mn-cs"/>
            </a:rPr>
            <a:t>費用節減の徹底を図り、また、</a:t>
          </a:r>
          <a:r>
            <a:rPr lang="ja-JP" altLang="en-US" sz="900" baseline="0">
              <a:solidFill>
                <a:schemeClr val="dk1"/>
              </a:solidFill>
              <a:effectLst/>
              <a:latin typeface="+mn-lt"/>
              <a:ea typeface="+mn-ea"/>
              <a:cs typeface="+mn-cs"/>
            </a:rPr>
            <a:t>各種団体への</a:t>
          </a:r>
          <a:r>
            <a:rPr lang="ja-JP" altLang="ja-JP" sz="900" baseline="0">
              <a:solidFill>
                <a:schemeClr val="dk1"/>
              </a:solidFill>
              <a:effectLst/>
              <a:latin typeface="+mn-lt"/>
              <a:ea typeface="+mn-ea"/>
              <a:cs typeface="+mn-cs"/>
            </a:rPr>
            <a:t>単独補助金の見直しを不断に行ってきた効果によるものである。　今後も効率的な事務執行を念頭に事務事業の見直しを行うと共に、公共施設の統廃合を推し進め、抑制に努める。</a:t>
          </a:r>
          <a:endParaRPr lang="ja-JP" altLang="ja-JP" sz="900">
            <a:effectLst/>
          </a:endParaRPr>
        </a:p>
        <a:p>
          <a:pPr rtl="0" eaLnBrk="1" fontAlgn="auto" latinLnBrk="0" hangingPunct="1"/>
          <a:r>
            <a:rPr lang="ja-JP" altLang="ja-JP" sz="900">
              <a:solidFill>
                <a:schemeClr val="dk1"/>
              </a:solidFill>
              <a:effectLst/>
              <a:latin typeface="+mn-lt"/>
              <a:ea typeface="+mn-ea"/>
              <a:cs typeface="+mn-cs"/>
            </a:rPr>
            <a:t>普通建設事業</a:t>
          </a:r>
          <a:r>
            <a:rPr lang="ja-JP" altLang="en-US" sz="900">
              <a:solidFill>
                <a:schemeClr val="dk1"/>
              </a:solidFill>
              <a:effectLst/>
              <a:latin typeface="+mn-lt"/>
              <a:ea typeface="+mn-ea"/>
              <a:cs typeface="+mn-cs"/>
            </a:rPr>
            <a:t>費</a:t>
          </a:r>
          <a:r>
            <a:rPr lang="ja-JP" altLang="ja-JP" sz="900">
              <a:solidFill>
                <a:schemeClr val="dk1"/>
              </a:solidFill>
              <a:effectLst/>
              <a:latin typeface="+mn-lt"/>
              <a:ea typeface="+mn-ea"/>
              <a:cs typeface="+mn-cs"/>
            </a:rPr>
            <a:t>は住民一人当たり</a:t>
          </a:r>
          <a:r>
            <a:rPr lang="ja-JP" altLang="en-US" sz="900">
              <a:solidFill>
                <a:schemeClr val="dk1"/>
              </a:solidFill>
              <a:effectLst/>
              <a:latin typeface="+mn-lt"/>
              <a:ea typeface="+mn-ea"/>
              <a:cs typeface="+mn-cs"/>
            </a:rPr>
            <a:t>８４，２７１円で</a:t>
          </a:r>
          <a:r>
            <a:rPr lang="ja-JP" altLang="ja-JP" sz="900">
              <a:solidFill>
                <a:schemeClr val="dk1"/>
              </a:solidFill>
              <a:effectLst/>
              <a:latin typeface="+mn-lt"/>
              <a:ea typeface="+mn-ea"/>
              <a:cs typeface="+mn-cs"/>
            </a:rPr>
            <a:t>、平成２</a:t>
          </a:r>
          <a:r>
            <a:rPr lang="ja-JP" altLang="en-US" sz="900">
              <a:solidFill>
                <a:schemeClr val="dk1"/>
              </a:solidFill>
              <a:effectLst/>
              <a:latin typeface="+mn-lt"/>
              <a:ea typeface="+mn-ea"/>
              <a:cs typeface="+mn-cs"/>
            </a:rPr>
            <a:t>８</a:t>
          </a:r>
          <a:r>
            <a:rPr lang="ja-JP" altLang="ja-JP" sz="900">
              <a:solidFill>
                <a:schemeClr val="dk1"/>
              </a:solidFill>
              <a:effectLst/>
              <a:latin typeface="+mn-lt"/>
              <a:ea typeface="+mn-ea"/>
              <a:cs typeface="+mn-cs"/>
            </a:rPr>
            <a:t>年度において</a:t>
          </a:r>
          <a:r>
            <a:rPr lang="ja-JP" altLang="en-US" sz="900">
              <a:solidFill>
                <a:schemeClr val="dk1"/>
              </a:solidFill>
              <a:effectLst/>
              <a:latin typeface="+mn-lt"/>
              <a:ea typeface="+mn-ea"/>
              <a:cs typeface="+mn-cs"/>
            </a:rPr>
            <a:t>実施した</a:t>
          </a:r>
          <a:r>
            <a:rPr lang="ja-JP" altLang="ja-JP" sz="900">
              <a:solidFill>
                <a:schemeClr val="dk1"/>
              </a:solidFill>
              <a:effectLst/>
              <a:latin typeface="+mn-lt"/>
              <a:ea typeface="+mn-ea"/>
              <a:cs typeface="+mn-cs"/>
            </a:rPr>
            <a:t>統合小学校及び統合中学校改修事業８１８百万円</a:t>
          </a:r>
          <a:r>
            <a:rPr lang="ja-JP" altLang="en-US" sz="900">
              <a:solidFill>
                <a:schemeClr val="dk1"/>
              </a:solidFill>
              <a:effectLst/>
              <a:latin typeface="+mn-lt"/>
              <a:ea typeface="+mn-ea"/>
              <a:cs typeface="+mn-cs"/>
            </a:rPr>
            <a:t>皆減</a:t>
          </a:r>
          <a:r>
            <a:rPr lang="ja-JP" altLang="ja-JP" sz="900">
              <a:solidFill>
                <a:schemeClr val="dk1"/>
              </a:solidFill>
              <a:effectLst/>
              <a:latin typeface="+mn-lt"/>
              <a:ea typeface="+mn-ea"/>
              <a:cs typeface="+mn-cs"/>
            </a:rPr>
            <a:t>の影響で大きく</a:t>
          </a:r>
          <a:r>
            <a:rPr lang="ja-JP" altLang="en-US" sz="900">
              <a:solidFill>
                <a:schemeClr val="dk1"/>
              </a:solidFill>
              <a:effectLst/>
              <a:latin typeface="+mn-lt"/>
              <a:ea typeface="+mn-ea"/>
              <a:cs typeface="+mn-cs"/>
            </a:rPr>
            <a:t>減少</a:t>
          </a:r>
          <a:r>
            <a:rPr lang="ja-JP" altLang="ja-JP" sz="900">
              <a:solidFill>
                <a:schemeClr val="dk1"/>
              </a:solidFill>
              <a:effectLst/>
              <a:latin typeface="+mn-lt"/>
              <a:ea typeface="+mn-ea"/>
              <a:cs typeface="+mn-cs"/>
            </a:rPr>
            <a:t>し、類似団体より</a:t>
          </a:r>
          <a:r>
            <a:rPr lang="ja-JP" altLang="en-US" sz="900">
              <a:solidFill>
                <a:schemeClr val="dk1"/>
              </a:solidFill>
              <a:effectLst/>
              <a:latin typeface="+mn-lt"/>
              <a:ea typeface="+mn-ea"/>
              <a:cs typeface="+mn-cs"/>
            </a:rPr>
            <a:t>８４</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５９７</a:t>
          </a:r>
          <a:r>
            <a:rPr lang="ja-JP" altLang="ja-JP" sz="900">
              <a:solidFill>
                <a:schemeClr val="dk1"/>
              </a:solidFill>
              <a:effectLst/>
              <a:latin typeface="+mn-lt"/>
              <a:ea typeface="+mn-ea"/>
              <a:cs typeface="+mn-cs"/>
            </a:rPr>
            <a:t>円</a:t>
          </a:r>
          <a:r>
            <a:rPr lang="ja-JP" altLang="en-US" sz="900">
              <a:solidFill>
                <a:schemeClr val="dk1"/>
              </a:solidFill>
              <a:effectLst/>
              <a:latin typeface="+mn-lt"/>
              <a:ea typeface="+mn-ea"/>
              <a:cs typeface="+mn-cs"/>
            </a:rPr>
            <a:t>下</a:t>
          </a:r>
          <a:r>
            <a:rPr lang="ja-JP" altLang="ja-JP" sz="900">
              <a:solidFill>
                <a:schemeClr val="dk1"/>
              </a:solidFill>
              <a:effectLst/>
              <a:latin typeface="+mn-lt"/>
              <a:ea typeface="+mn-ea"/>
              <a:cs typeface="+mn-cs"/>
            </a:rPr>
            <a:t>回った。</a:t>
          </a:r>
          <a:r>
            <a:rPr lang="ja-JP" altLang="en-US" sz="900">
              <a:solidFill>
                <a:schemeClr val="dk1"/>
              </a:solidFill>
              <a:effectLst/>
              <a:latin typeface="+mn-lt"/>
              <a:ea typeface="+mn-ea"/>
              <a:cs typeface="+mn-cs"/>
            </a:rPr>
            <a:t>今後予定されている大型建設事業は、平成３１年度に峰浜地区統合子ども園建設事業、平成３２年度に学校給食共同調理場改築事業となっており、その他の事業については、事業費の平準化を図りながら計画的に進め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公債費は住民一人当たり</a:t>
          </a:r>
          <a:r>
            <a:rPr lang="ja-JP" altLang="en-US" sz="900">
              <a:solidFill>
                <a:schemeClr val="dk1"/>
              </a:solidFill>
              <a:effectLst/>
              <a:latin typeface="+mn-lt"/>
              <a:ea typeface="+mn-ea"/>
              <a:cs typeface="+mn-cs"/>
            </a:rPr>
            <a:t>１１４，５２７円で</a:t>
          </a:r>
          <a:r>
            <a:rPr lang="ja-JP" altLang="ja-JP" sz="900">
              <a:solidFill>
                <a:schemeClr val="dk1"/>
              </a:solidFill>
              <a:effectLst/>
              <a:latin typeface="+mn-lt"/>
              <a:ea typeface="+mn-ea"/>
              <a:cs typeface="+mn-cs"/>
            </a:rPr>
            <a:t>、平成２８年度では</a:t>
          </a:r>
          <a:r>
            <a:rPr lang="ja-JP" altLang="en-US" sz="900">
              <a:solidFill>
                <a:schemeClr val="dk1"/>
              </a:solidFill>
              <a:effectLst/>
              <a:latin typeface="+mn-lt"/>
              <a:ea typeface="+mn-ea"/>
              <a:cs typeface="+mn-cs"/>
            </a:rPr>
            <a:t>平成２３年度のポンポコ山パークセンター整備事業に伴う</a:t>
          </a:r>
          <a:r>
            <a:rPr lang="ja-JP" altLang="ja-JP" sz="900">
              <a:solidFill>
                <a:schemeClr val="dk1"/>
              </a:solidFill>
              <a:effectLst/>
              <a:latin typeface="+mn-lt"/>
              <a:ea typeface="+mn-ea"/>
              <a:cs typeface="+mn-cs"/>
            </a:rPr>
            <a:t>過疎対策事業債の元金償還開始により、</a:t>
          </a:r>
          <a:r>
            <a:rPr lang="ja-JP" altLang="en-US" sz="900">
              <a:solidFill>
                <a:schemeClr val="dk1"/>
              </a:solidFill>
              <a:effectLst/>
              <a:latin typeface="+mn-lt"/>
              <a:ea typeface="+mn-ea"/>
              <a:cs typeface="+mn-cs"/>
            </a:rPr>
            <a:t>前年度比では５，１０２円増加し</a:t>
          </a:r>
          <a:r>
            <a:rPr lang="ja-JP" altLang="ja-JP" sz="900">
              <a:solidFill>
                <a:schemeClr val="dk1"/>
              </a:solidFill>
              <a:effectLst/>
              <a:latin typeface="+mn-lt"/>
              <a:ea typeface="+mn-ea"/>
              <a:cs typeface="+mn-cs"/>
            </a:rPr>
            <a:t>類似団体を</a:t>
          </a:r>
          <a:r>
            <a:rPr lang="ja-JP" altLang="en-US" sz="900">
              <a:solidFill>
                <a:schemeClr val="dk1"/>
              </a:solidFill>
              <a:effectLst/>
              <a:latin typeface="+mn-lt"/>
              <a:ea typeface="+mn-ea"/>
              <a:cs typeface="+mn-cs"/>
            </a:rPr>
            <a:t>９</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９９９</a:t>
          </a:r>
          <a:r>
            <a:rPr lang="ja-JP" altLang="ja-JP" sz="900">
              <a:solidFill>
                <a:schemeClr val="dk1"/>
              </a:solidFill>
              <a:effectLst/>
              <a:latin typeface="+mn-lt"/>
              <a:ea typeface="+mn-ea"/>
              <a:cs typeface="+mn-cs"/>
            </a:rPr>
            <a:t>円上回った。</a:t>
          </a:r>
          <a:r>
            <a:rPr lang="ja-JP"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今後の</a:t>
          </a:r>
          <a:r>
            <a:rPr lang="ja-JP" altLang="en-US" sz="900">
              <a:solidFill>
                <a:schemeClr val="dk1"/>
              </a:solidFill>
              <a:effectLst/>
              <a:latin typeface="+mn-lt"/>
              <a:ea typeface="+mn-ea"/>
              <a:cs typeface="+mn-cs"/>
            </a:rPr>
            <a:t>地方</a:t>
          </a:r>
          <a:r>
            <a:rPr lang="ja-JP" altLang="ja-JP" sz="900">
              <a:solidFill>
                <a:schemeClr val="dk1"/>
              </a:solidFill>
              <a:effectLst/>
              <a:latin typeface="+mn-lt"/>
              <a:ea typeface="+mn-ea"/>
              <a:cs typeface="+mn-cs"/>
            </a:rPr>
            <a:t>債発行は、元金償還額を上限とすることを原則としながら、残高の増加に歯止めをかけていく。</a:t>
          </a:r>
          <a:endParaRPr lang="ja-JP" altLang="ja-JP" sz="900">
            <a:effectLst/>
          </a:endParaRPr>
        </a:p>
        <a:p>
          <a:pPr rtl="0" eaLnBrk="1" fontAlgn="auto" latinLnBrk="0" hangingPunct="1"/>
          <a:r>
            <a:rPr lang="ja-JP" altLang="ja-JP" sz="900">
              <a:solidFill>
                <a:schemeClr val="dk1"/>
              </a:solidFill>
              <a:effectLst/>
              <a:latin typeface="+mn-lt"/>
              <a:ea typeface="+mn-ea"/>
              <a:cs typeface="+mn-cs"/>
            </a:rPr>
            <a:t>貸付金は住民一人当たり</a:t>
          </a:r>
          <a:r>
            <a:rPr lang="ja-JP" altLang="en-US" sz="900">
              <a:solidFill>
                <a:schemeClr val="dk1"/>
              </a:solidFill>
              <a:effectLst/>
              <a:latin typeface="+mn-lt"/>
              <a:ea typeface="+mn-ea"/>
              <a:cs typeface="+mn-cs"/>
            </a:rPr>
            <a:t>２７，２４３円で</a:t>
          </a:r>
          <a:r>
            <a:rPr lang="ja-JP" altLang="ja-JP" sz="900">
              <a:solidFill>
                <a:schemeClr val="dk1"/>
              </a:solidFill>
              <a:effectLst/>
              <a:latin typeface="+mn-lt"/>
              <a:ea typeface="+mn-ea"/>
              <a:cs typeface="+mn-cs"/>
            </a:rPr>
            <a:t>、基幹産業である漁業の振興と、中小企業経営支援に資する目的で、合わせて２００百万円を年度内貸付していることが主要因となり、類似団体を２１，</a:t>
          </a:r>
          <a:r>
            <a:rPr lang="ja-JP" altLang="en-US" sz="900">
              <a:solidFill>
                <a:schemeClr val="dk1"/>
              </a:solidFill>
              <a:effectLst/>
              <a:latin typeface="+mn-lt"/>
              <a:ea typeface="+mn-ea"/>
              <a:cs typeface="+mn-cs"/>
            </a:rPr>
            <a:t>９１６</a:t>
          </a:r>
          <a:r>
            <a:rPr lang="ja-JP" altLang="ja-JP" sz="900">
              <a:solidFill>
                <a:schemeClr val="dk1"/>
              </a:solidFill>
              <a:effectLst/>
              <a:latin typeface="+mn-lt"/>
              <a:ea typeface="+mn-ea"/>
              <a:cs typeface="+mn-cs"/>
            </a:rPr>
            <a:t>円上回る結果となった。今後も、年度内償還の確実性を検証しながら実施していく予定である。</a:t>
          </a:r>
          <a:endParaRPr lang="ja-JP" altLang="ja-JP" sz="900">
            <a:effectLst/>
          </a:endParaRPr>
        </a:p>
        <a:p>
          <a:r>
            <a:rPr lang="ja-JP" altLang="ja-JP" sz="900">
              <a:solidFill>
                <a:schemeClr val="dk1"/>
              </a:solidFill>
              <a:effectLst/>
              <a:latin typeface="+mn-lt"/>
              <a:ea typeface="+mn-ea"/>
              <a:cs typeface="+mn-cs"/>
            </a:rPr>
            <a:t>繰出金は住民一人当たり</a:t>
          </a:r>
          <a:r>
            <a:rPr lang="ja-JP" altLang="en-US" sz="900">
              <a:solidFill>
                <a:schemeClr val="dk1"/>
              </a:solidFill>
              <a:effectLst/>
              <a:latin typeface="+mn-lt"/>
              <a:ea typeface="+mn-ea"/>
              <a:cs typeface="+mn-cs"/>
            </a:rPr>
            <a:t>１１４，４９０円で</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簡易水道事業及び下水道事業</a:t>
          </a:r>
          <a:r>
            <a:rPr lang="ja-JP" altLang="ja-JP" sz="900">
              <a:solidFill>
                <a:schemeClr val="dk1"/>
              </a:solidFill>
              <a:effectLst/>
              <a:latin typeface="+mn-lt"/>
              <a:ea typeface="+mn-ea"/>
              <a:cs typeface="+mn-cs"/>
            </a:rPr>
            <a:t>における建設事業に伴い借り入れた起債の償還費に対する繰出金が高止まりしていることから、類似団体の平均を大きく上回っている。今後は繰出基準外支出について厳しく精査し、使用料の見直しなどにより繰出金の抑制に努めていく。</a:t>
          </a:r>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89154</xdr:rowOff>
    </xdr:from>
    <xdr:to>
      <xdr:col>6</xdr:col>
      <xdr:colOff>511175</xdr:colOff>
      <xdr:row>36</xdr:row>
      <xdr:rowOff>10795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89904"/>
          <a:ext cx="8382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89154</xdr:rowOff>
    </xdr:from>
    <xdr:to>
      <xdr:col>5</xdr:col>
      <xdr:colOff>358775</xdr:colOff>
      <xdr:row>35</xdr:row>
      <xdr:rowOff>90297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89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86360</xdr:rowOff>
    </xdr:from>
    <xdr:to>
      <xdr:col>4</xdr:col>
      <xdr:colOff>155575</xdr:colOff>
      <xdr:row>35</xdr:row>
      <xdr:rowOff>90297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8711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61976</xdr:rowOff>
    </xdr:from>
    <xdr:to>
      <xdr:col>2</xdr:col>
      <xdr:colOff>638175</xdr:colOff>
      <xdr:row>35</xdr:row>
      <xdr:rowOff>86360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6272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131445</xdr:rowOff>
    </xdr:from>
    <xdr:to>
      <xdr:col>6</xdr:col>
      <xdr:colOff>561975</xdr:colOff>
      <xdr:row>36</xdr:row>
      <xdr:rowOff>61595</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154322</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38354</xdr:rowOff>
    </xdr:from>
    <xdr:to>
      <xdr:col>5</xdr:col>
      <xdr:colOff>409575</xdr:colOff>
      <xdr:row>35</xdr:row>
      <xdr:rowOff>139954</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156481</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39497</xdr:rowOff>
    </xdr:from>
    <xdr:to>
      <xdr:col>4</xdr:col>
      <xdr:colOff>206375</xdr:colOff>
      <xdr:row>35</xdr:row>
      <xdr:rowOff>141097</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157624</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35560</xdr:rowOff>
    </xdr:from>
    <xdr:to>
      <xdr:col>3</xdr:col>
      <xdr:colOff>3175</xdr:colOff>
      <xdr:row>35</xdr:row>
      <xdr:rowOff>137160</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153687</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11176</xdr:rowOff>
    </xdr:from>
    <xdr:to>
      <xdr:col>1</xdr:col>
      <xdr:colOff>485775</xdr:colOff>
      <xdr:row>35</xdr:row>
      <xdr:rowOff>112776</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129303</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146993</xdr:rowOff>
    </xdr:from>
    <xdr:to>
      <xdr:col>6</xdr:col>
      <xdr:colOff>511175</xdr:colOff>
      <xdr:row>56</xdr:row>
      <xdr:rowOff>159575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748193"/>
          <a:ext cx="8382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146993</xdr:rowOff>
    </xdr:from>
    <xdr:to>
      <xdr:col>5</xdr:col>
      <xdr:colOff>358775</xdr:colOff>
      <xdr:row>57</xdr:row>
      <xdr:rowOff>20018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748193"/>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20018</xdr:rowOff>
    </xdr:from>
    <xdr:to>
      <xdr:col>4</xdr:col>
      <xdr:colOff>155575</xdr:colOff>
      <xdr:row>57</xdr:row>
      <xdr:rowOff>30119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792668"/>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30119</xdr:rowOff>
    </xdr:from>
    <xdr:to>
      <xdr:col>2</xdr:col>
      <xdr:colOff>638175</xdr:colOff>
      <xdr:row>57</xdr:row>
      <xdr:rowOff>75372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802769"/>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108775</xdr:rowOff>
    </xdr:from>
    <xdr:to>
      <xdr:col>6</xdr:col>
      <xdr:colOff>561975</xdr:colOff>
      <xdr:row>57</xdr:row>
      <xdr:rowOff>38925</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7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87202</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8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96193</xdr:rowOff>
    </xdr:from>
    <xdr:to>
      <xdr:col>5</xdr:col>
      <xdr:colOff>409575</xdr:colOff>
      <xdr:row>57</xdr:row>
      <xdr:rowOff>26343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17470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4" y="97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140668</xdr:rowOff>
    </xdr:from>
    <xdr:to>
      <xdr:col>4</xdr:col>
      <xdr:colOff>206375</xdr:colOff>
      <xdr:row>57</xdr:row>
      <xdr:rowOff>70818</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61945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4"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150769</xdr:rowOff>
    </xdr:from>
    <xdr:to>
      <xdr:col>3</xdr:col>
      <xdr:colOff>3175</xdr:colOff>
      <xdr:row>57</xdr:row>
      <xdr:rowOff>80919</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7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72046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4" y="9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24572</xdr:rowOff>
    </xdr:from>
    <xdr:to>
      <xdr:col>1</xdr:col>
      <xdr:colOff>485775</xdr:colOff>
      <xdr:row>57</xdr:row>
      <xdr:rowOff>126172</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117299</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4" y="98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151839</xdr:rowOff>
    </xdr:from>
    <xdr:to>
      <xdr:col>6</xdr:col>
      <xdr:colOff>511175</xdr:colOff>
      <xdr:row>77</xdr:row>
      <xdr:rowOff>51850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82039"/>
          <a:ext cx="8382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161458</xdr:rowOff>
    </xdr:from>
    <xdr:to>
      <xdr:col>5</xdr:col>
      <xdr:colOff>358775</xdr:colOff>
      <xdr:row>77</xdr:row>
      <xdr:rowOff>51850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191658"/>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11364</xdr:rowOff>
    </xdr:from>
    <xdr:to>
      <xdr:col>4</xdr:col>
      <xdr:colOff>155575</xdr:colOff>
      <xdr:row>76</xdr:row>
      <xdr:rowOff>161458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041564"/>
          <a:ext cx="8890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11364</xdr:rowOff>
    </xdr:from>
    <xdr:to>
      <xdr:col>2</xdr:col>
      <xdr:colOff>638175</xdr:colOff>
      <xdr:row>77</xdr:row>
      <xdr:rowOff>97633</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41564"/>
          <a:ext cx="8890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101039</xdr:rowOff>
    </xdr:from>
    <xdr:to>
      <xdr:col>6</xdr:col>
      <xdr:colOff>561975</xdr:colOff>
      <xdr:row>77</xdr:row>
      <xdr:rowOff>31189</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79466</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10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1050</xdr:rowOff>
    </xdr:from>
    <xdr:to>
      <xdr:col>5</xdr:col>
      <xdr:colOff>409575</xdr:colOff>
      <xdr:row>77</xdr:row>
      <xdr:rowOff>102650</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93777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329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110658</xdr:rowOff>
    </xdr:from>
    <xdr:to>
      <xdr:col>4</xdr:col>
      <xdr:colOff>206375</xdr:colOff>
      <xdr:row>77</xdr:row>
      <xdr:rowOff>40808</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1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31935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2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132014</xdr:rowOff>
    </xdr:from>
    <xdr:to>
      <xdr:col>3</xdr:col>
      <xdr:colOff>3175</xdr:colOff>
      <xdr:row>76</xdr:row>
      <xdr:rowOff>62164</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78691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27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46833</xdr:rowOff>
    </xdr:from>
    <xdr:to>
      <xdr:col>1</xdr:col>
      <xdr:colOff>485775</xdr:colOff>
      <xdr:row>77</xdr:row>
      <xdr:rowOff>148433</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139560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27259</xdr:rowOff>
    </xdr:from>
    <xdr:to>
      <xdr:col>6</xdr:col>
      <xdr:colOff>511175</xdr:colOff>
      <xdr:row>97</xdr:row>
      <xdr:rowOff>52840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657909"/>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34361</xdr:rowOff>
    </xdr:from>
    <xdr:to>
      <xdr:col>5</xdr:col>
      <xdr:colOff>358775</xdr:colOff>
      <xdr:row>97</xdr:row>
      <xdr:rowOff>52840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66501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34361</xdr:rowOff>
    </xdr:from>
    <xdr:to>
      <xdr:col>4</xdr:col>
      <xdr:colOff>155575</xdr:colOff>
      <xdr:row>97</xdr:row>
      <xdr:rowOff>44769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665011"/>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xmlns=""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44769</xdr:rowOff>
    </xdr:from>
    <xdr:to>
      <xdr:col>2</xdr:col>
      <xdr:colOff>638175</xdr:colOff>
      <xdr:row>97</xdr:row>
      <xdr:rowOff>62083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675419"/>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147909</xdr:rowOff>
    </xdr:from>
    <xdr:to>
      <xdr:col>6</xdr:col>
      <xdr:colOff>561975</xdr:colOff>
      <xdr:row>97</xdr:row>
      <xdr:rowOff>78059</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4584700" y="1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126336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2040</xdr:rowOff>
    </xdr:from>
    <xdr:to>
      <xdr:col>5</xdr:col>
      <xdr:colOff>409575</xdr:colOff>
      <xdr:row>97</xdr:row>
      <xdr:rowOff>103640</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3746500" y="16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94767</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7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155011</xdr:rowOff>
    </xdr:from>
    <xdr:to>
      <xdr:col>4</xdr:col>
      <xdr:colOff>206375</xdr:colOff>
      <xdr:row>97</xdr:row>
      <xdr:rowOff>85161</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2857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76288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165419</xdr:rowOff>
    </xdr:from>
    <xdr:to>
      <xdr:col>3</xdr:col>
      <xdr:colOff>3175</xdr:colOff>
      <xdr:row>97</xdr:row>
      <xdr:rowOff>95569</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968500" y="166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86696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7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11283</xdr:rowOff>
    </xdr:from>
    <xdr:to>
      <xdr:col>1</xdr:col>
      <xdr:colOff>485775</xdr:colOff>
      <xdr:row>97</xdr:row>
      <xdr:rowOff>112883</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079500" y="166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104010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7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53213</xdr:rowOff>
    </xdr:from>
    <xdr:to>
      <xdr:col>15</xdr:col>
      <xdr:colOff>180975</xdr:colOff>
      <xdr:row>38</xdr:row>
      <xdr:rowOff>86551</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568313"/>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15684</xdr:rowOff>
    </xdr:from>
    <xdr:to>
      <xdr:col>14</xdr:col>
      <xdr:colOff>28575</xdr:colOff>
      <xdr:row>38</xdr:row>
      <xdr:rowOff>53213</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530784"/>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1968</xdr:rowOff>
    </xdr:from>
    <xdr:to>
      <xdr:col>12</xdr:col>
      <xdr:colOff>511175</xdr:colOff>
      <xdr:row>38</xdr:row>
      <xdr:rowOff>15684</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17416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98171</xdr:rowOff>
    </xdr:from>
    <xdr:to>
      <xdr:col>11</xdr:col>
      <xdr:colOff>307975</xdr:colOff>
      <xdr:row>36</xdr:row>
      <xdr:rowOff>1968</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098921"/>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35751</xdr:rowOff>
    </xdr:from>
    <xdr:to>
      <xdr:col>15</xdr:col>
      <xdr:colOff>231775</xdr:colOff>
      <xdr:row>38</xdr:row>
      <xdr:rowOff>137351</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10426700" y="65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58628</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40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2413</xdr:rowOff>
    </xdr:from>
    <xdr:to>
      <xdr:col>14</xdr:col>
      <xdr:colOff>79375</xdr:colOff>
      <xdr:row>38</xdr:row>
      <xdr:rowOff>104013</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9588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95140</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136334</xdr:rowOff>
    </xdr:from>
    <xdr:to>
      <xdr:col>12</xdr:col>
      <xdr:colOff>561975</xdr:colOff>
      <xdr:row>38</xdr:row>
      <xdr:rowOff>66484</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8699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57611</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15427"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122618</xdr:rowOff>
    </xdr:from>
    <xdr:to>
      <xdr:col>11</xdr:col>
      <xdr:colOff>358775</xdr:colOff>
      <xdr:row>36</xdr:row>
      <xdr:rowOff>52768</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7810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43895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7" y="6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47371</xdr:rowOff>
    </xdr:from>
    <xdr:to>
      <xdr:col>10</xdr:col>
      <xdr:colOff>155575</xdr:colOff>
      <xdr:row>35</xdr:row>
      <xdr:rowOff>148971</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6921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165498</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7"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80445</xdr:rowOff>
    </xdr:from>
    <xdr:to>
      <xdr:col>15</xdr:col>
      <xdr:colOff>180975</xdr:colOff>
      <xdr:row>57</xdr:row>
      <xdr:rowOff>85686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853095"/>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80445</xdr:rowOff>
    </xdr:from>
    <xdr:to>
      <xdr:col>14</xdr:col>
      <xdr:colOff>28575</xdr:colOff>
      <xdr:row>57</xdr:row>
      <xdr:rowOff>119846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853095"/>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102749</xdr:rowOff>
    </xdr:from>
    <xdr:to>
      <xdr:col>12</xdr:col>
      <xdr:colOff>511175</xdr:colOff>
      <xdr:row>57</xdr:row>
      <xdr:rowOff>119846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875399"/>
          <a:ext cx="8890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xmlns=""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102749</xdr:rowOff>
    </xdr:from>
    <xdr:to>
      <xdr:col>11</xdr:col>
      <xdr:colOff>307975</xdr:colOff>
      <xdr:row>57</xdr:row>
      <xdr:rowOff>132621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75399"/>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34886</xdr:rowOff>
    </xdr:from>
    <xdr:to>
      <xdr:col>15</xdr:col>
      <xdr:colOff>231775</xdr:colOff>
      <xdr:row>57</xdr:row>
      <xdr:rowOff>136486</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10426700" y="98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57763</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29645</xdr:rowOff>
    </xdr:from>
    <xdr:to>
      <xdr:col>14</xdr:col>
      <xdr:colOff>79375</xdr:colOff>
      <xdr:row>57</xdr:row>
      <xdr:rowOff>131245</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9588500" y="98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147772</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4" y="957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69046</xdr:rowOff>
    </xdr:from>
    <xdr:to>
      <xdr:col>12</xdr:col>
      <xdr:colOff>561975</xdr:colOff>
      <xdr:row>57</xdr:row>
      <xdr:rowOff>170646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8699500" y="98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161773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9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51949</xdr:rowOff>
    </xdr:from>
    <xdr:to>
      <xdr:col>11</xdr:col>
      <xdr:colOff>358775</xdr:colOff>
      <xdr:row>57</xdr:row>
      <xdr:rowOff>153549</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7810500" y="98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170076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81821</xdr:rowOff>
    </xdr:from>
    <xdr:to>
      <xdr:col>10</xdr:col>
      <xdr:colOff>155575</xdr:colOff>
      <xdr:row>58</xdr:row>
      <xdr:rowOff>11971</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6921500" y="98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3098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9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24504</xdr:rowOff>
    </xdr:from>
    <xdr:to>
      <xdr:col>15</xdr:col>
      <xdr:colOff>180975</xdr:colOff>
      <xdr:row>76</xdr:row>
      <xdr:rowOff>135018</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054704"/>
          <a:ext cx="838200" cy="1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126524</xdr:rowOff>
    </xdr:from>
    <xdr:to>
      <xdr:col>14</xdr:col>
      <xdr:colOff>28575</xdr:colOff>
      <xdr:row>76</xdr:row>
      <xdr:rowOff>135018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3156724"/>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95369</xdr:rowOff>
    </xdr:from>
    <xdr:to>
      <xdr:col>12</xdr:col>
      <xdr:colOff>511175</xdr:colOff>
      <xdr:row>76</xdr:row>
      <xdr:rowOff>126524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125569"/>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95369</xdr:rowOff>
    </xdr:from>
    <xdr:to>
      <xdr:col>11</xdr:col>
      <xdr:colOff>307975</xdr:colOff>
      <xdr:row>76</xdr:row>
      <xdr:rowOff>127603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125569"/>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145154</xdr:rowOff>
    </xdr:from>
    <xdr:to>
      <xdr:col>15</xdr:col>
      <xdr:colOff>231775</xdr:colOff>
      <xdr:row>76</xdr:row>
      <xdr:rowOff>75304</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0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168031</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28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84218</xdr:rowOff>
    </xdr:from>
    <xdr:to>
      <xdr:col>14</xdr:col>
      <xdr:colOff>79375</xdr:colOff>
      <xdr:row>77</xdr:row>
      <xdr:rowOff>14368</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1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30895</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28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75724</xdr:rowOff>
    </xdr:from>
    <xdr:to>
      <xdr:col>12</xdr:col>
      <xdr:colOff>561975</xdr:colOff>
      <xdr:row>77</xdr:row>
      <xdr:rowOff>5874</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22400</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8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44569</xdr:rowOff>
    </xdr:from>
    <xdr:to>
      <xdr:col>11</xdr:col>
      <xdr:colOff>358775</xdr:colOff>
      <xdr:row>76</xdr:row>
      <xdr:rowOff>146169</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0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162697</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2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76803</xdr:rowOff>
    </xdr:from>
    <xdr:to>
      <xdr:col>10</xdr:col>
      <xdr:colOff>155575</xdr:colOff>
      <xdr:row>77</xdr:row>
      <xdr:rowOff>6953</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1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23479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2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64897</xdr:rowOff>
    </xdr:from>
    <xdr:to>
      <xdr:col>15</xdr:col>
      <xdr:colOff>180975</xdr:colOff>
      <xdr:row>95</xdr:row>
      <xdr:rowOff>76812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352647"/>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50392</xdr:rowOff>
    </xdr:from>
    <xdr:to>
      <xdr:col>14</xdr:col>
      <xdr:colOff>28575</xdr:colOff>
      <xdr:row>95</xdr:row>
      <xdr:rowOff>64897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338142"/>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129635</xdr:rowOff>
    </xdr:from>
    <xdr:to>
      <xdr:col>12</xdr:col>
      <xdr:colOff>511175</xdr:colOff>
      <xdr:row>95</xdr:row>
      <xdr:rowOff>50392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245935"/>
          <a:ext cx="889000" cy="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129635</xdr:rowOff>
    </xdr:from>
    <xdr:to>
      <xdr:col>11</xdr:col>
      <xdr:colOff>307975</xdr:colOff>
      <xdr:row>95</xdr:row>
      <xdr:rowOff>45682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245935"/>
          <a:ext cx="889000" cy="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26012</xdr:rowOff>
    </xdr:from>
    <xdr:to>
      <xdr:col>15</xdr:col>
      <xdr:colOff>231775</xdr:colOff>
      <xdr:row>95</xdr:row>
      <xdr:rowOff>127612</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10426700" y="163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4439</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2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14097</xdr:rowOff>
    </xdr:from>
    <xdr:to>
      <xdr:col>14</xdr:col>
      <xdr:colOff>79375</xdr:colOff>
      <xdr:row>95</xdr:row>
      <xdr:rowOff>115697</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9588500" y="16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106824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3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171042</xdr:rowOff>
    </xdr:from>
    <xdr:to>
      <xdr:col>12</xdr:col>
      <xdr:colOff>561975</xdr:colOff>
      <xdr:row>95</xdr:row>
      <xdr:rowOff>101192</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8699500" y="162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92319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3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78835</xdr:rowOff>
    </xdr:from>
    <xdr:to>
      <xdr:col>11</xdr:col>
      <xdr:colOff>358775</xdr:colOff>
      <xdr:row>95</xdr:row>
      <xdr:rowOff>8985</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7810500" y="161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25512</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61794" y="159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166332</xdr:rowOff>
    </xdr:from>
    <xdr:to>
      <xdr:col>10</xdr:col>
      <xdr:colOff>155575</xdr:colOff>
      <xdr:row>95</xdr:row>
      <xdr:rowOff>96482</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6921500" y="162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113009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0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56347</xdr:rowOff>
    </xdr:from>
    <xdr:to>
      <xdr:col>23</xdr:col>
      <xdr:colOff>517525</xdr:colOff>
      <xdr:row>37</xdr:row>
      <xdr:rowOff>130213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399997"/>
          <a:ext cx="838200" cy="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56347</xdr:rowOff>
    </xdr:from>
    <xdr:to>
      <xdr:col>22</xdr:col>
      <xdr:colOff>365125</xdr:colOff>
      <xdr:row>37</xdr:row>
      <xdr:rowOff>85484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399997"/>
          <a:ext cx="8890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23571</xdr:rowOff>
    </xdr:from>
    <xdr:to>
      <xdr:col>21</xdr:col>
      <xdr:colOff>161925</xdr:colOff>
      <xdr:row>37</xdr:row>
      <xdr:rowOff>85484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367221"/>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158617</xdr:rowOff>
    </xdr:from>
    <xdr:to>
      <xdr:col>19</xdr:col>
      <xdr:colOff>644525</xdr:colOff>
      <xdr:row>37</xdr:row>
      <xdr:rowOff>23571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330817"/>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79413</xdr:rowOff>
    </xdr:from>
    <xdr:to>
      <xdr:col>23</xdr:col>
      <xdr:colOff>568325</xdr:colOff>
      <xdr:row>38</xdr:row>
      <xdr:rowOff>9563</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62687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57840</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4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5547</xdr:rowOff>
    </xdr:from>
    <xdr:to>
      <xdr:col>22</xdr:col>
      <xdr:colOff>415925</xdr:colOff>
      <xdr:row>37</xdr:row>
      <xdr:rowOff>107147</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5430500" y="63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98274</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4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34684</xdr:rowOff>
    </xdr:from>
    <xdr:to>
      <xdr:col>21</xdr:col>
      <xdr:colOff>212725</xdr:colOff>
      <xdr:row>37</xdr:row>
      <xdr:rowOff>136284</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4541500" y="63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127411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4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144221</xdr:rowOff>
    </xdr:from>
    <xdr:to>
      <xdr:col>20</xdr:col>
      <xdr:colOff>9525</xdr:colOff>
      <xdr:row>37</xdr:row>
      <xdr:rowOff>74371</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3652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90898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0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107817</xdr:rowOff>
    </xdr:from>
    <xdr:to>
      <xdr:col>18</xdr:col>
      <xdr:colOff>492125</xdr:colOff>
      <xdr:row>37</xdr:row>
      <xdr:rowOff>37967</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2763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54494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19511</xdr:rowOff>
    </xdr:from>
    <xdr:to>
      <xdr:col>23</xdr:col>
      <xdr:colOff>517525</xdr:colOff>
      <xdr:row>56</xdr:row>
      <xdr:rowOff>130377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277811"/>
          <a:ext cx="838200" cy="4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19511</xdr:rowOff>
    </xdr:from>
    <xdr:to>
      <xdr:col>22</xdr:col>
      <xdr:colOff>365125</xdr:colOff>
      <xdr:row>56</xdr:row>
      <xdr:rowOff>140454</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277811"/>
          <a:ext cx="889000" cy="4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140454</xdr:rowOff>
    </xdr:from>
    <xdr:to>
      <xdr:col>21</xdr:col>
      <xdr:colOff>161925</xdr:colOff>
      <xdr:row>56</xdr:row>
      <xdr:rowOff>166039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741654"/>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166039</xdr:rowOff>
    </xdr:from>
    <xdr:to>
      <xdr:col>19</xdr:col>
      <xdr:colOff>644525</xdr:colOff>
      <xdr:row>57</xdr:row>
      <xdr:rowOff>63443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76723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79577</xdr:rowOff>
    </xdr:from>
    <xdr:to>
      <xdr:col>23</xdr:col>
      <xdr:colOff>568325</xdr:colOff>
      <xdr:row>57</xdr:row>
      <xdr:rowOff>9727</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6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58004</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140161</xdr:rowOff>
    </xdr:from>
    <xdr:to>
      <xdr:col>22</xdr:col>
      <xdr:colOff>415925</xdr:colOff>
      <xdr:row>54</xdr:row>
      <xdr:rowOff>70311</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2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86838</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4" y="90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89654</xdr:rowOff>
    </xdr:from>
    <xdr:to>
      <xdr:col>21</xdr:col>
      <xdr:colOff>212725</xdr:colOff>
      <xdr:row>57</xdr:row>
      <xdr:rowOff>19804</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10931</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7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115239</xdr:rowOff>
    </xdr:from>
    <xdr:to>
      <xdr:col>20</xdr:col>
      <xdr:colOff>9525</xdr:colOff>
      <xdr:row>57</xdr:row>
      <xdr:rowOff>45389</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36516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8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12643</xdr:rowOff>
    </xdr:from>
    <xdr:to>
      <xdr:col>18</xdr:col>
      <xdr:colOff>492125</xdr:colOff>
      <xdr:row>57</xdr:row>
      <xdr:rowOff>114243</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105370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91770</xdr:rowOff>
    </xdr:from>
    <xdr:to>
      <xdr:col>23</xdr:col>
      <xdr:colOff>517525</xdr:colOff>
      <xdr:row>78</xdr:row>
      <xdr:rowOff>104946</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464870"/>
          <a:ext cx="8382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104946</xdr:rowOff>
    </xdr:from>
    <xdr:to>
      <xdr:col>22</xdr:col>
      <xdr:colOff>365125</xdr:colOff>
      <xdr:row>78</xdr:row>
      <xdr:rowOff>157074</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78046"/>
          <a:ext cx="889000" cy="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157074</xdr:rowOff>
    </xdr:from>
    <xdr:to>
      <xdr:col>21</xdr:col>
      <xdr:colOff>161925</xdr:colOff>
      <xdr:row>78</xdr:row>
      <xdr:rowOff>164464</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530174"/>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128865</xdr:rowOff>
    </xdr:from>
    <xdr:to>
      <xdr:col>19</xdr:col>
      <xdr:colOff>644525</xdr:colOff>
      <xdr:row>78</xdr:row>
      <xdr:rowOff>164464</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330515"/>
          <a:ext cx="889000" cy="2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40970</xdr:rowOff>
    </xdr:from>
    <xdr:to>
      <xdr:col>23</xdr:col>
      <xdr:colOff>568325</xdr:colOff>
      <xdr:row>78</xdr:row>
      <xdr:rowOff>142570</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347</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54146</xdr:rowOff>
    </xdr:from>
    <xdr:to>
      <xdr:col>22</xdr:col>
      <xdr:colOff>415925</xdr:colOff>
      <xdr:row>78</xdr:row>
      <xdr:rowOff>155746</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823</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2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106274</xdr:rowOff>
    </xdr:from>
    <xdr:to>
      <xdr:col>21</xdr:col>
      <xdr:colOff>212725</xdr:colOff>
      <xdr:row>79</xdr:row>
      <xdr:rowOff>36424</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52951</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7" y="132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113664</xdr:rowOff>
    </xdr:from>
    <xdr:to>
      <xdr:col>20</xdr:col>
      <xdr:colOff>9525</xdr:colOff>
      <xdr:row>79</xdr:row>
      <xdr:rowOff>43814</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4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34941</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7"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78065</xdr:rowOff>
    </xdr:from>
    <xdr:to>
      <xdr:col>18</xdr:col>
      <xdr:colOff>492125</xdr:colOff>
      <xdr:row>78</xdr:row>
      <xdr:rowOff>8215</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24742</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0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130432</xdr:rowOff>
    </xdr:from>
    <xdr:to>
      <xdr:col>23</xdr:col>
      <xdr:colOff>517525</xdr:colOff>
      <xdr:row>95</xdr:row>
      <xdr:rowOff>153760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418182"/>
          <a:ext cx="8382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153760</xdr:rowOff>
    </xdr:from>
    <xdr:to>
      <xdr:col>22</xdr:col>
      <xdr:colOff>365125</xdr:colOff>
      <xdr:row>95</xdr:row>
      <xdr:rowOff>170684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44151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170684</xdr:rowOff>
    </xdr:from>
    <xdr:to>
      <xdr:col>21</xdr:col>
      <xdr:colOff>161925</xdr:colOff>
      <xdr:row>96</xdr:row>
      <xdr:rowOff>20847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458434"/>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171224</xdr:rowOff>
    </xdr:from>
    <xdr:to>
      <xdr:col>19</xdr:col>
      <xdr:colOff>644525</xdr:colOff>
      <xdr:row>96</xdr:row>
      <xdr:rowOff>20847</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45897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79632</xdr:rowOff>
    </xdr:from>
    <xdr:to>
      <xdr:col>23</xdr:col>
      <xdr:colOff>568325</xdr:colOff>
      <xdr:row>96</xdr:row>
      <xdr:rowOff>9782</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62687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102509</xdr:rowOff>
    </xdr:from>
    <xdr:ext cx="599010"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2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102960</xdr:rowOff>
    </xdr:from>
    <xdr:to>
      <xdr:col>22</xdr:col>
      <xdr:colOff>415925</xdr:colOff>
      <xdr:row>96</xdr:row>
      <xdr:rowOff>33110</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5430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49637</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181794"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119884</xdr:rowOff>
    </xdr:from>
    <xdr:to>
      <xdr:col>21</xdr:col>
      <xdr:colOff>212725</xdr:colOff>
      <xdr:row>96</xdr:row>
      <xdr:rowOff>50034</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4541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41161</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292794"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141497</xdr:rowOff>
    </xdr:from>
    <xdr:to>
      <xdr:col>20</xdr:col>
      <xdr:colOff>9525</xdr:colOff>
      <xdr:row>96</xdr:row>
      <xdr:rowOff>71647</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36525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62774</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03794" y="165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120424</xdr:rowOff>
    </xdr:from>
    <xdr:to>
      <xdr:col>18</xdr:col>
      <xdr:colOff>492125</xdr:colOff>
      <xdr:row>96</xdr:row>
      <xdr:rowOff>50574</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2763500" y="164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41701</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14794" y="16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は住民一人当たり４７，２５６円で、</a:t>
          </a:r>
          <a:r>
            <a:rPr kumimoji="1" lang="ja-JP" altLang="ja-JP" sz="1100">
              <a:solidFill>
                <a:schemeClr val="dk1"/>
              </a:solidFill>
              <a:effectLst/>
              <a:latin typeface="+mn-lt"/>
              <a:ea typeface="+mn-ea"/>
              <a:cs typeface="+mn-cs"/>
            </a:rPr>
            <a:t>類似団体を下回っているのは、一般廃棄物処理、し尿処理、斎場運営を広域市町村圏組合で運営していることが主要因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今後は、広域市町村圏組合による一般廃棄物処分場の改築計画により、平成３３年度から建設工事負担金が増加する見込みとなっている。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５０，０９８</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平成２８年度において類似団体を大きく上回っているのは、平成２８年度において実施した既存温泉井戸の老朽化に伴う温泉掘削工事９６百万円増が主要因である。今後は大型建設事業を予定していないが、中小企業支援を目的とした貸付金１００百万円を継続する予定となっているため、類似団体平均を上回る状態は続く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費は住民一人当たり</a:t>
          </a:r>
          <a:r>
            <a:rPr kumimoji="1" lang="ja-JP" altLang="en-US" sz="1100">
              <a:solidFill>
                <a:schemeClr val="dk1"/>
              </a:solidFill>
              <a:effectLst/>
              <a:latin typeface="+mn-lt"/>
              <a:ea typeface="+mn-ea"/>
              <a:cs typeface="+mn-cs"/>
            </a:rPr>
            <a:t>３６，９９６</a:t>
          </a:r>
          <a:r>
            <a:rPr kumimoji="1" lang="ja-JP" altLang="ja-JP" sz="1100">
              <a:solidFill>
                <a:schemeClr val="dk1"/>
              </a:solidFill>
              <a:effectLst/>
              <a:latin typeface="+mn-lt"/>
              <a:ea typeface="+mn-ea"/>
              <a:cs typeface="+mn-cs"/>
            </a:rPr>
            <a:t>円で、類似団体を下回っているのは、</a:t>
          </a:r>
          <a:r>
            <a:rPr kumimoji="1" lang="ja-JP" altLang="en-US" sz="1100">
              <a:solidFill>
                <a:schemeClr val="dk1"/>
              </a:solidFill>
              <a:effectLst/>
              <a:latin typeface="+mn-lt"/>
              <a:ea typeface="+mn-ea"/>
              <a:cs typeface="+mn-cs"/>
            </a:rPr>
            <a:t>消防本部</a:t>
          </a:r>
          <a:r>
            <a:rPr kumimoji="1" lang="ja-JP" altLang="ja-JP" sz="1100">
              <a:solidFill>
                <a:schemeClr val="dk1"/>
              </a:solidFill>
              <a:effectLst/>
              <a:latin typeface="+mn-lt"/>
              <a:ea typeface="+mn-ea"/>
              <a:cs typeface="+mn-cs"/>
            </a:rPr>
            <a:t>を広域市町村圏組合で運営していることが主要因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今後は、広域市町村圏組合による消防自動車更新事業や、Ｊアラート更新事業、非常備消防設備の計画的更新、防災無線設備の維持管理等、財政需要が多いため、横ばいで推移するものと見込んでいる。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７７，０３９</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平成２８年度において</a:t>
          </a:r>
          <a:r>
            <a:rPr kumimoji="1" lang="ja-JP" altLang="ja-JP" sz="1100">
              <a:solidFill>
                <a:schemeClr val="dk1"/>
              </a:solidFill>
              <a:effectLst/>
              <a:latin typeface="+mn-lt"/>
              <a:ea typeface="+mn-ea"/>
              <a:cs typeface="+mn-cs"/>
            </a:rPr>
            <a:t>類似団体を下回っているのは、</a:t>
          </a:r>
          <a:r>
            <a:rPr kumimoji="1" lang="ja-JP" altLang="en-US" sz="1100">
              <a:solidFill>
                <a:schemeClr val="dk1"/>
              </a:solidFill>
              <a:effectLst/>
              <a:latin typeface="+mn-lt"/>
              <a:ea typeface="+mn-ea"/>
              <a:cs typeface="+mn-cs"/>
            </a:rPr>
            <a:t>平成２７年度において実施した</a:t>
          </a:r>
          <a:r>
            <a:rPr lang="ja-JP" altLang="ja-JP" sz="1100">
              <a:solidFill>
                <a:schemeClr val="dk1"/>
              </a:solidFill>
              <a:effectLst/>
              <a:latin typeface="+mn-lt"/>
              <a:ea typeface="+mn-ea"/>
              <a:cs typeface="+mn-cs"/>
            </a:rPr>
            <a:t>統合小学校及び統合中学校改修事業８１８百万円皆減</a:t>
          </a:r>
          <a:r>
            <a:rPr lang="ja-JP" altLang="en-US" sz="1100">
              <a:solidFill>
                <a:schemeClr val="dk1"/>
              </a:solidFill>
              <a:effectLst/>
              <a:latin typeface="+mn-lt"/>
              <a:ea typeface="+mn-ea"/>
              <a:cs typeface="+mn-cs"/>
            </a:rPr>
            <a:t>が主要因である。今後は、ＩＣＴ教育の更なる推進のための機器等更新や、学習指導要領の改訂に伴うカリキュラム変更に対応するため新たな需要が発生することが見込まれるため、小中学校運営費の増を主要因として、増加していくと見込まれ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１１４，５２７</a:t>
          </a:r>
          <a:r>
            <a:rPr kumimoji="1" lang="ja-JP" altLang="ja-JP" sz="1100">
              <a:solidFill>
                <a:schemeClr val="dk1"/>
              </a:solidFill>
              <a:effectLst/>
              <a:latin typeface="+mn-lt"/>
              <a:ea typeface="+mn-ea"/>
              <a:cs typeface="+mn-cs"/>
            </a:rPr>
            <a:t>円で、</a:t>
          </a:r>
          <a:r>
            <a:rPr lang="ja-JP" altLang="ja-JP" sz="1100">
              <a:solidFill>
                <a:schemeClr val="dk1"/>
              </a:solidFill>
              <a:effectLst/>
              <a:latin typeface="+mn-lt"/>
              <a:ea typeface="+mn-ea"/>
              <a:cs typeface="+mn-cs"/>
            </a:rPr>
            <a:t>平成２８年度では平成２３年度のポンポコ山パークセンター整備事業に伴う過疎対策事業債の元金償還開始により、前年度比では５，１０２円増加し類似団体を９，９９９円上回った。</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今後の</a:t>
          </a:r>
          <a:r>
            <a:rPr lang="ja-JP" altLang="en-US" sz="1100">
              <a:solidFill>
                <a:schemeClr val="dk1"/>
              </a:solidFill>
              <a:effectLst/>
              <a:latin typeface="+mn-lt"/>
              <a:ea typeface="+mn-ea"/>
              <a:cs typeface="+mn-cs"/>
            </a:rPr>
            <a:t>地方</a:t>
          </a:r>
          <a:r>
            <a:rPr lang="ja-JP" altLang="ja-JP" sz="1100">
              <a:solidFill>
                <a:schemeClr val="dk1"/>
              </a:solidFill>
              <a:effectLst/>
              <a:latin typeface="+mn-lt"/>
              <a:ea typeface="+mn-ea"/>
              <a:cs typeface="+mn-cs"/>
            </a:rPr>
            <a:t>債発行は、元金償還額を上限とすることを原則としながら、残高の増加に歯止めをかけていく。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　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年度において、財政調整基金に</a:t>
          </a:r>
          <a:r>
            <a:rPr lang="ja-JP" altLang="en-US" sz="1050" b="0" i="0" baseline="0">
              <a:solidFill>
                <a:schemeClr val="dk1"/>
              </a:solidFill>
              <a:effectLst/>
              <a:latin typeface="+mn-lt"/>
              <a:ea typeface="+mn-ea"/>
              <a:cs typeface="+mn-cs"/>
            </a:rPr>
            <a:t>２７４</a:t>
          </a:r>
          <a:r>
            <a:rPr lang="ja-JP" altLang="ja-JP" sz="1050" b="0" i="0" baseline="0">
              <a:solidFill>
                <a:schemeClr val="dk1"/>
              </a:solidFill>
              <a:effectLst/>
              <a:latin typeface="+mn-lt"/>
              <a:ea typeface="+mn-ea"/>
              <a:cs typeface="+mn-cs"/>
            </a:rPr>
            <a:t>百万円積み増したことにより、基金残高は前年を上回った。</a:t>
          </a:r>
          <a:endParaRPr lang="ja-JP" altLang="ja-JP" sz="1050">
            <a:effectLst/>
          </a:endParaRPr>
        </a:p>
        <a:p>
          <a:pPr rtl="0"/>
          <a:r>
            <a:rPr lang="ja-JP" altLang="ja-JP" sz="1050" b="0" i="0" baseline="0">
              <a:solidFill>
                <a:schemeClr val="dk1"/>
              </a:solidFill>
              <a:effectLst/>
              <a:latin typeface="+mn-lt"/>
              <a:ea typeface="+mn-ea"/>
              <a:cs typeface="+mn-cs"/>
            </a:rPr>
            <a:t>　実質収支は</a:t>
          </a:r>
          <a:r>
            <a:rPr lang="ja-JP" altLang="en-US" sz="1050" b="0" i="0" baseline="0">
              <a:solidFill>
                <a:schemeClr val="dk1"/>
              </a:solidFill>
              <a:effectLst/>
              <a:latin typeface="+mn-lt"/>
              <a:ea typeface="+mn-ea"/>
              <a:cs typeface="+mn-cs"/>
            </a:rPr>
            <a:t>３８１</a:t>
          </a:r>
          <a:r>
            <a:rPr lang="ja-JP" altLang="ja-JP" sz="1050" b="0" i="0" baseline="0">
              <a:solidFill>
                <a:schemeClr val="dk1"/>
              </a:solidFill>
              <a:effectLst/>
              <a:latin typeface="+mn-lt"/>
              <a:ea typeface="+mn-ea"/>
              <a:cs typeface="+mn-cs"/>
            </a:rPr>
            <a:t>百万円で前年比</a:t>
          </a:r>
          <a:r>
            <a:rPr lang="ja-JP" altLang="en-US" sz="1050" b="0" i="0" baseline="0">
              <a:solidFill>
                <a:schemeClr val="dk1"/>
              </a:solidFill>
              <a:effectLst/>
              <a:latin typeface="+mn-lt"/>
              <a:ea typeface="+mn-ea"/>
              <a:cs typeface="+mn-cs"/>
            </a:rPr>
            <a:t>１４９</a:t>
          </a:r>
          <a:r>
            <a:rPr lang="ja-JP" altLang="ja-JP" sz="1050" b="0" i="0" baseline="0">
              <a:solidFill>
                <a:schemeClr val="dk1"/>
              </a:solidFill>
              <a:effectLst/>
              <a:latin typeface="+mn-lt"/>
              <a:ea typeface="+mn-ea"/>
              <a:cs typeface="+mn-cs"/>
            </a:rPr>
            <a:t>百万円</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となり、前年を</a:t>
          </a:r>
          <a:r>
            <a:rPr lang="ja-JP" altLang="en-US" sz="1050" b="0" i="0" baseline="0">
              <a:solidFill>
                <a:schemeClr val="dk1"/>
              </a:solidFill>
              <a:effectLst/>
              <a:latin typeface="+mn-lt"/>
              <a:ea typeface="+mn-ea"/>
              <a:cs typeface="+mn-cs"/>
            </a:rPr>
            <a:t>３</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２ポイント</a:t>
          </a:r>
          <a:r>
            <a:rPr lang="ja-JP" altLang="en-US" sz="1050" b="0" i="0" baseline="0">
              <a:solidFill>
                <a:schemeClr val="dk1"/>
              </a:solidFill>
              <a:effectLst/>
              <a:latin typeface="+mn-lt"/>
              <a:ea typeface="+mn-ea"/>
              <a:cs typeface="+mn-cs"/>
            </a:rPr>
            <a:t>下</a:t>
          </a:r>
          <a:r>
            <a:rPr lang="ja-JP" altLang="ja-JP" sz="1050" b="0" i="0" baseline="0">
              <a:solidFill>
                <a:schemeClr val="dk1"/>
              </a:solidFill>
              <a:effectLst/>
              <a:latin typeface="+mn-lt"/>
              <a:ea typeface="+mn-ea"/>
              <a:cs typeface="+mn-cs"/>
            </a:rPr>
            <a:t>回った。</a:t>
          </a:r>
          <a:endParaRPr lang="ja-JP" altLang="ja-JP" sz="1050">
            <a:effectLst/>
          </a:endParaRPr>
        </a:p>
        <a:p>
          <a:pPr rtl="0"/>
          <a:r>
            <a:rPr lang="ja-JP" altLang="ja-JP" sz="1050" b="0" i="0" baseline="0">
              <a:solidFill>
                <a:schemeClr val="dk1"/>
              </a:solidFill>
              <a:effectLst/>
              <a:latin typeface="+mn-lt"/>
              <a:ea typeface="+mn-ea"/>
              <a:cs typeface="+mn-cs"/>
            </a:rPr>
            <a:t>　実質単年度収支が前年を下回ったのは、平成２</a:t>
          </a:r>
          <a:r>
            <a:rPr lang="ja-JP" altLang="en-US" sz="1050" b="0" i="0" baseline="0">
              <a:solidFill>
                <a:schemeClr val="dk1"/>
              </a:solidFill>
              <a:effectLst/>
              <a:latin typeface="+mn-lt"/>
              <a:ea typeface="+mn-ea"/>
              <a:cs typeface="+mn-cs"/>
            </a:rPr>
            <a:t>８</a:t>
          </a:r>
          <a:r>
            <a:rPr lang="ja-JP" altLang="ja-JP" sz="1050" b="0" i="0" baseline="0">
              <a:solidFill>
                <a:schemeClr val="dk1"/>
              </a:solidFill>
              <a:effectLst/>
              <a:latin typeface="+mn-lt"/>
              <a:ea typeface="+mn-ea"/>
              <a:cs typeface="+mn-cs"/>
            </a:rPr>
            <a:t>年度において</a:t>
          </a:r>
          <a:r>
            <a:rPr lang="ja-JP" altLang="en-US" sz="1050" b="0" i="0" baseline="0">
              <a:solidFill>
                <a:schemeClr val="dk1"/>
              </a:solidFill>
              <a:effectLst/>
              <a:latin typeface="+mn-lt"/>
              <a:ea typeface="+mn-ea"/>
              <a:cs typeface="+mn-cs"/>
            </a:rPr>
            <a:t>普通交付税が合併算定替えの段階的縮減が始まったことにより１０４</a:t>
          </a:r>
          <a:r>
            <a:rPr lang="ja-JP" altLang="ja-JP" sz="1050" b="0" i="0" baseline="0">
              <a:solidFill>
                <a:schemeClr val="dk1"/>
              </a:solidFill>
              <a:effectLst/>
              <a:latin typeface="+mn-lt"/>
              <a:ea typeface="+mn-ea"/>
              <a:cs typeface="+mn-cs"/>
            </a:rPr>
            <a:t>百万円</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とな</a:t>
          </a:r>
          <a:r>
            <a:rPr lang="ja-JP" altLang="en-US" sz="1050" b="0" i="0" baseline="0">
              <a:solidFill>
                <a:schemeClr val="dk1"/>
              </a:solidFill>
              <a:effectLst/>
              <a:latin typeface="+mn-lt"/>
              <a:ea typeface="+mn-ea"/>
              <a:cs typeface="+mn-cs"/>
            </a:rPr>
            <a:t>った</a:t>
          </a:r>
          <a:r>
            <a:rPr lang="ja-JP" altLang="ja-JP" sz="1050" b="0" i="0" baseline="0">
              <a:solidFill>
                <a:schemeClr val="dk1"/>
              </a:solidFill>
              <a:effectLst/>
              <a:latin typeface="+mn-lt"/>
              <a:ea typeface="+mn-ea"/>
              <a:cs typeface="+mn-cs"/>
            </a:rPr>
            <a:t>ことが主要因となっている。</a:t>
          </a:r>
          <a:endParaRPr lang="ja-JP" altLang="ja-JP" sz="1050">
            <a:effectLst/>
          </a:endParaRPr>
        </a:p>
        <a:p>
          <a:pPr rtl="0" fontAlgn="base"/>
          <a:r>
            <a:rPr lang="ja-JP" altLang="ja-JP" sz="1050" b="0" i="0" baseline="0">
              <a:solidFill>
                <a:schemeClr val="dk1"/>
              </a:solidFill>
              <a:effectLst/>
              <a:latin typeface="+mn-lt"/>
              <a:ea typeface="+mn-ea"/>
              <a:cs typeface="+mn-cs"/>
            </a:rPr>
            <a:t>　一般会計等が黒字を確保しているのは、普通交付税の合併算定替によるところが大きく、合併算定替の段階的縮減</a:t>
          </a:r>
          <a:r>
            <a:rPr lang="ja-JP" altLang="en-US" sz="1050" b="0" i="0" baseline="0">
              <a:solidFill>
                <a:schemeClr val="dk1"/>
              </a:solidFill>
              <a:effectLst/>
              <a:latin typeface="+mn-lt"/>
              <a:ea typeface="+mn-ea"/>
              <a:cs typeface="+mn-cs"/>
            </a:rPr>
            <a:t>の初年度である平成２８年度において実質収支及び実質単年度収支が大きく悪化したことを踏まえ、今後の</a:t>
          </a:r>
          <a:r>
            <a:rPr lang="ja-JP" altLang="ja-JP" sz="1050" b="0" i="0" baseline="0">
              <a:solidFill>
                <a:schemeClr val="dk1"/>
              </a:solidFill>
              <a:effectLst/>
              <a:latin typeface="+mn-lt"/>
              <a:ea typeface="+mn-ea"/>
              <a:cs typeface="+mn-cs"/>
            </a:rPr>
            <a:t>普通交付税の</a:t>
          </a:r>
          <a:r>
            <a:rPr lang="ja-JP" altLang="en-US" sz="1050" b="0" i="0" baseline="0">
              <a:solidFill>
                <a:schemeClr val="dk1"/>
              </a:solidFill>
              <a:effectLst/>
              <a:latin typeface="+mn-lt"/>
              <a:ea typeface="+mn-ea"/>
              <a:cs typeface="+mn-cs"/>
            </a:rPr>
            <a:t>更なる</a:t>
          </a:r>
          <a:r>
            <a:rPr lang="ja-JP" altLang="ja-JP" sz="1050" b="0" i="0" baseline="0">
              <a:solidFill>
                <a:schemeClr val="dk1"/>
              </a:solidFill>
              <a:effectLst/>
              <a:latin typeface="+mn-lt"/>
              <a:ea typeface="+mn-ea"/>
              <a:cs typeface="+mn-cs"/>
            </a:rPr>
            <a:t>減額を見据えた行財政改革を一層推進していく。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一般会計については、財政調整基金の積立後においても黒字となっている。国民健康保険事業勘定特別会計については基金が底をついており、</a:t>
          </a:r>
          <a:r>
            <a:rPr lang="ja-JP" altLang="en-US" sz="1100">
              <a:solidFill>
                <a:schemeClr val="dk1"/>
              </a:solidFill>
              <a:effectLst/>
              <a:latin typeface="+mn-lt"/>
              <a:ea typeface="+mn-ea"/>
              <a:cs typeface="+mn-cs"/>
            </a:rPr>
            <a:t>平成２８年度においては、被保険者一人当たり賦課額を前年度比８千円引き上げたほか、保険税のコンビニ収納を開始し、収入確保に努めた。また、保険給付費の低減のため、集団検診の受診率向上を目指した受診勧奨等の保健事業の実施に努めた。その結果、平成２８年度決算においては黒字額が改善した。平成３０年度には、事業運営主体が秋田県に移行するため、平成２９年度に、財政基盤強化のための基金造成や、保険給付費の低減につながる保健事業の更なる推進に努めることとしている。</a:t>
          </a:r>
          <a:r>
            <a:rPr lang="ja-JP" altLang="ja-JP" sz="1100">
              <a:solidFill>
                <a:schemeClr val="dk1"/>
              </a:solidFill>
              <a:effectLst/>
              <a:latin typeface="+mn-lt"/>
              <a:ea typeface="+mn-ea"/>
              <a:cs typeface="+mn-cs"/>
            </a:rPr>
            <a:t>介護保険事業特別会計については保険料を据え置いても</a:t>
          </a:r>
          <a:r>
            <a:rPr lang="ja-JP" altLang="en-US" sz="1100">
              <a:solidFill>
                <a:schemeClr val="dk1"/>
              </a:solidFill>
              <a:effectLst/>
              <a:latin typeface="+mn-lt"/>
              <a:ea typeface="+mn-ea"/>
              <a:cs typeface="+mn-cs"/>
            </a:rPr>
            <a:t>一定の</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があるため、比較的財政運営には余裕がある。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農業集落排水事業特別会計については加入率が５</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％と低く基準外繰出しを実施していることで黒字となっている。</a:t>
          </a:r>
          <a:r>
            <a:rPr lang="ja-JP" altLang="en-US" sz="1100">
              <a:solidFill>
                <a:schemeClr val="dk1"/>
              </a:solidFill>
              <a:effectLst/>
              <a:latin typeface="+mn-lt"/>
              <a:ea typeface="+mn-ea"/>
              <a:cs typeface="+mn-cs"/>
            </a:rPr>
            <a:t>八峰町営</a:t>
          </a:r>
          <a:r>
            <a:rPr lang="ja-JP" altLang="ja-JP" sz="1100">
              <a:solidFill>
                <a:schemeClr val="dk1"/>
              </a:solidFill>
              <a:effectLst/>
              <a:latin typeface="+mn-lt"/>
              <a:ea typeface="+mn-ea"/>
              <a:cs typeface="+mn-cs"/>
            </a:rPr>
            <a:t>簡易水道事業特別会計はほぼ全世帯が加入していて、料金収入で運営が可能なことから、一般会計からの繰出しも基準内のみとなっていて、基金も造成できている。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公共下水道事業特別会計については加入率が６</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％と低く基準外繰出を実施していることで黒字となっている。町営診療所特別会計については平成２４年度までは</a:t>
          </a:r>
          <a:r>
            <a:rPr lang="ja-JP" altLang="en-US" sz="1100">
              <a:solidFill>
                <a:schemeClr val="dk1"/>
              </a:solidFill>
              <a:effectLst/>
              <a:latin typeface="+mn-lt"/>
              <a:ea typeface="+mn-ea"/>
              <a:cs typeface="+mn-cs"/>
            </a:rPr>
            <a:t>診療報酬を主にした運営で</a:t>
          </a:r>
          <a:r>
            <a:rPr lang="ja-JP" altLang="ja-JP" sz="1100">
              <a:solidFill>
                <a:schemeClr val="dk1"/>
              </a:solidFill>
              <a:effectLst/>
              <a:latin typeface="+mn-lt"/>
              <a:ea typeface="+mn-ea"/>
              <a:cs typeface="+mn-cs"/>
            </a:rPr>
            <a:t>黒字を維持していたが、平成２５年度は医師退職により派遣医師で対応したため、診療報酬で運営ができずに平成２５年度以降は繰出金を支出したことで黒字となっている。</a:t>
          </a:r>
          <a:r>
            <a:rPr lang="ja-JP" altLang="en-US" sz="1100">
              <a:solidFill>
                <a:schemeClr val="dk1"/>
              </a:solidFill>
              <a:effectLst/>
              <a:latin typeface="+mn-lt"/>
              <a:ea typeface="+mn-ea"/>
              <a:cs typeface="+mn-cs"/>
            </a:rPr>
            <a:t>八峰町</a:t>
          </a:r>
          <a:r>
            <a:rPr lang="ja-JP" altLang="ja-JP" sz="1100">
              <a:solidFill>
                <a:schemeClr val="dk1"/>
              </a:solidFill>
              <a:effectLst/>
              <a:latin typeface="+mn-lt"/>
              <a:ea typeface="+mn-ea"/>
              <a:cs typeface="+mn-cs"/>
            </a:rPr>
            <a:t>漁業集落排水事業特別会計については加入率６</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．０％と低く基準外繰出を行っていることで黒字となっている。</a:t>
          </a:r>
          <a:endParaRPr lang="ja-JP" altLang="ja-JP" sz="1400">
            <a:effectLst/>
          </a:endParaRPr>
        </a:p>
        <a:p>
          <a:r>
            <a:rPr lang="ja-JP" altLang="ja-JP" sz="1100">
              <a:solidFill>
                <a:schemeClr val="dk1"/>
              </a:solidFill>
              <a:effectLst/>
              <a:latin typeface="+mn-lt"/>
              <a:ea typeface="+mn-ea"/>
              <a:cs typeface="+mn-cs"/>
            </a:rPr>
            <a:t>　今後、一般会計については普通交付税の合併算定替の段階的縮減が終了するまでは黒字で推移する見込みであるが、その後は厳しい財政運営が続くため、合併算定替終了後を見据えて、更なる行財政改革を推し進めていく必要がある。</a:t>
          </a:r>
          <a:endParaRPr lang="ja-JP" altLang="ja-JP" sz="1400">
            <a:effectLst/>
          </a:endParaRPr>
        </a:p>
        <a:p>
          <a:r>
            <a:rPr lang="ja-JP" altLang="ja-JP" sz="1100">
              <a:solidFill>
                <a:schemeClr val="dk1"/>
              </a:solidFill>
              <a:effectLst/>
              <a:latin typeface="+mn-lt"/>
              <a:ea typeface="+mn-ea"/>
              <a:cs typeface="+mn-cs"/>
            </a:rPr>
            <a:t>　また、</a:t>
          </a:r>
          <a:r>
            <a:rPr lang="ja-JP" altLang="en-US" sz="1100">
              <a:solidFill>
                <a:schemeClr val="dk1"/>
              </a:solidFill>
              <a:effectLst/>
              <a:latin typeface="+mn-lt"/>
              <a:ea typeface="+mn-ea"/>
              <a:cs typeface="+mn-cs"/>
            </a:rPr>
            <a:t>八峰町公共</a:t>
          </a:r>
          <a:r>
            <a:rPr lang="ja-JP" altLang="ja-JP" sz="1100">
              <a:solidFill>
                <a:schemeClr val="dk1"/>
              </a:solidFill>
              <a:effectLst/>
              <a:latin typeface="+mn-lt"/>
              <a:ea typeface="+mn-ea"/>
              <a:cs typeface="+mn-cs"/>
            </a:rPr>
            <a:t>下水道事業特別会計については早期の加入率向上対策と料金の見直しの必要性に迫られている。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元利償還金は前年比</a:t>
          </a:r>
          <a:r>
            <a:rPr lang="ja-JP" altLang="en-US" sz="1050" baseline="0">
              <a:solidFill>
                <a:schemeClr val="dk1"/>
              </a:solidFill>
              <a:effectLst/>
              <a:latin typeface="+mn-lt"/>
              <a:ea typeface="+mn-ea"/>
              <a:cs typeface="+mn-cs"/>
            </a:rPr>
            <a:t>２３</a:t>
          </a:r>
          <a:r>
            <a:rPr lang="ja-JP" altLang="ja-JP" sz="1050" baseline="0">
              <a:solidFill>
                <a:schemeClr val="dk1"/>
              </a:solidFill>
              <a:effectLst/>
              <a:latin typeface="+mn-lt"/>
              <a:ea typeface="+mn-ea"/>
              <a:cs typeface="+mn-cs"/>
            </a:rPr>
            <a:t>百万円増加し、算入公債費等は</a:t>
          </a:r>
          <a:r>
            <a:rPr lang="ja-JP" altLang="en-US" sz="1050" baseline="0">
              <a:solidFill>
                <a:schemeClr val="dk1"/>
              </a:solidFill>
              <a:effectLst/>
              <a:latin typeface="+mn-lt"/>
              <a:ea typeface="+mn-ea"/>
              <a:cs typeface="+mn-cs"/>
            </a:rPr>
            <a:t>６</a:t>
          </a:r>
          <a:r>
            <a:rPr lang="ja-JP" altLang="ja-JP" sz="1050" baseline="0">
              <a:solidFill>
                <a:schemeClr val="dk1"/>
              </a:solidFill>
              <a:effectLst/>
              <a:latin typeface="+mn-lt"/>
              <a:ea typeface="+mn-ea"/>
              <a:cs typeface="+mn-cs"/>
            </a:rPr>
            <a:t>百万円</a:t>
          </a:r>
          <a:r>
            <a:rPr lang="ja-JP" altLang="en-US" sz="1050" baseline="0">
              <a:solidFill>
                <a:schemeClr val="dk1"/>
              </a:solidFill>
              <a:effectLst/>
              <a:latin typeface="+mn-lt"/>
              <a:ea typeface="+mn-ea"/>
              <a:cs typeface="+mn-cs"/>
            </a:rPr>
            <a:t>減少</a:t>
          </a:r>
          <a:r>
            <a:rPr lang="ja-JP" altLang="ja-JP" sz="1050" baseline="0">
              <a:solidFill>
                <a:schemeClr val="dk1"/>
              </a:solidFill>
              <a:effectLst/>
              <a:latin typeface="+mn-lt"/>
              <a:ea typeface="+mn-ea"/>
              <a:cs typeface="+mn-cs"/>
            </a:rPr>
            <a:t>している。これは</a:t>
          </a:r>
          <a:r>
            <a:rPr lang="ja-JP" altLang="en-US" sz="1050" baseline="0">
              <a:solidFill>
                <a:schemeClr val="dk1"/>
              </a:solidFill>
              <a:effectLst/>
              <a:latin typeface="+mn-lt"/>
              <a:ea typeface="+mn-ea"/>
              <a:cs typeface="+mn-cs"/>
            </a:rPr>
            <a:t>公債費分での算入額が前年度比で６百万円増となったものの、事業費補正分での算入額が７百万円減となったほか、公債費充当特定財源が３百万円減となったことが主要因となっている</a:t>
          </a:r>
          <a:r>
            <a:rPr lang="ja-JP" altLang="ja-JP" sz="1050" baseline="0">
              <a:solidFill>
                <a:schemeClr val="dk1"/>
              </a:solidFill>
              <a:effectLst/>
              <a:latin typeface="+mn-lt"/>
              <a:ea typeface="+mn-ea"/>
              <a:cs typeface="+mn-cs"/>
            </a:rPr>
            <a:t>。今後も合併関連事業等により、合併特例事業債の発行が見込まれ、元利償還金は伸びていくが、算入公債費等も増加していくことから、実質的な</a:t>
          </a:r>
          <a:r>
            <a:rPr lang="ja-JP" altLang="en-US" sz="1050" baseline="0">
              <a:solidFill>
                <a:schemeClr val="dk1"/>
              </a:solidFill>
              <a:effectLst/>
              <a:latin typeface="+mn-lt"/>
              <a:ea typeface="+mn-ea"/>
              <a:cs typeface="+mn-cs"/>
            </a:rPr>
            <a:t>財政</a:t>
          </a:r>
          <a:r>
            <a:rPr lang="ja-JP" altLang="ja-JP" sz="1050" baseline="0">
              <a:solidFill>
                <a:schemeClr val="dk1"/>
              </a:solidFill>
              <a:effectLst/>
              <a:latin typeface="+mn-lt"/>
              <a:ea typeface="+mn-ea"/>
              <a:cs typeface="+mn-cs"/>
            </a:rPr>
            <a:t>負担は</a:t>
          </a:r>
          <a:r>
            <a:rPr lang="ja-JP" altLang="en-US" sz="1050" baseline="0">
              <a:solidFill>
                <a:schemeClr val="dk1"/>
              </a:solidFill>
              <a:effectLst/>
              <a:latin typeface="+mn-lt"/>
              <a:ea typeface="+mn-ea"/>
              <a:cs typeface="+mn-cs"/>
            </a:rPr>
            <a:t>大きくならない見込みである</a:t>
          </a:r>
          <a:r>
            <a:rPr lang="ja-JP" altLang="ja-JP" sz="1050" baseline="0">
              <a:solidFill>
                <a:schemeClr val="dk1"/>
              </a:solidFill>
              <a:effectLst/>
              <a:latin typeface="+mn-lt"/>
              <a:ea typeface="+mn-ea"/>
              <a:cs typeface="+mn-cs"/>
            </a:rPr>
            <a:t>。</a:t>
          </a:r>
          <a:endParaRPr lang="ja-JP" altLang="ja-JP" sz="1050">
            <a:effectLst/>
          </a:endParaRPr>
        </a:p>
        <a:p>
          <a:pPr fontAlgn="base"/>
          <a:r>
            <a:rPr lang="ja-JP" altLang="ja-JP" sz="1050" baseline="0">
              <a:solidFill>
                <a:schemeClr val="dk1"/>
              </a:solidFill>
              <a:effectLst/>
              <a:latin typeface="+mn-lt"/>
              <a:ea typeface="+mn-ea"/>
              <a:cs typeface="+mn-cs"/>
            </a:rPr>
            <a:t>　公営企業債全般としてみると、元利償還金は簡易水道事業で増加傾向にあるものの、下水道事業では同建設事業の終了に伴って減少傾向にあることから、公営企業債の元利償還金に対する繰入金は、平成２５年度以降も同程度で推移する見込みである。</a:t>
          </a:r>
          <a:endParaRPr lang="ja-JP" altLang="ja-JP" sz="1050">
            <a:effectLst/>
          </a:endParaRPr>
        </a:p>
        <a:p>
          <a:r>
            <a:rPr lang="ja-JP" altLang="ja-JP" sz="1050" baseline="0">
              <a:solidFill>
                <a:schemeClr val="dk1"/>
              </a:solidFill>
              <a:effectLst/>
              <a:latin typeface="+mn-lt"/>
              <a:ea typeface="+mn-ea"/>
              <a:cs typeface="+mn-cs"/>
            </a:rPr>
            <a:t>　一部事務組合の</a:t>
          </a:r>
          <a:r>
            <a:rPr lang="ja-JP" altLang="en-US" sz="1050" baseline="0">
              <a:solidFill>
                <a:schemeClr val="dk1"/>
              </a:solidFill>
              <a:effectLst/>
              <a:latin typeface="+mn-lt"/>
              <a:ea typeface="+mn-ea"/>
              <a:cs typeface="+mn-cs"/>
            </a:rPr>
            <a:t>地方</a:t>
          </a:r>
          <a:r>
            <a:rPr lang="ja-JP" altLang="ja-JP" sz="1050" baseline="0">
              <a:solidFill>
                <a:schemeClr val="dk1"/>
              </a:solidFill>
              <a:effectLst/>
              <a:latin typeface="+mn-lt"/>
              <a:ea typeface="+mn-ea"/>
              <a:cs typeface="+mn-cs"/>
            </a:rPr>
            <a:t>債償還額も年々減少し、債務負担行為に基づく支出額についても減少していく見込みで、今後は建設事業費の限度額を設定することで地方債の発行を抑制し、公債費負担の平準化を図りながら適正な財政運営に努め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aseline="0">
              <a:solidFill>
                <a:schemeClr val="dk1"/>
              </a:solidFill>
              <a:effectLst/>
              <a:latin typeface="+mn-ea"/>
              <a:ea typeface="+mn-ea"/>
              <a:cs typeface="+mn-cs"/>
            </a:rPr>
            <a:t>　一般会計等に係る地方債の現在高については、平成２</a:t>
          </a:r>
          <a:r>
            <a:rPr lang="ja-JP" altLang="en-US" sz="1000" baseline="0">
              <a:solidFill>
                <a:schemeClr val="dk1"/>
              </a:solidFill>
              <a:effectLst/>
              <a:latin typeface="+mn-ea"/>
              <a:ea typeface="+mn-ea"/>
              <a:cs typeface="+mn-cs"/>
            </a:rPr>
            <a:t>７</a:t>
          </a:r>
          <a:r>
            <a:rPr lang="ja-JP" altLang="ja-JP" sz="1000" baseline="0">
              <a:solidFill>
                <a:schemeClr val="dk1"/>
              </a:solidFill>
              <a:effectLst/>
              <a:latin typeface="+mn-ea"/>
              <a:ea typeface="+mn-ea"/>
              <a:cs typeface="+mn-cs"/>
            </a:rPr>
            <a:t>年度と比較して</a:t>
          </a:r>
          <a:r>
            <a:rPr lang="ja-JP" altLang="en-US" sz="1000" baseline="0">
              <a:solidFill>
                <a:schemeClr val="dk1"/>
              </a:solidFill>
              <a:effectLst/>
              <a:latin typeface="+mn-ea"/>
              <a:ea typeface="+mn-ea"/>
              <a:cs typeface="+mn-cs"/>
            </a:rPr>
            <a:t>２５６</a:t>
          </a:r>
          <a:r>
            <a:rPr lang="ja-JP" altLang="ja-JP" sz="1000" baseline="0">
              <a:solidFill>
                <a:schemeClr val="dk1"/>
              </a:solidFill>
              <a:effectLst/>
              <a:latin typeface="+mn-ea"/>
              <a:ea typeface="+mn-ea"/>
              <a:cs typeface="+mn-cs"/>
            </a:rPr>
            <a:t>百万円の</a:t>
          </a:r>
          <a:r>
            <a:rPr lang="ja-JP" altLang="en-US" sz="1000" baseline="0">
              <a:solidFill>
                <a:schemeClr val="dk1"/>
              </a:solidFill>
              <a:effectLst/>
              <a:latin typeface="+mn-ea"/>
              <a:ea typeface="+mn-ea"/>
              <a:cs typeface="+mn-cs"/>
            </a:rPr>
            <a:t>減少</a:t>
          </a:r>
          <a:r>
            <a:rPr lang="ja-JP" altLang="ja-JP" sz="1000" baseline="0">
              <a:solidFill>
                <a:schemeClr val="dk1"/>
              </a:solidFill>
              <a:effectLst/>
              <a:latin typeface="+mn-ea"/>
              <a:ea typeface="+mn-ea"/>
              <a:cs typeface="+mn-cs"/>
            </a:rPr>
            <a:t>となっている。これは、</a:t>
          </a:r>
          <a:r>
            <a:rPr lang="ja-JP" altLang="en-US" sz="1000" baseline="0">
              <a:solidFill>
                <a:schemeClr val="dk1"/>
              </a:solidFill>
              <a:effectLst/>
              <a:latin typeface="+mn-ea"/>
              <a:ea typeface="+mn-ea"/>
              <a:cs typeface="+mn-cs"/>
            </a:rPr>
            <a:t>平成２８年度に発行した過疎対策事業債などの地方債が前年度比５６０百万円減となったことが主要因</a:t>
          </a:r>
          <a:r>
            <a:rPr lang="ja-JP" altLang="ja-JP" sz="1000" baseline="0">
              <a:solidFill>
                <a:schemeClr val="dk1"/>
              </a:solidFill>
              <a:effectLst/>
              <a:latin typeface="+mn-ea"/>
              <a:ea typeface="+mn-ea"/>
              <a:cs typeface="+mn-cs"/>
            </a:rPr>
            <a:t>である。</a:t>
          </a:r>
          <a:r>
            <a:rPr lang="en-US" altLang="ja-JP" sz="1000" baseline="0">
              <a:solidFill>
                <a:schemeClr val="dk1"/>
              </a:solidFill>
              <a:effectLst/>
              <a:latin typeface="+mn-ea"/>
              <a:ea typeface="+mn-ea"/>
              <a:cs typeface="+mn-cs"/>
            </a:rPr>
            <a:t/>
          </a:r>
          <a:br>
            <a:rPr lang="en-US" altLang="ja-JP" sz="1000" baseline="0">
              <a:solidFill>
                <a:schemeClr val="dk1"/>
              </a:solidFill>
              <a:effectLst/>
              <a:latin typeface="+mn-ea"/>
              <a:ea typeface="+mn-ea"/>
              <a:cs typeface="+mn-cs"/>
            </a:rPr>
          </a:br>
          <a:r>
            <a:rPr lang="ja-JP" altLang="ja-JP" sz="1000" baseline="0">
              <a:solidFill>
                <a:schemeClr val="dk1"/>
              </a:solidFill>
              <a:effectLst/>
              <a:latin typeface="+mn-ea"/>
              <a:ea typeface="+mn-ea"/>
              <a:cs typeface="+mn-cs"/>
            </a:rPr>
            <a:t>　公営企業債等繰入見込額は下水道建設事業の終了により繰出金の減となる一方、簡易水道事業で</a:t>
          </a:r>
          <a:r>
            <a:rPr lang="ja-JP" altLang="en-US" sz="1000" baseline="0">
              <a:solidFill>
                <a:schemeClr val="dk1"/>
              </a:solidFill>
              <a:effectLst/>
              <a:latin typeface="+mn-ea"/>
              <a:ea typeface="+mn-ea"/>
              <a:cs typeface="+mn-cs"/>
            </a:rPr>
            <a:t>は、平成２８年度で終了した水道管敷設替等の</a:t>
          </a:r>
          <a:r>
            <a:rPr lang="ja-JP" altLang="ja-JP" sz="1000" baseline="0">
              <a:solidFill>
                <a:schemeClr val="dk1"/>
              </a:solidFill>
              <a:effectLst/>
              <a:latin typeface="+mn-ea"/>
              <a:ea typeface="+mn-ea"/>
              <a:cs typeface="+mn-cs"/>
            </a:rPr>
            <a:t>施設改良事業に対する</a:t>
          </a:r>
          <a:r>
            <a:rPr lang="ja-JP" altLang="en-US" sz="1000" baseline="0">
              <a:solidFill>
                <a:schemeClr val="dk1"/>
              </a:solidFill>
              <a:effectLst/>
              <a:latin typeface="+mn-ea"/>
              <a:ea typeface="+mn-ea"/>
              <a:cs typeface="+mn-cs"/>
            </a:rPr>
            <a:t>起債償還額に対する</a:t>
          </a:r>
          <a:r>
            <a:rPr lang="ja-JP" altLang="ja-JP" sz="1000" baseline="0">
              <a:solidFill>
                <a:schemeClr val="dk1"/>
              </a:solidFill>
              <a:effectLst/>
              <a:latin typeface="+mn-ea"/>
              <a:ea typeface="+mn-ea"/>
              <a:cs typeface="+mn-cs"/>
            </a:rPr>
            <a:t>繰出金の増があるため、</a:t>
          </a:r>
          <a:r>
            <a:rPr lang="ja-JP" altLang="en-US" sz="1000" baseline="0">
              <a:solidFill>
                <a:schemeClr val="dk1"/>
              </a:solidFill>
              <a:effectLst/>
              <a:latin typeface="+mn-ea"/>
              <a:ea typeface="+mn-ea"/>
              <a:cs typeface="+mn-cs"/>
            </a:rPr>
            <a:t>今後５年間（平成３３年度まで）</a:t>
          </a:r>
          <a:r>
            <a:rPr lang="ja-JP" altLang="ja-JP" sz="1000" baseline="0">
              <a:solidFill>
                <a:schemeClr val="dk1"/>
              </a:solidFill>
              <a:effectLst/>
              <a:latin typeface="+mn-ea"/>
              <a:ea typeface="+mn-ea"/>
              <a:cs typeface="+mn-cs"/>
            </a:rPr>
            <a:t>は横ばいと見込んでいる。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退職手当負担見込額については、職員数の減が続くことや</a:t>
          </a:r>
          <a:r>
            <a:rPr lang="ja-JP" altLang="en-US" sz="1000" baseline="0">
              <a:solidFill>
                <a:schemeClr val="dk1"/>
              </a:solidFill>
              <a:effectLst/>
              <a:latin typeface="+mn-ea"/>
              <a:ea typeface="+mn-ea"/>
              <a:cs typeface="+mn-cs"/>
            </a:rPr>
            <a:t>退職手当</a:t>
          </a:r>
          <a:r>
            <a:rPr lang="ja-JP" altLang="ja-JP" sz="1000" baseline="0">
              <a:solidFill>
                <a:schemeClr val="dk1"/>
              </a:solidFill>
              <a:effectLst/>
              <a:latin typeface="+mn-ea"/>
              <a:ea typeface="+mn-ea"/>
              <a:cs typeface="+mn-cs"/>
            </a:rPr>
            <a:t>支給率の引き下げがあったことから、今後も減少を続けていく見込みとなっている。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充当可能基金については、</a:t>
          </a:r>
          <a:r>
            <a:rPr lang="ja-JP" altLang="en-US" sz="1000" baseline="0">
              <a:solidFill>
                <a:schemeClr val="dk1"/>
              </a:solidFill>
              <a:effectLst/>
              <a:latin typeface="+mn-ea"/>
              <a:ea typeface="+mn-ea"/>
              <a:cs typeface="+mn-cs"/>
            </a:rPr>
            <a:t>平成２９年度まで</a:t>
          </a:r>
          <a:r>
            <a:rPr lang="ja-JP" altLang="ja-JP" sz="1000" baseline="0">
              <a:solidFill>
                <a:schemeClr val="dk1"/>
              </a:solidFill>
              <a:effectLst/>
              <a:latin typeface="+mn-ea"/>
              <a:ea typeface="+mn-ea"/>
              <a:cs typeface="+mn-cs"/>
            </a:rPr>
            <a:t>は財政調整基金へ積立を行う予定であり、毎年２億円を目標としている。 </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基準財政需要額算入見込額は、地方債残高が減少していく見込みのなか、臨時財政対策債、災害復旧事業債、過疎対策事業債、合併特例事業債等の算入率の高い起債の割合が上昇していくため、今後は微減に留まる。</a:t>
          </a:r>
          <a:endParaRPr lang="ja-JP" altLang="ja-JP" sz="1000">
            <a:effectLst/>
            <a:latin typeface="+mn-ea"/>
            <a:ea typeface="+mn-ea"/>
          </a:endParaRPr>
        </a:p>
        <a:p>
          <a:pPr fontAlgn="base"/>
          <a:r>
            <a:rPr lang="ja-JP" altLang="ja-JP" sz="1000" baseline="0">
              <a:solidFill>
                <a:schemeClr val="dk1"/>
              </a:solidFill>
              <a:effectLst/>
              <a:latin typeface="+mn-ea"/>
              <a:ea typeface="+mn-ea"/>
              <a:cs typeface="+mn-cs"/>
            </a:rPr>
            <a:t>　平成２</a:t>
          </a:r>
          <a:r>
            <a:rPr lang="ja-JP" altLang="en-US" sz="1000" baseline="0">
              <a:solidFill>
                <a:schemeClr val="dk1"/>
              </a:solidFill>
              <a:effectLst/>
              <a:latin typeface="+mn-ea"/>
              <a:ea typeface="+mn-ea"/>
              <a:cs typeface="+mn-cs"/>
            </a:rPr>
            <a:t>８</a:t>
          </a:r>
          <a:r>
            <a:rPr lang="ja-JP" altLang="ja-JP" sz="1000" baseline="0">
              <a:solidFill>
                <a:schemeClr val="dk1"/>
              </a:solidFill>
              <a:effectLst/>
              <a:latin typeface="+mn-ea"/>
              <a:ea typeface="+mn-ea"/>
              <a:cs typeface="+mn-cs"/>
            </a:rPr>
            <a:t>年度まで将来負担額は減少して</a:t>
          </a:r>
          <a:r>
            <a:rPr lang="ja-JP" altLang="en-US" sz="1000" baseline="0">
              <a:solidFill>
                <a:schemeClr val="dk1"/>
              </a:solidFill>
              <a:effectLst/>
              <a:latin typeface="+mn-ea"/>
              <a:ea typeface="+mn-ea"/>
              <a:cs typeface="+mn-cs"/>
            </a:rPr>
            <a:t>きており、平成２９年度以降も地方債発行額を元金償還額と均衡させることで</a:t>
          </a:r>
          <a:r>
            <a:rPr lang="ja-JP" altLang="ja-JP" sz="1000" baseline="0">
              <a:solidFill>
                <a:schemeClr val="dk1"/>
              </a:solidFill>
              <a:effectLst/>
              <a:latin typeface="+mn-ea"/>
              <a:ea typeface="+mn-ea"/>
              <a:cs typeface="+mn-cs"/>
            </a:rPr>
            <a:t>将来負担比率</a:t>
          </a:r>
          <a:r>
            <a:rPr lang="ja-JP" altLang="en-US" sz="1000" baseline="0">
              <a:solidFill>
                <a:schemeClr val="dk1"/>
              </a:solidFill>
              <a:effectLst/>
              <a:latin typeface="+mn-ea"/>
              <a:ea typeface="+mn-ea"/>
              <a:cs typeface="+mn-cs"/>
            </a:rPr>
            <a:t>の分子を縮小させることを目標とするが、</a:t>
          </a:r>
          <a:r>
            <a:rPr lang="ja-JP" altLang="ja-JP" sz="1000" baseline="0">
              <a:solidFill>
                <a:schemeClr val="dk1"/>
              </a:solidFill>
              <a:effectLst/>
              <a:latin typeface="+mn-ea"/>
              <a:ea typeface="+mn-ea"/>
              <a:cs typeface="+mn-cs"/>
            </a:rPr>
            <a:t>合併算定替の段階的縮減に伴う普通交付税の減額が平成２８年度</a:t>
          </a:r>
          <a:r>
            <a:rPr lang="ja-JP" altLang="en-US" sz="1000" baseline="0">
              <a:solidFill>
                <a:schemeClr val="dk1"/>
              </a:solidFill>
              <a:effectLst/>
              <a:latin typeface="+mn-ea"/>
              <a:ea typeface="+mn-ea"/>
              <a:cs typeface="+mn-cs"/>
            </a:rPr>
            <a:t>から始まっており、平成２９年度以降は</a:t>
          </a:r>
          <a:r>
            <a:rPr lang="ja-JP" altLang="ja-JP" sz="1000" baseline="0">
              <a:solidFill>
                <a:schemeClr val="dk1"/>
              </a:solidFill>
              <a:effectLst/>
              <a:latin typeface="+mn-ea"/>
              <a:ea typeface="+mn-ea"/>
              <a:cs typeface="+mn-cs"/>
            </a:rPr>
            <a:t>、</a:t>
          </a:r>
          <a:r>
            <a:rPr lang="ja-JP" altLang="en-US" sz="1000" baseline="0">
              <a:solidFill>
                <a:schemeClr val="dk1"/>
              </a:solidFill>
              <a:effectLst/>
              <a:latin typeface="+mn-ea"/>
              <a:ea typeface="+mn-ea"/>
              <a:cs typeface="+mn-cs"/>
            </a:rPr>
            <a:t>更に</a:t>
          </a:r>
          <a:r>
            <a:rPr lang="ja-JP" altLang="ja-JP" sz="1000" baseline="0">
              <a:solidFill>
                <a:schemeClr val="dk1"/>
              </a:solidFill>
              <a:effectLst/>
              <a:latin typeface="+mn-ea"/>
              <a:ea typeface="+mn-ea"/>
              <a:cs typeface="+mn-cs"/>
            </a:rPr>
            <a:t>標準財政規模</a:t>
          </a:r>
          <a:r>
            <a:rPr lang="ja-JP" altLang="en-US" sz="1000" baseline="0">
              <a:solidFill>
                <a:schemeClr val="dk1"/>
              </a:solidFill>
              <a:effectLst/>
              <a:latin typeface="+mn-ea"/>
              <a:ea typeface="+mn-ea"/>
              <a:cs typeface="+mn-cs"/>
            </a:rPr>
            <a:t>が</a:t>
          </a:r>
          <a:r>
            <a:rPr lang="ja-JP" altLang="ja-JP" sz="1000" baseline="0">
              <a:solidFill>
                <a:schemeClr val="dk1"/>
              </a:solidFill>
              <a:effectLst/>
              <a:latin typeface="+mn-ea"/>
              <a:ea typeface="+mn-ea"/>
              <a:cs typeface="+mn-cs"/>
            </a:rPr>
            <a:t>縮小</a:t>
          </a:r>
          <a:r>
            <a:rPr lang="ja-JP" altLang="en-US" sz="1000" baseline="0">
              <a:solidFill>
                <a:schemeClr val="dk1"/>
              </a:solidFill>
              <a:effectLst/>
              <a:latin typeface="+mn-ea"/>
              <a:ea typeface="+mn-ea"/>
              <a:cs typeface="+mn-cs"/>
            </a:rPr>
            <a:t>して</a:t>
          </a:r>
          <a:r>
            <a:rPr lang="ja-JP" altLang="ja-JP" sz="1000" baseline="0">
              <a:solidFill>
                <a:schemeClr val="dk1"/>
              </a:solidFill>
              <a:effectLst/>
              <a:latin typeface="+mn-ea"/>
              <a:ea typeface="+mn-ea"/>
              <a:cs typeface="+mn-cs"/>
            </a:rPr>
            <a:t>同比率の</a:t>
          </a:r>
          <a:r>
            <a:rPr lang="ja-JP" altLang="en-US" sz="1000" baseline="0">
              <a:solidFill>
                <a:schemeClr val="dk1"/>
              </a:solidFill>
              <a:effectLst/>
              <a:latin typeface="+mn-ea"/>
              <a:ea typeface="+mn-ea"/>
              <a:cs typeface="+mn-cs"/>
            </a:rPr>
            <a:t>分母の縮小</a:t>
          </a:r>
          <a:r>
            <a:rPr lang="ja-JP" altLang="ja-JP" sz="1000" baseline="0">
              <a:solidFill>
                <a:schemeClr val="dk1"/>
              </a:solidFill>
              <a:effectLst/>
              <a:latin typeface="+mn-ea"/>
              <a:ea typeface="+mn-ea"/>
              <a:cs typeface="+mn-cs"/>
            </a:rPr>
            <a:t>が見込まれることから、今後も毎年シミュレーションを行い、比率の動向を注視して</a:t>
          </a:r>
          <a:r>
            <a:rPr lang="ja-JP" altLang="en-US" sz="1000" baseline="0">
              <a:solidFill>
                <a:schemeClr val="dk1"/>
              </a:solidFill>
              <a:effectLst/>
              <a:latin typeface="+mn-ea"/>
              <a:ea typeface="+mn-ea"/>
              <a:cs typeface="+mn-cs"/>
            </a:rPr>
            <a:t>、健全な財政運営に努めて</a:t>
          </a:r>
          <a:r>
            <a:rPr lang="ja-JP" altLang="ja-JP" sz="1000" baseline="0">
              <a:solidFill>
                <a:schemeClr val="dk1"/>
              </a:solidFill>
              <a:effectLst/>
              <a:latin typeface="+mn-ea"/>
              <a:ea typeface="+mn-ea"/>
              <a:cs typeface="+mn-cs"/>
            </a:rPr>
            <a:t>いく。</a:t>
          </a:r>
          <a:endParaRPr lang="ja-JP" altLang="ja-JP" sz="10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6B394194-4690-4D9C-8E0B-6F18BF67F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44D64E4E-4AB1-48A1-8C9D-5665EAF3A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3B53AF70-F678-42F4-B8FC-FD2CFACDCF1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9CC35966-5431-40E9-8359-FF857C8AAC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28DFA378-D3B5-4D8C-9041-642F916598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080BFC9D-240D-4277-85BE-F359D0B451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CF2154E5-2270-441C-A107-E34F7382E2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3178AC37-9256-469F-AA34-B56FA540772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523931C6-D6F2-4269-9AD6-93C0B346DB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066E07D3-CCB2-4372-B55F-BDFAFD6D40D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37C3507C-F173-4CC6-A5BD-38C0F80A2B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20EE6C65-48E7-47FC-8BEF-25AB71B4AC65}"/>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2503C189-C84E-49A2-BDB3-65FC6627A9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5C149725-ACFC-46B6-930A-A28DBF4248E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195164F-B23E-4EF8-93A5-61AE506B14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991FC248-BF1D-4642-9A89-A104DDBDEC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B1034F3E-C965-4A51-824B-F63043A2EA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46124662-F3B6-43E4-8268-797B4BA498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xmlns="" id="{9840364B-2826-4AB2-928B-F5F3EE1ABD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E4B8A104-7AF2-420F-9FB2-4D871FC1171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34C6EC0D-29F3-46BA-9209-5FE0C2D5B5CA}"/>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xmlns="" id="{A866DFF6-066C-4DAA-BD6A-B4F7F7D80554}"/>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xmlns="" id="{C79F18F6-F8E2-4DBB-8874-54DC2BEEE4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xmlns="" id="{1AA2F7DA-FFF0-4C83-BA69-6BCFED5735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xmlns="" id="{743B3DDE-EB04-4D9F-8A0C-4066EFA0A4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xmlns="" id="{0DCD7AB8-F471-496C-925E-4422257EF3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xmlns="" id="{910CFB7C-2F7F-4600-BC7C-41FD6D087A8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xmlns="" id="{8866335E-CB89-41CE-B21D-8F7591EB5F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xmlns="" id="{549AE217-19CE-4C94-AF71-B877ECECAB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B1B85086-354C-466F-A550-AA1B5C385B7D}"/>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6A136209-B66F-48CD-83BB-BF6A9794E089}"/>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FD880786-DA25-4039-B9EE-281B8B6549DD}"/>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40AC8600-495A-45A7-9740-A4D129D7F54F}"/>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00D0147B-E29B-4282-9361-B1075691FB8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8725D5A4-C0F5-4AF1-AC72-F3F894267F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16BE2B97-5A59-4E2B-976B-58E21A61808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5169AA79-1FF6-46CD-9740-22B6590202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EDD2B49E-A5C1-4843-A664-C314F56F74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4F69F55D-97BB-49DC-8308-F5B3B24330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FCBB6BB6-B293-4844-B203-18778DAE2F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xmlns="" id="{25C985BA-87AB-41A7-92B6-5DAFA63023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xmlns="" id="{A91AF708-8613-49EC-90C2-4599290A9A1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xmlns="" id="{02D54B0D-1E4C-4E1A-8700-F04A118628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xmlns="" id="{36975B4C-E156-45B3-898B-493C6822B6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xmlns="" id="{F2A7BE60-1AF7-4280-B8D4-C7348F0166A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xmlns="" id="{55171CE0-BAD8-43FF-A4B5-CF151B8F70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平成２７年度においては、類似団体平均を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これは、庁舎の火災により平成２１年度に現庁舎を建設したことが主な要因である。今後は、公共施設等総合管理計画に基づき遊休施設の除却を計画的に進めることにしており、保有する公共建築物の延床面積２８％縮減を目標に指標が悪化しないよう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xmlns="" id="{645D5AAD-AA0B-4ADE-A5B9-DE642600A6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xmlns="" id="{5063DA1B-B262-4AE3-9F62-17133B858BA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a:extLst>
            <a:ext uri="{FF2B5EF4-FFF2-40B4-BE49-F238E27FC236}">
              <a16:creationId xmlns:a16="http://schemas.microsoft.com/office/drawing/2014/main" xmlns="" id="{74ABCB70-9624-4113-A7F4-F16A0BBB5EF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xmlns="" id="{CCD013BA-F36F-4003-BAD9-090F9BB5CE7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xmlns="" id="{1B0752C1-B501-4983-B52E-AA78C372F08E}"/>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xmlns="" id="{39305157-F3C7-4438-9B6C-8BD5F116B49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xmlns="" id="{02735787-8811-486D-9D41-2575FFD2FA81}"/>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xmlns="" id="{D974E23D-547A-4205-B19E-29A611E2833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xmlns="" id="{B5572336-6C9E-4732-AE81-CFEF79DCB96F}"/>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xmlns="" id="{8E3A3C43-3E92-484D-AB9E-C85F0E23949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xmlns="" id="{6D106786-CF2C-4D85-928A-070314664121}"/>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xmlns="" id="{97EC97EC-DBCD-4E69-978B-35C4F35E60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a:extLst>
            <a:ext uri="{FF2B5EF4-FFF2-40B4-BE49-F238E27FC236}">
              <a16:creationId xmlns:a16="http://schemas.microsoft.com/office/drawing/2014/main" xmlns="" id="{23854245-B1E4-4361-8AFE-3A4D609B5687}"/>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xmlns="" id="{5038412F-523A-4EA4-AB5D-59474852B0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a:extLst>
            <a:ext uri="{FF2B5EF4-FFF2-40B4-BE49-F238E27FC236}">
              <a16:creationId xmlns:a16="http://schemas.microsoft.com/office/drawing/2014/main" xmlns="" id="{194AA869-89F5-41E4-8160-D0313B12326D}"/>
            </a:ext>
          </a:extLst>
        </xdr:cNvPr>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a:extLst>
            <a:ext uri="{FF2B5EF4-FFF2-40B4-BE49-F238E27FC236}">
              <a16:creationId xmlns:a16="http://schemas.microsoft.com/office/drawing/2014/main" xmlns="" id="{DFACDD62-39FF-4364-AF3A-862A998EE735}"/>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a:extLst>
            <a:ext uri="{FF2B5EF4-FFF2-40B4-BE49-F238E27FC236}">
              <a16:creationId xmlns:a16="http://schemas.microsoft.com/office/drawing/2014/main" xmlns="" id="{A9F4C6BB-4F2A-4F4C-AC57-7540E4A141EC}"/>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a:extLst>
            <a:ext uri="{FF2B5EF4-FFF2-40B4-BE49-F238E27FC236}">
              <a16:creationId xmlns:a16="http://schemas.microsoft.com/office/drawing/2014/main" xmlns="" id="{080117CF-9765-450F-9946-CCBECFB614F2}"/>
            </a:ext>
          </a:extLst>
        </xdr:cNvPr>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a:extLst>
            <a:ext uri="{FF2B5EF4-FFF2-40B4-BE49-F238E27FC236}">
              <a16:creationId xmlns:a16="http://schemas.microsoft.com/office/drawing/2014/main" xmlns="" id="{A438F4D9-25C8-45EF-8016-F5980CEDCA31}"/>
            </a:ext>
          </a:extLst>
        </xdr:cNvPr>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a:extLst>
            <a:ext uri="{FF2B5EF4-FFF2-40B4-BE49-F238E27FC236}">
              <a16:creationId xmlns:a16="http://schemas.microsoft.com/office/drawing/2014/main" xmlns="" id="{1D80FCAD-463A-4230-95A5-F691096D5BC1}"/>
            </a:ext>
          </a:extLst>
        </xdr:cNvPr>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a:extLst>
            <a:ext uri="{FF2B5EF4-FFF2-40B4-BE49-F238E27FC236}">
              <a16:creationId xmlns:a16="http://schemas.microsoft.com/office/drawing/2014/main" xmlns="" id="{6C90FD60-26B3-4841-928C-75BB2B31673D}"/>
            </a:ext>
          </a:extLst>
        </xdr:cNvPr>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a:extLst>
            <a:ext uri="{FF2B5EF4-FFF2-40B4-BE49-F238E27FC236}">
              <a16:creationId xmlns:a16="http://schemas.microsoft.com/office/drawing/2014/main" xmlns="" id="{99B4EDF4-F546-49AB-B3BC-4DEA40C669B5}"/>
            </a:ext>
          </a:extLst>
        </xdr:cNvPr>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xmlns="" id="{6D6D9F4E-21BD-4F15-B54F-375A4653BC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xmlns="" id="{88B4F208-EC66-4958-9502-F73487805E4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xmlns="" id="{2917FE9E-9CEE-42C8-AD3E-285F9FD6BBE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3C377E11-3768-4FDF-B496-FDC91979A5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CE522F7A-737E-4305-A424-2BE8420367D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142240</xdr:rowOff>
    </xdr:from>
    <xdr:to>
      <xdr:col>3</xdr:col>
      <xdr:colOff>511175</xdr:colOff>
      <xdr:row>30</xdr:row>
      <xdr:rowOff>72390</xdr:rowOff>
    </xdr:to>
    <xdr:sp macro="" textlink="">
      <xdr:nvSpPr>
        <xdr:cNvPr id="75" name="円/楕円 74">
          <a:extLst>
            <a:ext uri="{FF2B5EF4-FFF2-40B4-BE49-F238E27FC236}">
              <a16:creationId xmlns:a16="http://schemas.microsoft.com/office/drawing/2014/main" xmlns="" id="{434275B3-FC87-4869-B160-39F2C24D6F6E}"/>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a:extLst>
            <a:ext uri="{FF2B5EF4-FFF2-40B4-BE49-F238E27FC236}">
              <a16:creationId xmlns:a16="http://schemas.microsoft.com/office/drawing/2014/main" xmlns="" id="{9EBF93FC-5E34-4689-A54D-3E66B458407E}"/>
            </a:ext>
          </a:extLst>
        </xdr:cNvPr>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63517</xdr:rowOff>
    </xdr:from>
    <xdr:ext cx="405111" cy="259045"/>
    <xdr:sp macro="" textlink="">
      <xdr:nvSpPr>
        <xdr:cNvPr id="77" name="n_1mainValue有形固定資産減価償却率">
          <a:extLst>
            <a:ext uri="{FF2B5EF4-FFF2-40B4-BE49-F238E27FC236}">
              <a16:creationId xmlns:a16="http://schemas.microsoft.com/office/drawing/2014/main" xmlns="" id="{7A81EAF1-0BFC-4051-8C3B-68515C9FEFBC}"/>
            </a:ext>
          </a:extLst>
        </xdr:cNvPr>
        <xdr:cNvSpPr txBox="1"/>
      </xdr:nvSpPr>
      <xdr:spPr>
        <a:xfrm>
          <a:off x="3836043"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xmlns="" id="{2B026A2B-9579-44CF-A61D-164F4C7B6A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xmlns="" id="{D1C037AD-8151-4D39-BE06-BEB83FFF9C3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xmlns="" id="{A96C0BBE-7516-4B98-A19A-4A8CE22641C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xmlns="" id="{8035FB0E-020F-485C-B73E-DAB00BD139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xmlns="" id="{C3577E10-01AE-4AB8-85B2-E38CA1FF5F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xmlns="" id="{9757226B-5A73-4A33-9026-D84C93C1CD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xmlns="" id="{CF192CF8-2D6E-4969-A530-36CAE75E0D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xmlns="" id="{8796A3C9-107C-4574-835D-6A03298C8EC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xmlns="" id="{D5C54561-AC52-4565-B2EA-FE5C85CB06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xmlns="" id="{2AF0174A-E159-4532-BC82-7B8A9E8F519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xmlns="" id="{5ABE0FA8-712C-45FA-B90A-E9539E1FE3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xmlns="" id="{278FA2E4-9C9E-4F3A-BBAB-74F227AB8D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xmlns="" id="{C21F8ED2-6DAB-45B8-BF42-35004FAD8A8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xmlns="" id="{F9F62B5E-1E40-4D68-BA3A-1B60256119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84A8246-816D-49FC-9601-1744E3FD41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29C4389A-B7BD-4D77-BE7C-8CC49B2849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FCDA1B6B-C893-4382-AB3E-0800693CD9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B011E11C-F375-4F70-8546-227820CD1B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BDF7CB0-0F4D-40F4-9E44-1CB1242617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17DD43D5-2DEC-4C2D-9EB0-C35BEE9C42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D369ADC4-CEA9-4CDB-9594-7BDD7A6D9E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3661C1B2-33A1-4220-A6B0-619CA94C02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E848D99D-A4C1-423D-AD5A-655AF30BFA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3CE5AD5A-465A-49FA-9CBD-91FD7C9FBEF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2771B9EA-C215-4CB7-9945-CD60133AE3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FF2E369-D114-4935-BA61-FD13FD0529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C3BDEE96-BCCB-440C-8BE4-A4F303AD79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DB53E940-4160-449A-994D-25B7A436E7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FB328D00-C013-4AE3-8DBB-9A88A42EBB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DD723D0E-6019-4668-810C-3487A636AD2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7E8FB1A5-6224-40B6-A1C6-5072284CBB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34B023F9-91E1-424F-83D0-0774CE873C85}"/>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D366B950-2E9C-4086-B5C7-D17EEB84CBC7}"/>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D9EFB49E-FED0-4999-8D65-A275E713FC99}"/>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875E978-844B-46D0-9A9C-97281D2AD3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D0B1F110-BE44-47CD-BE45-1FBE54240C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C465A2D2-AF4E-4856-8B94-DDC7C05A32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FDAD6E70-D1E3-4006-A333-BDB74B345C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A5C24D2B-28C7-4F9E-BB37-0383E837CA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2AE35598-A788-454A-BE22-2AB41FB051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F50BF54A-823A-432F-89B9-FF4B7BE695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19818346-DA3C-428C-9BA7-AFAB7C29A47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A10EB559-77F9-4C82-A929-97ED5B30A4D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7E76B411-9069-41AA-B3B5-946215E8F1C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66905681-3495-449E-BF95-82E86335D5C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CBB21900-91FA-408C-8F6A-38C9C1A73F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39009CD4-0284-4DCB-A80C-46B57544F7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B2D68DCA-A7BB-4C9B-B7AC-432BD23D06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2663B89E-BFE9-4080-960E-C079CCB69A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DAD69F25-0C82-420D-A2E7-984E774BF4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1E846811-AFC5-4665-B1B3-E91165660A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2F966148-0521-4AB2-B1B5-05CE769584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21A25547-76F2-4A47-AA88-8041267D76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8ED2BE7-0DFC-4463-BE8C-F0A587383C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306ADEFC-0A6E-4198-9722-E9B127401B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7A16014E-60DC-4559-ACD4-CC226EF9E06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DE3CF204-4C44-443D-A7FF-5792D0BD33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1A1ACA7D-BF45-454C-ADE5-765750C7A49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3D1927BF-BDB7-476D-9609-06F502570A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BC633DA-41FC-4724-A305-DA6833BA42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067F6790-B162-41C0-B8D2-1FB79CCF50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5153CA2-9062-487D-A8C8-44F6AEC297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CD292E88-485A-4C0A-B30F-7A367649020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C14D038D-FA5A-49E3-B680-5E7BC740F6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B45FB9F8-CA64-4D72-B803-60BC5764F1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89A0051-1E99-4A07-82BB-6789EFE060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05D9DF4F-DF2E-46B2-BE9A-18619847F9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06BE5641-13F6-4D9C-9BCF-CD65AD1FDD5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1DCC5057-7A14-4A7A-A41E-36CE210DD1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272D4099-67FD-4F02-8236-6B332B588A3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40C9EB0B-F345-4F0F-9E35-40AF52A19F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146413</xdr:rowOff>
    </xdr:from>
    <xdr:to>
      <xdr:col>6</xdr:col>
      <xdr:colOff>510540</xdr:colOff>
      <xdr:row>38</xdr:row>
      <xdr:rowOff>99060</xdr:rowOff>
    </xdr:to>
    <xdr:cxnSp macro="">
      <xdr:nvCxnSpPr>
        <xdr:cNvPr id="59" name="直線コネクタ 58">
          <a:extLst>
            <a:ext uri="{FF2B5EF4-FFF2-40B4-BE49-F238E27FC236}">
              <a16:creationId xmlns:a16="http://schemas.microsoft.com/office/drawing/2014/main" xmlns="" id="{3C756C45-427F-4767-8ECB-29CFF1899B80}"/>
            </a:ext>
          </a:extLst>
        </xdr:cNvPr>
        <xdr:cNvCxnSpPr/>
      </xdr:nvCxnSpPr>
      <xdr:spPr>
        <a:xfrm flipV="1">
          <a:off x="4634865" y="5804263"/>
          <a:ext cx="0" cy="809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102887</xdr:rowOff>
    </xdr:from>
    <xdr:ext cx="405111" cy="259045"/>
    <xdr:sp macro="" textlink="">
      <xdr:nvSpPr>
        <xdr:cNvPr id="60" name="【道路】&#10;有形固定資産減価償却率最小値テキスト">
          <a:extLst>
            <a:ext uri="{FF2B5EF4-FFF2-40B4-BE49-F238E27FC236}">
              <a16:creationId xmlns:a16="http://schemas.microsoft.com/office/drawing/2014/main" xmlns="" id="{6EB9C59A-672F-40D3-A140-93543D0E2E26}"/>
            </a:ext>
          </a:extLst>
        </xdr:cNvPr>
        <xdr:cNvSpPr txBox="1"/>
      </xdr:nvSpPr>
      <xdr:spPr>
        <a:xfrm>
          <a:off x="47244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38</xdr:row>
      <xdr:rowOff>99060</xdr:rowOff>
    </xdr:from>
    <xdr:to>
      <xdr:col>6</xdr:col>
      <xdr:colOff>600075</xdr:colOff>
      <xdr:row>38</xdr:row>
      <xdr:rowOff>99060</xdr:rowOff>
    </xdr:to>
    <xdr:cxnSp macro="">
      <xdr:nvCxnSpPr>
        <xdr:cNvPr id="61" name="直線コネクタ 60">
          <a:extLst>
            <a:ext uri="{FF2B5EF4-FFF2-40B4-BE49-F238E27FC236}">
              <a16:creationId xmlns:a16="http://schemas.microsoft.com/office/drawing/2014/main" xmlns="" id="{1EC94AE2-33BA-41A0-AC24-B90CB972E5EC}"/>
            </a:ext>
          </a:extLst>
        </xdr:cNvPr>
        <xdr:cNvCxnSpPr/>
      </xdr:nvCxnSpPr>
      <xdr:spPr>
        <a:xfrm>
          <a:off x="4546600" y="661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xmlns="" id="{81538270-067D-4852-B8F4-403BE83B6D57}"/>
            </a:ext>
          </a:extLst>
        </xdr:cNvPr>
        <xdr:cNvSpPr txBox="1"/>
      </xdr:nvSpPr>
      <xdr:spPr>
        <a:xfrm>
          <a:off x="47244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33</xdr:row>
      <xdr:rowOff>146413</xdr:rowOff>
    </xdr:from>
    <xdr:to>
      <xdr:col>6</xdr:col>
      <xdr:colOff>600075</xdr:colOff>
      <xdr:row>33</xdr:row>
      <xdr:rowOff>146413</xdr:rowOff>
    </xdr:to>
    <xdr:cxnSp macro="">
      <xdr:nvCxnSpPr>
        <xdr:cNvPr id="63" name="直線コネクタ 62">
          <a:extLst>
            <a:ext uri="{FF2B5EF4-FFF2-40B4-BE49-F238E27FC236}">
              <a16:creationId xmlns:a16="http://schemas.microsoft.com/office/drawing/2014/main" xmlns="" id="{DA8EF06A-15D2-40C8-A0BE-7181D1857FBB}"/>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116494</xdr:rowOff>
    </xdr:from>
    <xdr:ext cx="405111" cy="259045"/>
    <xdr:sp macro="" textlink="">
      <xdr:nvSpPr>
        <xdr:cNvPr id="64" name="【道路】&#10;有形固定資産減価償却率平均値テキスト">
          <a:extLst>
            <a:ext uri="{FF2B5EF4-FFF2-40B4-BE49-F238E27FC236}">
              <a16:creationId xmlns:a16="http://schemas.microsoft.com/office/drawing/2014/main" xmlns="" id="{0536BE52-E237-4316-892A-84064BEC2757}"/>
            </a:ext>
          </a:extLst>
        </xdr:cNvPr>
        <xdr:cNvSpPr txBox="1"/>
      </xdr:nvSpPr>
      <xdr:spPr>
        <a:xfrm>
          <a:off x="4724400" y="6117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138067</xdr:rowOff>
    </xdr:from>
    <xdr:to>
      <xdr:col>6</xdr:col>
      <xdr:colOff>561975</xdr:colOff>
      <xdr:row>36</xdr:row>
      <xdr:rowOff>68217</xdr:rowOff>
    </xdr:to>
    <xdr:sp macro="" textlink="">
      <xdr:nvSpPr>
        <xdr:cNvPr id="65" name="フローチャート : 判断 64">
          <a:extLst>
            <a:ext uri="{FF2B5EF4-FFF2-40B4-BE49-F238E27FC236}">
              <a16:creationId xmlns:a16="http://schemas.microsoft.com/office/drawing/2014/main" xmlns="" id="{B1BF8A3C-E50B-4D5E-ABAC-D0215D0291E9}"/>
            </a:ext>
          </a:extLst>
        </xdr:cNvPr>
        <xdr:cNvSpPr/>
      </xdr:nvSpPr>
      <xdr:spPr>
        <a:xfrm>
          <a:off x="45847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a:extLst>
            <a:ext uri="{FF2B5EF4-FFF2-40B4-BE49-F238E27FC236}">
              <a16:creationId xmlns:a16="http://schemas.microsoft.com/office/drawing/2014/main" xmlns="" id="{775F2ED2-E5BA-490E-9864-17E7B1E467EF}"/>
            </a:ext>
          </a:extLst>
        </xdr:cNvPr>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8D4CBD6-15DF-4B30-A63E-0EF6664759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EEB0EAE-B615-4F07-A6D7-5557946830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6E14AC2-789A-460A-AA7C-D3B14F1100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25E3096-D9BA-40CF-9079-C9376001B4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AD2EA1E-4176-4314-9E06-1F14844F21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38463</xdr:rowOff>
    </xdr:from>
    <xdr:to>
      <xdr:col>5</xdr:col>
      <xdr:colOff>409575</xdr:colOff>
      <xdr:row>42</xdr:row>
      <xdr:rowOff>140063</xdr:rowOff>
    </xdr:to>
    <xdr:sp macro="" textlink="">
      <xdr:nvSpPr>
        <xdr:cNvPr id="72" name="円/楕円 71">
          <a:extLst>
            <a:ext uri="{FF2B5EF4-FFF2-40B4-BE49-F238E27FC236}">
              <a16:creationId xmlns:a16="http://schemas.microsoft.com/office/drawing/2014/main" xmlns="" id="{78584137-3EFC-4FE9-A151-C31EBA5738B3}"/>
            </a:ext>
          </a:extLst>
        </xdr:cNvPr>
        <xdr:cNvSpPr/>
      </xdr:nvSpPr>
      <xdr:spPr>
        <a:xfrm>
          <a:off x="37465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3" name="n_1aveValue【道路】&#10;有形固定資産減価償却率">
          <a:extLst>
            <a:ext uri="{FF2B5EF4-FFF2-40B4-BE49-F238E27FC236}">
              <a16:creationId xmlns:a16="http://schemas.microsoft.com/office/drawing/2014/main" xmlns="" id="{67E12922-F88F-494B-B8C8-E3AE212137D4}"/>
            </a:ext>
          </a:extLst>
        </xdr:cNvPr>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131190</xdr:rowOff>
    </xdr:from>
    <xdr:ext cx="405111" cy="259045"/>
    <xdr:sp macro="" textlink="">
      <xdr:nvSpPr>
        <xdr:cNvPr id="74" name="n_1mainValue【道路】&#10;有形固定資産減価償却率">
          <a:extLst>
            <a:ext uri="{FF2B5EF4-FFF2-40B4-BE49-F238E27FC236}">
              <a16:creationId xmlns:a16="http://schemas.microsoft.com/office/drawing/2014/main" xmlns="" id="{C51A4720-D995-4F97-BE8D-A4A2A8BBC9C4}"/>
            </a:ext>
          </a:extLst>
        </xdr:cNvPr>
        <xdr:cNvSpPr txBox="1"/>
      </xdr:nvSpPr>
      <xdr:spPr>
        <a:xfrm>
          <a:off x="3582043" y="73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877CCFC0-A7C6-4F8B-9866-0F16983A57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ACF0B93F-E1F3-4AC9-9BA8-3176E1B7F7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895AD622-4F56-43B6-9622-B0A2894F34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4B3FB832-AA81-4E88-A2DC-D9311111CC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D5DE622E-B3CC-4454-A0B8-2D329AB13F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172F28F5-8631-47B3-A2E9-80A296BDC1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3D32B470-94BE-4E2A-9A1D-3A5FB1FB03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09FF6055-B4E1-481E-8A2D-4F8D9489D0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2B07C1D0-C502-4D83-A3EC-E1F7EEABFB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2A7EBC19-06F3-4229-8A3E-7EEDFA81CF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a:extLst>
            <a:ext uri="{FF2B5EF4-FFF2-40B4-BE49-F238E27FC236}">
              <a16:creationId xmlns:a16="http://schemas.microsoft.com/office/drawing/2014/main" xmlns="" id="{EC4C0CDB-A315-4B28-9BBF-02205213A72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a:extLst>
            <a:ext uri="{FF2B5EF4-FFF2-40B4-BE49-F238E27FC236}">
              <a16:creationId xmlns:a16="http://schemas.microsoft.com/office/drawing/2014/main" xmlns="" id="{5E3D5FD1-7657-41BC-83F8-28F12C2724E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a:extLst>
            <a:ext uri="{FF2B5EF4-FFF2-40B4-BE49-F238E27FC236}">
              <a16:creationId xmlns:a16="http://schemas.microsoft.com/office/drawing/2014/main" xmlns="" id="{68461109-CE18-40C9-A37C-963D707B0E1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8" name="テキスト ボックス 87">
          <a:extLst>
            <a:ext uri="{FF2B5EF4-FFF2-40B4-BE49-F238E27FC236}">
              <a16:creationId xmlns:a16="http://schemas.microsoft.com/office/drawing/2014/main" xmlns="" id="{914886D7-1FFF-44EA-88AC-192E4AA7E95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a:extLst>
            <a:ext uri="{FF2B5EF4-FFF2-40B4-BE49-F238E27FC236}">
              <a16:creationId xmlns:a16="http://schemas.microsoft.com/office/drawing/2014/main" xmlns="" id="{38B04B72-CBA1-4D3A-941C-074880F8DCC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0" name="テキスト ボックス 89">
          <a:extLst>
            <a:ext uri="{FF2B5EF4-FFF2-40B4-BE49-F238E27FC236}">
              <a16:creationId xmlns:a16="http://schemas.microsoft.com/office/drawing/2014/main" xmlns="" id="{CF7652FF-6DD8-49C4-B5AB-BBB4CD38053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a:extLst>
            <a:ext uri="{FF2B5EF4-FFF2-40B4-BE49-F238E27FC236}">
              <a16:creationId xmlns:a16="http://schemas.microsoft.com/office/drawing/2014/main" xmlns="" id="{C81EB7EE-6C3D-4857-A585-8069C7008C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2" name="テキスト ボックス 91">
          <a:extLst>
            <a:ext uri="{FF2B5EF4-FFF2-40B4-BE49-F238E27FC236}">
              <a16:creationId xmlns:a16="http://schemas.microsoft.com/office/drawing/2014/main" xmlns="" id="{E0FE7DEB-91D2-4D4C-AAFD-67C5867D07A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a:extLst>
            <a:ext uri="{FF2B5EF4-FFF2-40B4-BE49-F238E27FC236}">
              <a16:creationId xmlns:a16="http://schemas.microsoft.com/office/drawing/2014/main" xmlns="" id="{1E2D4475-6AAC-41CD-8E5D-59742725FAE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4" name="テキスト ボックス 93">
          <a:extLst>
            <a:ext uri="{FF2B5EF4-FFF2-40B4-BE49-F238E27FC236}">
              <a16:creationId xmlns:a16="http://schemas.microsoft.com/office/drawing/2014/main" xmlns="" id="{16341601-8B0E-433E-8156-EFB41A6C71CE}"/>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a:extLst>
            <a:ext uri="{FF2B5EF4-FFF2-40B4-BE49-F238E27FC236}">
              <a16:creationId xmlns:a16="http://schemas.microsoft.com/office/drawing/2014/main" xmlns="" id="{98D5B3E3-0D54-4D0E-AFF2-9EB832DC055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6" name="テキスト ボックス 95">
          <a:extLst>
            <a:ext uri="{FF2B5EF4-FFF2-40B4-BE49-F238E27FC236}">
              <a16:creationId xmlns:a16="http://schemas.microsoft.com/office/drawing/2014/main" xmlns="" id="{71D45CF7-04FF-46DE-BD41-981246B7815C}"/>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xmlns="" id="{6FBF4BB3-27C3-42E0-BE1A-80F077FD05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8" name="テキスト ボックス 97">
          <a:extLst>
            <a:ext uri="{FF2B5EF4-FFF2-40B4-BE49-F238E27FC236}">
              <a16:creationId xmlns:a16="http://schemas.microsoft.com/office/drawing/2014/main" xmlns="" id="{8F555424-38D8-452C-AEB4-C978B2109F8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a:extLst>
            <a:ext uri="{FF2B5EF4-FFF2-40B4-BE49-F238E27FC236}">
              <a16:creationId xmlns:a16="http://schemas.microsoft.com/office/drawing/2014/main" xmlns="" id="{22B9C2C4-F242-460F-B9F0-70A1CB0B97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100" name="直線コネクタ 99">
          <a:extLst>
            <a:ext uri="{FF2B5EF4-FFF2-40B4-BE49-F238E27FC236}">
              <a16:creationId xmlns:a16="http://schemas.microsoft.com/office/drawing/2014/main" xmlns="" id="{0FDB7491-F910-43A9-B951-4D5248BF506F}"/>
            </a:ext>
          </a:extLst>
        </xdr:cNvPr>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1" name="【道路】&#10;一人当たり延長最小値テキスト">
          <a:extLst>
            <a:ext uri="{FF2B5EF4-FFF2-40B4-BE49-F238E27FC236}">
              <a16:creationId xmlns:a16="http://schemas.microsoft.com/office/drawing/2014/main" xmlns="" id="{A1D0A038-6544-4A49-B271-C757FEA51FBD}"/>
            </a:ext>
          </a:extLst>
        </xdr:cNvPr>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2" name="直線コネクタ 101">
          <a:extLst>
            <a:ext uri="{FF2B5EF4-FFF2-40B4-BE49-F238E27FC236}">
              <a16:creationId xmlns:a16="http://schemas.microsoft.com/office/drawing/2014/main" xmlns="" id="{6FBA24FF-1850-44BF-A21C-8C58BEB4972E}"/>
            </a:ext>
          </a:extLst>
        </xdr:cNvPr>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3" name="【道路】&#10;一人当たり延長最大値テキスト">
          <a:extLst>
            <a:ext uri="{FF2B5EF4-FFF2-40B4-BE49-F238E27FC236}">
              <a16:creationId xmlns:a16="http://schemas.microsoft.com/office/drawing/2014/main" xmlns="" id="{49D81D55-3547-435E-85C9-A11D6D4251C8}"/>
            </a:ext>
          </a:extLst>
        </xdr:cNvPr>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4" name="直線コネクタ 103">
          <a:extLst>
            <a:ext uri="{FF2B5EF4-FFF2-40B4-BE49-F238E27FC236}">
              <a16:creationId xmlns:a16="http://schemas.microsoft.com/office/drawing/2014/main" xmlns="" id="{E17BBB24-1554-4D80-9355-D2E1F254F9AA}"/>
            </a:ext>
          </a:extLst>
        </xdr:cNvPr>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5" name="【道路】&#10;一人当たり延長平均値テキスト">
          <a:extLst>
            <a:ext uri="{FF2B5EF4-FFF2-40B4-BE49-F238E27FC236}">
              <a16:creationId xmlns:a16="http://schemas.microsoft.com/office/drawing/2014/main" xmlns="" id="{287B09FE-83AB-4572-9A10-4896C05F83B0}"/>
            </a:ext>
          </a:extLst>
        </xdr:cNvPr>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6" name="フローチャート : 判断 105">
          <a:extLst>
            <a:ext uri="{FF2B5EF4-FFF2-40B4-BE49-F238E27FC236}">
              <a16:creationId xmlns:a16="http://schemas.microsoft.com/office/drawing/2014/main" xmlns="" id="{59718326-F5F3-4C02-9E8F-51C051FFDEC4}"/>
            </a:ext>
          </a:extLst>
        </xdr:cNvPr>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7" name="フローチャート : 判断 106">
          <a:extLst>
            <a:ext uri="{FF2B5EF4-FFF2-40B4-BE49-F238E27FC236}">
              <a16:creationId xmlns:a16="http://schemas.microsoft.com/office/drawing/2014/main" xmlns="" id="{A353AC3E-38EB-469A-BFE3-C69537CEAAFB}"/>
            </a:ext>
          </a:extLst>
        </xdr:cNvPr>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AADF8A15-F763-42E2-8671-80DEF3BCFC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B0B077C4-69F4-4D11-A951-CD7C704AAD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54D56899-E9C4-45A7-B5A2-E2006981B8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22EF881-3E87-43FF-A9C9-2DFF4B1DF5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D97D0A2-DE0B-4CD6-BC2A-19B785D076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161896</xdr:rowOff>
    </xdr:from>
    <xdr:to>
      <xdr:col>14</xdr:col>
      <xdr:colOff>79375</xdr:colOff>
      <xdr:row>41</xdr:row>
      <xdr:rowOff>92046</xdr:rowOff>
    </xdr:to>
    <xdr:sp macro="" textlink="">
      <xdr:nvSpPr>
        <xdr:cNvPr id="113" name="円/楕円 112">
          <a:extLst>
            <a:ext uri="{FF2B5EF4-FFF2-40B4-BE49-F238E27FC236}">
              <a16:creationId xmlns:a16="http://schemas.microsoft.com/office/drawing/2014/main" xmlns="" id="{E025A024-32A1-4F14-AE14-AB0A53F358F3}"/>
            </a:ext>
          </a:extLst>
        </xdr:cNvPr>
        <xdr:cNvSpPr/>
      </xdr:nvSpPr>
      <xdr:spPr>
        <a:xfrm>
          <a:off x="9588500" y="70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4" name="n_1aveValue【道路】&#10;一人当たり延長">
          <a:extLst>
            <a:ext uri="{FF2B5EF4-FFF2-40B4-BE49-F238E27FC236}">
              <a16:creationId xmlns:a16="http://schemas.microsoft.com/office/drawing/2014/main" xmlns="" id="{10DB21AB-94F1-46A1-BFBE-E1BEE8EACAC3}"/>
            </a:ext>
          </a:extLst>
        </xdr:cNvPr>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83173</xdr:rowOff>
    </xdr:from>
    <xdr:ext cx="534377" cy="259045"/>
    <xdr:sp macro="" textlink="">
      <xdr:nvSpPr>
        <xdr:cNvPr id="115" name="n_1mainValue【道路】&#10;一人当たり延長">
          <a:extLst>
            <a:ext uri="{FF2B5EF4-FFF2-40B4-BE49-F238E27FC236}">
              <a16:creationId xmlns:a16="http://schemas.microsoft.com/office/drawing/2014/main" xmlns="" id="{3BC64FE6-7EB7-4841-A48A-5150140AEF7B}"/>
            </a:ext>
          </a:extLst>
        </xdr:cNvPr>
        <xdr:cNvSpPr txBox="1"/>
      </xdr:nvSpPr>
      <xdr:spPr>
        <a:xfrm>
          <a:off x="9359410" y="71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xmlns="" id="{9091F78F-934F-4ABE-8741-6FEC8BDFF4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xmlns="" id="{F6EB0FCE-7BFE-4E87-BA62-001BE90B44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xmlns="" id="{E86BCBC6-0DA7-4594-9BDB-59FCA6826C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xmlns="" id="{7C4C8B4C-0DB7-43FD-B56F-77512F642C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xmlns="" id="{C0819E58-AF36-48E4-BE7E-49D325BEF6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xmlns="" id="{273E459A-B6B3-450D-8CF7-FF0C000B77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xmlns="" id="{90D1AD12-A081-44D3-B521-57F9B17E40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xmlns="" id="{914F9CC8-F704-4F23-9989-6131A9DDD2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xmlns="" id="{431DCCFE-57AC-49CD-BBAE-5B09135A6D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xmlns="" id="{0F9B59C2-E7E5-4CCB-BD9D-59B41FBABB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xmlns="" id="{2D4BA1F7-0402-4D48-BBD2-32CFEF8CBEA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a:extLst>
            <a:ext uri="{FF2B5EF4-FFF2-40B4-BE49-F238E27FC236}">
              <a16:creationId xmlns:a16="http://schemas.microsoft.com/office/drawing/2014/main" xmlns="" id="{F21693B0-3510-495E-8562-E0482791CF3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xmlns="" id="{91EBA16D-3EA8-42CE-9F6B-F2C8FFC5120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a:extLst>
            <a:ext uri="{FF2B5EF4-FFF2-40B4-BE49-F238E27FC236}">
              <a16:creationId xmlns:a16="http://schemas.microsoft.com/office/drawing/2014/main" xmlns="" id="{6F52A9C0-9373-4A54-9C09-EB773DE841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xmlns="" id="{D1B5F706-D4B8-49B9-8435-56366BE4BC0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a:extLst>
            <a:ext uri="{FF2B5EF4-FFF2-40B4-BE49-F238E27FC236}">
              <a16:creationId xmlns:a16="http://schemas.microsoft.com/office/drawing/2014/main" xmlns="" id="{FCB91E3C-6426-4DDE-8129-BDD3CD77E6A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xmlns="" id="{090ED0E9-53F3-4043-9258-B9716DAF5E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a:extLst>
            <a:ext uri="{FF2B5EF4-FFF2-40B4-BE49-F238E27FC236}">
              <a16:creationId xmlns:a16="http://schemas.microsoft.com/office/drawing/2014/main" xmlns="" id="{35609B07-B3C7-4C79-AF84-7A1C4EC96A9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xmlns="" id="{E3E1235E-447B-496D-8055-70ED1FEE2C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a:extLst>
            <a:ext uri="{FF2B5EF4-FFF2-40B4-BE49-F238E27FC236}">
              <a16:creationId xmlns:a16="http://schemas.microsoft.com/office/drawing/2014/main" xmlns="" id="{BAA896C5-B065-4132-8F98-3B9F1D60F5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xmlns="" id="{EC913C56-0992-44B2-80D3-2AD6CC873F9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xmlns="" id="{433C1697-3867-4F1F-B4C8-8612D24FC5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xmlns="" id="{701745DE-D2DC-4CC8-8463-FF47E0804C9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xmlns="" id="{B2464ADD-147C-4B9B-BD06-5025147CFC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0" name="直線コネクタ 139">
          <a:extLst>
            <a:ext uri="{FF2B5EF4-FFF2-40B4-BE49-F238E27FC236}">
              <a16:creationId xmlns:a16="http://schemas.microsoft.com/office/drawing/2014/main" xmlns="" id="{220A2B43-6887-465E-B1BF-342FF0D67024}"/>
            </a:ext>
          </a:extLst>
        </xdr:cNvPr>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xmlns="" id="{CF5CE8AB-EE51-41DA-AA2F-2B4109D6EEEF}"/>
            </a:ext>
          </a:extLst>
        </xdr:cNvPr>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2" name="直線コネクタ 141">
          <a:extLst>
            <a:ext uri="{FF2B5EF4-FFF2-40B4-BE49-F238E27FC236}">
              <a16:creationId xmlns:a16="http://schemas.microsoft.com/office/drawing/2014/main" xmlns="" id="{631DA551-AF66-4324-803E-E9BFDE45C13C}"/>
            </a:ext>
          </a:extLst>
        </xdr:cNvPr>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xmlns="" id="{B7F36C3D-B844-4E79-BAC1-E347BF9D01A4}"/>
            </a:ext>
          </a:extLst>
        </xdr:cNvPr>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4" name="直線コネクタ 143">
          <a:extLst>
            <a:ext uri="{FF2B5EF4-FFF2-40B4-BE49-F238E27FC236}">
              <a16:creationId xmlns:a16="http://schemas.microsoft.com/office/drawing/2014/main" xmlns="" id="{76913354-1196-46A5-8111-BDA80F1BE125}"/>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xmlns="" id="{1C4CD9A0-1BFB-4297-A49B-D370EADFF767}"/>
            </a:ext>
          </a:extLst>
        </xdr:cNvPr>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6" name="フローチャート : 判断 145">
          <a:extLst>
            <a:ext uri="{FF2B5EF4-FFF2-40B4-BE49-F238E27FC236}">
              <a16:creationId xmlns:a16="http://schemas.microsoft.com/office/drawing/2014/main" xmlns="" id="{CF3F0DEE-D687-4592-92C4-54C81B10047F}"/>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7" name="フローチャート : 判断 146">
          <a:extLst>
            <a:ext uri="{FF2B5EF4-FFF2-40B4-BE49-F238E27FC236}">
              <a16:creationId xmlns:a16="http://schemas.microsoft.com/office/drawing/2014/main" xmlns="" id="{6873A562-9CFA-4C80-B6DE-83E9BC0D8576}"/>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438058BA-CC1E-4DEF-9935-777D269B0F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BAEED50B-5812-4C41-9916-E7DD5AE667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45C2EBC9-A65D-41C1-83D0-FE6A277B43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4EE4D708-A940-4AA6-900F-53257E8943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AF888A82-E55B-4172-9307-AB7102D39F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124460</xdr:rowOff>
    </xdr:from>
    <xdr:to>
      <xdr:col>5</xdr:col>
      <xdr:colOff>409575</xdr:colOff>
      <xdr:row>61</xdr:row>
      <xdr:rowOff>54610</xdr:rowOff>
    </xdr:to>
    <xdr:sp macro="" textlink="">
      <xdr:nvSpPr>
        <xdr:cNvPr id="153" name="円/楕円 152">
          <a:extLst>
            <a:ext uri="{FF2B5EF4-FFF2-40B4-BE49-F238E27FC236}">
              <a16:creationId xmlns:a16="http://schemas.microsoft.com/office/drawing/2014/main" xmlns="" id="{723EA268-C6BD-4780-86A6-F481808282AE}"/>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xmlns="" id="{F00901A6-943D-4E9E-9CE5-20A136BDBD2D}"/>
            </a:ext>
          </a:extLst>
        </xdr:cNvPr>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71137</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xmlns="" id="{701D81C1-1972-465A-A16E-9E2C517ED93D}"/>
            </a:ext>
          </a:extLst>
        </xdr:cNvPr>
        <xdr:cNvSpPr txBox="1"/>
      </xdr:nvSpPr>
      <xdr:spPr>
        <a:xfrm>
          <a:off x="3582043"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a:extLst>
            <a:ext uri="{FF2B5EF4-FFF2-40B4-BE49-F238E27FC236}">
              <a16:creationId xmlns:a16="http://schemas.microsoft.com/office/drawing/2014/main" xmlns="" id="{C84CB1E4-B310-4A72-B153-E4D2978716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a:extLst>
            <a:ext uri="{FF2B5EF4-FFF2-40B4-BE49-F238E27FC236}">
              <a16:creationId xmlns:a16="http://schemas.microsoft.com/office/drawing/2014/main" xmlns="" id="{EB22034A-926C-4048-8E85-2A391C67A5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a:extLst>
            <a:ext uri="{FF2B5EF4-FFF2-40B4-BE49-F238E27FC236}">
              <a16:creationId xmlns:a16="http://schemas.microsoft.com/office/drawing/2014/main" xmlns="" id="{36225245-FD43-45AE-AE82-A44B06CCC7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a:extLst>
            <a:ext uri="{FF2B5EF4-FFF2-40B4-BE49-F238E27FC236}">
              <a16:creationId xmlns:a16="http://schemas.microsoft.com/office/drawing/2014/main" xmlns="" id="{4C311C6A-6645-4666-84A8-77A4FB2E2F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a:extLst>
            <a:ext uri="{FF2B5EF4-FFF2-40B4-BE49-F238E27FC236}">
              <a16:creationId xmlns:a16="http://schemas.microsoft.com/office/drawing/2014/main" xmlns="" id="{478483C2-C55C-412E-8F74-902F61642E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a:extLst>
            <a:ext uri="{FF2B5EF4-FFF2-40B4-BE49-F238E27FC236}">
              <a16:creationId xmlns:a16="http://schemas.microsoft.com/office/drawing/2014/main" xmlns="" id="{C6D978DD-4EF3-45B1-8CAF-4AF1279295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a:extLst>
            <a:ext uri="{FF2B5EF4-FFF2-40B4-BE49-F238E27FC236}">
              <a16:creationId xmlns:a16="http://schemas.microsoft.com/office/drawing/2014/main" xmlns="" id="{1E0057A6-FC2C-4FAE-ABB2-88ED1F2AE8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a:extLst>
            <a:ext uri="{FF2B5EF4-FFF2-40B4-BE49-F238E27FC236}">
              <a16:creationId xmlns:a16="http://schemas.microsoft.com/office/drawing/2014/main" xmlns="" id="{E9317D3B-5235-4F29-B0AF-94A53DE0CA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a:extLst>
            <a:ext uri="{FF2B5EF4-FFF2-40B4-BE49-F238E27FC236}">
              <a16:creationId xmlns:a16="http://schemas.microsoft.com/office/drawing/2014/main" xmlns="" id="{122358F3-D357-4493-B475-53A5D8774E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a:extLst>
            <a:ext uri="{FF2B5EF4-FFF2-40B4-BE49-F238E27FC236}">
              <a16:creationId xmlns:a16="http://schemas.microsoft.com/office/drawing/2014/main" xmlns="" id="{F00CFAF5-303C-478B-9140-EAF6CF75E6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6" name="直線コネクタ 165">
          <a:extLst>
            <a:ext uri="{FF2B5EF4-FFF2-40B4-BE49-F238E27FC236}">
              <a16:creationId xmlns:a16="http://schemas.microsoft.com/office/drawing/2014/main" xmlns="" id="{BA714DBE-C980-43BF-B779-9E9EB064A65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7" name="テキスト ボックス 166">
          <a:extLst>
            <a:ext uri="{FF2B5EF4-FFF2-40B4-BE49-F238E27FC236}">
              <a16:creationId xmlns:a16="http://schemas.microsoft.com/office/drawing/2014/main" xmlns="" id="{4DE4F9D0-BBC6-41DD-8E6A-92C7156ABA3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8" name="直線コネクタ 167">
          <a:extLst>
            <a:ext uri="{FF2B5EF4-FFF2-40B4-BE49-F238E27FC236}">
              <a16:creationId xmlns:a16="http://schemas.microsoft.com/office/drawing/2014/main" xmlns="" id="{B5C76A3D-244D-439E-8C91-490A320A5F7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9" name="テキスト ボックス 168">
          <a:extLst>
            <a:ext uri="{FF2B5EF4-FFF2-40B4-BE49-F238E27FC236}">
              <a16:creationId xmlns:a16="http://schemas.microsoft.com/office/drawing/2014/main" xmlns="" id="{2DBD8101-A061-47B1-8F4F-5A821DBC254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0" name="直線コネクタ 169">
          <a:extLst>
            <a:ext uri="{FF2B5EF4-FFF2-40B4-BE49-F238E27FC236}">
              <a16:creationId xmlns:a16="http://schemas.microsoft.com/office/drawing/2014/main" xmlns="" id="{E42B1732-28FA-44F6-A8EF-BE109EDC73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1" name="テキスト ボックス 170">
          <a:extLst>
            <a:ext uri="{FF2B5EF4-FFF2-40B4-BE49-F238E27FC236}">
              <a16:creationId xmlns:a16="http://schemas.microsoft.com/office/drawing/2014/main" xmlns="" id="{B9DD06B2-D268-4CE3-9D3E-4E5229A3127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2" name="直線コネクタ 171">
          <a:extLst>
            <a:ext uri="{FF2B5EF4-FFF2-40B4-BE49-F238E27FC236}">
              <a16:creationId xmlns:a16="http://schemas.microsoft.com/office/drawing/2014/main" xmlns="" id="{1EFE27AC-D56B-4FC0-9EEF-9FC06DF8AD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3" name="テキスト ボックス 172">
          <a:extLst>
            <a:ext uri="{FF2B5EF4-FFF2-40B4-BE49-F238E27FC236}">
              <a16:creationId xmlns:a16="http://schemas.microsoft.com/office/drawing/2014/main" xmlns="" id="{50D7E7F7-E703-43C7-B044-76893F33A4C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xmlns="" id="{51459ABD-DE19-49A4-84A9-3174722984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5" name="テキスト ボックス 174">
          <a:extLst>
            <a:ext uri="{FF2B5EF4-FFF2-40B4-BE49-F238E27FC236}">
              <a16:creationId xmlns:a16="http://schemas.microsoft.com/office/drawing/2014/main" xmlns="" id="{B48B13C2-D058-490B-A177-B02A44E7C9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xmlns="" id="{E4983C49-9673-4D7B-9A4C-563598F6BA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7" name="直線コネクタ 176">
          <a:extLst>
            <a:ext uri="{FF2B5EF4-FFF2-40B4-BE49-F238E27FC236}">
              <a16:creationId xmlns:a16="http://schemas.microsoft.com/office/drawing/2014/main" xmlns="" id="{EA6A1A35-C1F0-4C1B-AF37-D4B9A6939245}"/>
            </a:ext>
          </a:extLst>
        </xdr:cNvPr>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8" name="【橋りょう・トンネル】&#10;一人当たり有形固定資産（償却資産）額最小値テキスト">
          <a:extLst>
            <a:ext uri="{FF2B5EF4-FFF2-40B4-BE49-F238E27FC236}">
              <a16:creationId xmlns:a16="http://schemas.microsoft.com/office/drawing/2014/main" xmlns="" id="{CC867270-1614-497B-BBD8-B2AA37019C05}"/>
            </a:ext>
          </a:extLst>
        </xdr:cNvPr>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9" name="直線コネクタ 178">
          <a:extLst>
            <a:ext uri="{FF2B5EF4-FFF2-40B4-BE49-F238E27FC236}">
              <a16:creationId xmlns:a16="http://schemas.microsoft.com/office/drawing/2014/main" xmlns="" id="{347AABA2-4325-4820-A005-767256EE6373}"/>
            </a:ext>
          </a:extLst>
        </xdr:cNvPr>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0" name="【橋りょう・トンネル】&#10;一人当たり有形固定資産（償却資産）額最大値テキスト">
          <a:extLst>
            <a:ext uri="{FF2B5EF4-FFF2-40B4-BE49-F238E27FC236}">
              <a16:creationId xmlns:a16="http://schemas.microsoft.com/office/drawing/2014/main" xmlns="" id="{13AB2A77-A2B6-4B89-84E1-4EB4CE68BA3D}"/>
            </a:ext>
          </a:extLst>
        </xdr:cNvPr>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1" name="直線コネクタ 180">
          <a:extLst>
            <a:ext uri="{FF2B5EF4-FFF2-40B4-BE49-F238E27FC236}">
              <a16:creationId xmlns:a16="http://schemas.microsoft.com/office/drawing/2014/main" xmlns="" id="{6CA3E97F-0F5B-4502-9502-9D356841424A}"/>
            </a:ext>
          </a:extLst>
        </xdr:cNvPr>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2" name="【橋りょう・トンネル】&#10;一人当たり有形固定資産（償却資産）額平均値テキスト">
          <a:extLst>
            <a:ext uri="{FF2B5EF4-FFF2-40B4-BE49-F238E27FC236}">
              <a16:creationId xmlns:a16="http://schemas.microsoft.com/office/drawing/2014/main" xmlns="" id="{9171790A-AC8F-4A95-9896-28D6603CDBD3}"/>
            </a:ext>
          </a:extLst>
        </xdr:cNvPr>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3" name="フローチャート : 判断 182">
          <a:extLst>
            <a:ext uri="{FF2B5EF4-FFF2-40B4-BE49-F238E27FC236}">
              <a16:creationId xmlns:a16="http://schemas.microsoft.com/office/drawing/2014/main" xmlns="" id="{401C9A2B-AAC2-4A60-9AB2-B07CD20EE208}"/>
            </a:ext>
          </a:extLst>
        </xdr:cNvPr>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4" name="フローチャート : 判断 183">
          <a:extLst>
            <a:ext uri="{FF2B5EF4-FFF2-40B4-BE49-F238E27FC236}">
              <a16:creationId xmlns:a16="http://schemas.microsoft.com/office/drawing/2014/main" xmlns="" id="{FF91328F-18FA-4CB8-9503-1EF6834906BC}"/>
            </a:ext>
          </a:extLst>
        </xdr:cNvPr>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317275A-0C75-4CB1-BDA5-6AB7670111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29A705D-DB4E-4407-A0DB-C7FD840EA8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E7E7806-B858-4A5E-A900-1377FBACA0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E3B817E-C8EC-4CCB-828D-F488B05FB1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DC3DC3F6-C241-4C28-AFFE-4114089C20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88689</xdr:rowOff>
    </xdr:from>
    <xdr:to>
      <xdr:col>14</xdr:col>
      <xdr:colOff>79375</xdr:colOff>
      <xdr:row>63</xdr:row>
      <xdr:rowOff>18839</xdr:rowOff>
    </xdr:to>
    <xdr:sp macro="" textlink="">
      <xdr:nvSpPr>
        <xdr:cNvPr id="190" name="円/楕円 189">
          <a:extLst>
            <a:ext uri="{FF2B5EF4-FFF2-40B4-BE49-F238E27FC236}">
              <a16:creationId xmlns:a16="http://schemas.microsoft.com/office/drawing/2014/main" xmlns="" id="{0082AD04-5218-49B4-BAF0-DB39AC061752}"/>
            </a:ext>
          </a:extLst>
        </xdr:cNvPr>
        <xdr:cNvSpPr/>
      </xdr:nvSpPr>
      <xdr:spPr>
        <a:xfrm>
          <a:off x="9588500" y="10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91" name="n_1aveValue【橋りょう・トンネル】&#10;一人当たり有形固定資産（償却資産）額">
          <a:extLst>
            <a:ext uri="{FF2B5EF4-FFF2-40B4-BE49-F238E27FC236}">
              <a16:creationId xmlns:a16="http://schemas.microsoft.com/office/drawing/2014/main" xmlns="" id="{2C643116-00E8-4ECA-AA62-24EA26002972}"/>
            </a:ext>
          </a:extLst>
        </xdr:cNvPr>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9966</xdr:rowOff>
    </xdr:from>
    <xdr:ext cx="599010" cy="259045"/>
    <xdr:sp macro="" textlink="">
      <xdr:nvSpPr>
        <xdr:cNvPr id="192" name="n_1mainValue【橋りょう・トンネル】&#10;一人当たり有形固定資産（償却資産）額">
          <a:extLst>
            <a:ext uri="{FF2B5EF4-FFF2-40B4-BE49-F238E27FC236}">
              <a16:creationId xmlns:a16="http://schemas.microsoft.com/office/drawing/2014/main" xmlns="" id="{57C25CCE-B44B-48EB-8984-AF6372B2B009}"/>
            </a:ext>
          </a:extLst>
        </xdr:cNvPr>
        <xdr:cNvSpPr txBox="1"/>
      </xdr:nvSpPr>
      <xdr:spPr>
        <a:xfrm>
          <a:off x="9327094" y="10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xmlns="" id="{5FB53A0E-8FB1-40FA-A466-14C617C147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xmlns="" id="{19D2812F-2735-4B7D-92EC-A6D34DC4AC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xmlns="" id="{7955FBC8-396D-46CF-BDDE-B1E1174AFD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xmlns="" id="{2155C5E8-8197-428F-95F0-CC37EBCA21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xmlns="" id="{637ABE82-E61E-43C5-B4FF-5C0EA5C099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xmlns="" id="{831DEBB7-7AC7-431F-8658-5837C8794C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xmlns="" id="{74E4E755-752E-4771-BC1B-1C42FAF9BB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xmlns="" id="{598C6767-322C-47E6-B7CC-D0B103986C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xmlns="" id="{372EB7A0-9F4D-4D87-A455-2CD8DF1346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xmlns="" id="{EF615215-EE1D-4A9B-BC7C-CAAFCEC8A0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a16="http://schemas.microsoft.com/office/drawing/2014/main" xmlns="" id="{69013921-79AA-4542-930F-07629E57F43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4" name="直線コネクタ 203">
          <a:extLst>
            <a:ext uri="{FF2B5EF4-FFF2-40B4-BE49-F238E27FC236}">
              <a16:creationId xmlns:a16="http://schemas.microsoft.com/office/drawing/2014/main" xmlns="" id="{F4F5D3BC-8979-4B27-BAA5-A150F69699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5" name="テキスト ボックス 204">
          <a:extLst>
            <a:ext uri="{FF2B5EF4-FFF2-40B4-BE49-F238E27FC236}">
              <a16:creationId xmlns:a16="http://schemas.microsoft.com/office/drawing/2014/main" xmlns="" id="{E23787E1-B8D8-4ADA-B437-93C86726183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6" name="直線コネクタ 205">
          <a:extLst>
            <a:ext uri="{FF2B5EF4-FFF2-40B4-BE49-F238E27FC236}">
              <a16:creationId xmlns:a16="http://schemas.microsoft.com/office/drawing/2014/main" xmlns="" id="{D00209F7-75C4-4362-B2FC-2807242A13E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7" name="テキスト ボックス 206">
          <a:extLst>
            <a:ext uri="{FF2B5EF4-FFF2-40B4-BE49-F238E27FC236}">
              <a16:creationId xmlns:a16="http://schemas.microsoft.com/office/drawing/2014/main" xmlns="" id="{FFC71F22-3110-4878-BACA-B3C0C684B0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8" name="直線コネクタ 207">
          <a:extLst>
            <a:ext uri="{FF2B5EF4-FFF2-40B4-BE49-F238E27FC236}">
              <a16:creationId xmlns:a16="http://schemas.microsoft.com/office/drawing/2014/main" xmlns="" id="{21E4132A-C498-4CE0-9E57-5D6D64E52F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9" name="テキスト ボックス 208">
          <a:extLst>
            <a:ext uri="{FF2B5EF4-FFF2-40B4-BE49-F238E27FC236}">
              <a16:creationId xmlns:a16="http://schemas.microsoft.com/office/drawing/2014/main" xmlns="" id="{6558F459-2010-4E94-89EE-1B208ADF1D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0" name="直線コネクタ 209">
          <a:extLst>
            <a:ext uri="{FF2B5EF4-FFF2-40B4-BE49-F238E27FC236}">
              <a16:creationId xmlns:a16="http://schemas.microsoft.com/office/drawing/2014/main" xmlns="" id="{F17D920E-EC9E-489F-B9FA-DF6B34CBA9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1" name="テキスト ボックス 210">
          <a:extLst>
            <a:ext uri="{FF2B5EF4-FFF2-40B4-BE49-F238E27FC236}">
              <a16:creationId xmlns:a16="http://schemas.microsoft.com/office/drawing/2014/main" xmlns="" id="{BDC749EC-9955-4494-95F7-77A209F6AB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2" name="直線コネクタ 211">
          <a:extLst>
            <a:ext uri="{FF2B5EF4-FFF2-40B4-BE49-F238E27FC236}">
              <a16:creationId xmlns:a16="http://schemas.microsoft.com/office/drawing/2014/main" xmlns="" id="{ED35DF82-A338-473D-822D-982A7A10DB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3" name="テキスト ボックス 212">
          <a:extLst>
            <a:ext uri="{FF2B5EF4-FFF2-40B4-BE49-F238E27FC236}">
              <a16:creationId xmlns:a16="http://schemas.microsoft.com/office/drawing/2014/main" xmlns="" id="{8D3E68C1-E09F-4F8B-ABC3-E7E20D833A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4" name="直線コネクタ 213">
          <a:extLst>
            <a:ext uri="{FF2B5EF4-FFF2-40B4-BE49-F238E27FC236}">
              <a16:creationId xmlns:a16="http://schemas.microsoft.com/office/drawing/2014/main" xmlns="" id="{FF42104E-754E-4B7F-A193-1755987107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5" name="テキスト ボックス 214">
          <a:extLst>
            <a:ext uri="{FF2B5EF4-FFF2-40B4-BE49-F238E27FC236}">
              <a16:creationId xmlns:a16="http://schemas.microsoft.com/office/drawing/2014/main" xmlns="" id="{8A299764-BCA6-4952-89ED-C71178BF2D4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a:extLst>
            <a:ext uri="{FF2B5EF4-FFF2-40B4-BE49-F238E27FC236}">
              <a16:creationId xmlns:a16="http://schemas.microsoft.com/office/drawing/2014/main" xmlns="" id="{46190E41-8157-4B21-A15D-7A53A9FC27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xmlns="" id="{D17003D2-0F78-4374-9590-48C7A6229ED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xmlns="" id="{3BE57DB2-FE0E-4F06-BB1A-653E3F7B06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9" name="直線コネクタ 218">
          <a:extLst>
            <a:ext uri="{FF2B5EF4-FFF2-40B4-BE49-F238E27FC236}">
              <a16:creationId xmlns:a16="http://schemas.microsoft.com/office/drawing/2014/main" xmlns="" id="{17741A40-0452-4CF4-B5A3-E5F0AA21CD63}"/>
            </a:ext>
          </a:extLst>
        </xdr:cNvPr>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0" name="【公営住宅】&#10;有形固定資産減価償却率最小値テキスト">
          <a:extLst>
            <a:ext uri="{FF2B5EF4-FFF2-40B4-BE49-F238E27FC236}">
              <a16:creationId xmlns:a16="http://schemas.microsoft.com/office/drawing/2014/main" xmlns="" id="{B8F74560-11A1-4A74-B707-A40A6889182A}"/>
            </a:ext>
          </a:extLst>
        </xdr:cNvPr>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1" name="直線コネクタ 220">
          <a:extLst>
            <a:ext uri="{FF2B5EF4-FFF2-40B4-BE49-F238E27FC236}">
              <a16:creationId xmlns:a16="http://schemas.microsoft.com/office/drawing/2014/main" xmlns="" id="{5EE2346F-8937-4CBD-A510-4DD2CD73FB67}"/>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22" name="【公営住宅】&#10;有形固定資産減価償却率最大値テキスト">
          <a:extLst>
            <a:ext uri="{FF2B5EF4-FFF2-40B4-BE49-F238E27FC236}">
              <a16:creationId xmlns:a16="http://schemas.microsoft.com/office/drawing/2014/main" xmlns="" id="{B0C22954-13B8-497F-B0D1-CC894E364913}"/>
            </a:ext>
          </a:extLst>
        </xdr:cNvPr>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23" name="直線コネクタ 222">
          <a:extLst>
            <a:ext uri="{FF2B5EF4-FFF2-40B4-BE49-F238E27FC236}">
              <a16:creationId xmlns:a16="http://schemas.microsoft.com/office/drawing/2014/main" xmlns="" id="{62291E00-16A9-4A21-BD77-E6D712B61025}"/>
            </a:ext>
          </a:extLst>
        </xdr:cNvPr>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4" name="【公営住宅】&#10;有形固定資産減価償却率平均値テキスト">
          <a:extLst>
            <a:ext uri="{FF2B5EF4-FFF2-40B4-BE49-F238E27FC236}">
              <a16:creationId xmlns:a16="http://schemas.microsoft.com/office/drawing/2014/main" xmlns="" id="{24D43265-1398-462D-B6A6-1BD275547934}"/>
            </a:ext>
          </a:extLst>
        </xdr:cNvPr>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5" name="フローチャート : 判断 224">
          <a:extLst>
            <a:ext uri="{FF2B5EF4-FFF2-40B4-BE49-F238E27FC236}">
              <a16:creationId xmlns:a16="http://schemas.microsoft.com/office/drawing/2014/main" xmlns="" id="{1AF5F8A6-7B96-4E44-A739-86D413C48111}"/>
            </a:ext>
          </a:extLst>
        </xdr:cNvPr>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6" name="フローチャート : 判断 225">
          <a:extLst>
            <a:ext uri="{FF2B5EF4-FFF2-40B4-BE49-F238E27FC236}">
              <a16:creationId xmlns:a16="http://schemas.microsoft.com/office/drawing/2014/main" xmlns="" id="{14150F28-6E66-4C69-BE0A-9F4C0F2FA81E}"/>
            </a:ext>
          </a:extLst>
        </xdr:cNvPr>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E3BF43BD-C7F7-4F86-97DE-9703E619B8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C73802B9-13B9-4BC3-BA3C-D462FEA92B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673B36C9-409C-4648-8F75-ED4CF40D67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2B547768-33D2-47AF-97DB-CA43F02BBF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73F22B5-FAE7-4450-B482-07F1DF8344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124461</xdr:rowOff>
    </xdr:from>
    <xdr:to>
      <xdr:col>5</xdr:col>
      <xdr:colOff>409575</xdr:colOff>
      <xdr:row>79</xdr:row>
      <xdr:rowOff>54611</xdr:rowOff>
    </xdr:to>
    <xdr:sp macro="" textlink="">
      <xdr:nvSpPr>
        <xdr:cNvPr id="232" name="円/楕円 231">
          <a:extLst>
            <a:ext uri="{FF2B5EF4-FFF2-40B4-BE49-F238E27FC236}">
              <a16:creationId xmlns:a16="http://schemas.microsoft.com/office/drawing/2014/main" xmlns="" id="{6A6B0204-687A-4507-8C1A-85C62C325464}"/>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33" name="n_1aveValue【公営住宅】&#10;有形固定資産減価償却率">
          <a:extLst>
            <a:ext uri="{FF2B5EF4-FFF2-40B4-BE49-F238E27FC236}">
              <a16:creationId xmlns:a16="http://schemas.microsoft.com/office/drawing/2014/main" xmlns="" id="{5E10EA69-F65D-43C2-9F0B-F103323BC44A}"/>
            </a:ext>
          </a:extLst>
        </xdr:cNvPr>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71138</xdr:rowOff>
    </xdr:from>
    <xdr:ext cx="405111" cy="259045"/>
    <xdr:sp macro="" textlink="">
      <xdr:nvSpPr>
        <xdr:cNvPr id="234" name="n_1mainValue【公営住宅】&#10;有形固定資産減価償却率">
          <a:extLst>
            <a:ext uri="{FF2B5EF4-FFF2-40B4-BE49-F238E27FC236}">
              <a16:creationId xmlns:a16="http://schemas.microsoft.com/office/drawing/2014/main" xmlns="" id="{E7253F37-4033-4461-95DB-F67C66078D42}"/>
            </a:ext>
          </a:extLst>
        </xdr:cNvPr>
        <xdr:cNvSpPr txBox="1"/>
      </xdr:nvSpPr>
      <xdr:spPr>
        <a:xfrm>
          <a:off x="3582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a:extLst>
            <a:ext uri="{FF2B5EF4-FFF2-40B4-BE49-F238E27FC236}">
              <a16:creationId xmlns:a16="http://schemas.microsoft.com/office/drawing/2014/main" xmlns="" id="{1E16E709-B1DE-4631-A89F-50EB0D919F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a:extLst>
            <a:ext uri="{FF2B5EF4-FFF2-40B4-BE49-F238E27FC236}">
              <a16:creationId xmlns:a16="http://schemas.microsoft.com/office/drawing/2014/main" xmlns="" id="{DF25D86D-F044-4686-99DB-63356C1CA8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a:extLst>
            <a:ext uri="{FF2B5EF4-FFF2-40B4-BE49-F238E27FC236}">
              <a16:creationId xmlns:a16="http://schemas.microsoft.com/office/drawing/2014/main" xmlns="" id="{0D42610F-AAF2-4800-83A5-E2A1B2FE5F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a:extLst>
            <a:ext uri="{FF2B5EF4-FFF2-40B4-BE49-F238E27FC236}">
              <a16:creationId xmlns:a16="http://schemas.microsoft.com/office/drawing/2014/main" xmlns="" id="{43979651-C2E3-4628-B2F3-21E2F31330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a:extLst>
            <a:ext uri="{FF2B5EF4-FFF2-40B4-BE49-F238E27FC236}">
              <a16:creationId xmlns:a16="http://schemas.microsoft.com/office/drawing/2014/main" xmlns="" id="{EA1AC009-B6EF-4DB9-A4C0-F7755C3C3A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a:extLst>
            <a:ext uri="{FF2B5EF4-FFF2-40B4-BE49-F238E27FC236}">
              <a16:creationId xmlns:a16="http://schemas.microsoft.com/office/drawing/2014/main" xmlns="" id="{494C76FE-E67A-41CB-B2DD-79FFF91A24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a:extLst>
            <a:ext uri="{FF2B5EF4-FFF2-40B4-BE49-F238E27FC236}">
              <a16:creationId xmlns:a16="http://schemas.microsoft.com/office/drawing/2014/main" xmlns="" id="{F5D6BDCB-711D-494C-84D1-83B17424BE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a:extLst>
            <a:ext uri="{FF2B5EF4-FFF2-40B4-BE49-F238E27FC236}">
              <a16:creationId xmlns:a16="http://schemas.microsoft.com/office/drawing/2014/main" xmlns="" id="{6330129E-BB50-4329-9443-6B8FC1418F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a:extLst>
            <a:ext uri="{FF2B5EF4-FFF2-40B4-BE49-F238E27FC236}">
              <a16:creationId xmlns:a16="http://schemas.microsoft.com/office/drawing/2014/main" xmlns="" id="{2CB9AEF0-1781-41BF-8B3C-9F5F2DD1D6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a:extLst>
            <a:ext uri="{FF2B5EF4-FFF2-40B4-BE49-F238E27FC236}">
              <a16:creationId xmlns:a16="http://schemas.microsoft.com/office/drawing/2014/main" xmlns="" id="{EE8EFF27-4C53-4ED0-B6FA-2607EE5747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5" name="直線コネクタ 244">
          <a:extLst>
            <a:ext uri="{FF2B5EF4-FFF2-40B4-BE49-F238E27FC236}">
              <a16:creationId xmlns:a16="http://schemas.microsoft.com/office/drawing/2014/main" xmlns="" id="{11EA2959-1C6C-41E8-A89F-908E5E5C3188}"/>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6" name="テキスト ボックス 245">
          <a:extLst>
            <a:ext uri="{FF2B5EF4-FFF2-40B4-BE49-F238E27FC236}">
              <a16:creationId xmlns:a16="http://schemas.microsoft.com/office/drawing/2014/main" xmlns="" id="{2FD1A848-7687-4A0C-89BE-4D944115F232}"/>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7" name="直線コネクタ 246">
          <a:extLst>
            <a:ext uri="{FF2B5EF4-FFF2-40B4-BE49-F238E27FC236}">
              <a16:creationId xmlns:a16="http://schemas.microsoft.com/office/drawing/2014/main" xmlns="" id="{F471499C-34F2-4EA2-AFD3-3A3C9609D68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8" name="テキスト ボックス 247">
          <a:extLst>
            <a:ext uri="{FF2B5EF4-FFF2-40B4-BE49-F238E27FC236}">
              <a16:creationId xmlns:a16="http://schemas.microsoft.com/office/drawing/2014/main" xmlns="" id="{4F428097-246C-423D-8C08-6970790C7B2E}"/>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9" name="直線コネクタ 248">
          <a:extLst>
            <a:ext uri="{FF2B5EF4-FFF2-40B4-BE49-F238E27FC236}">
              <a16:creationId xmlns:a16="http://schemas.microsoft.com/office/drawing/2014/main" xmlns="" id="{AA1D8F31-13B2-4269-94FC-CB4212647B49}"/>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50" name="テキスト ボックス 249">
          <a:extLst>
            <a:ext uri="{FF2B5EF4-FFF2-40B4-BE49-F238E27FC236}">
              <a16:creationId xmlns:a16="http://schemas.microsoft.com/office/drawing/2014/main" xmlns="" id="{69EE5CDB-AF5A-4D4F-A2AF-98F6FBF35FBD}"/>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1" name="直線コネクタ 250">
          <a:extLst>
            <a:ext uri="{FF2B5EF4-FFF2-40B4-BE49-F238E27FC236}">
              <a16:creationId xmlns:a16="http://schemas.microsoft.com/office/drawing/2014/main" xmlns="" id="{F05BBA49-4D23-4B14-AFAD-6B52872584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2" name="テキスト ボックス 251">
          <a:extLst>
            <a:ext uri="{FF2B5EF4-FFF2-40B4-BE49-F238E27FC236}">
              <a16:creationId xmlns:a16="http://schemas.microsoft.com/office/drawing/2014/main" xmlns="" id="{6124FFDF-B8F2-4245-8DC6-9EDF30A9C3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3" name="直線コネクタ 252">
          <a:extLst>
            <a:ext uri="{FF2B5EF4-FFF2-40B4-BE49-F238E27FC236}">
              <a16:creationId xmlns:a16="http://schemas.microsoft.com/office/drawing/2014/main" xmlns="" id="{CEE597A1-87D3-4F86-887D-F567AD34143A}"/>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4" name="テキスト ボックス 253">
          <a:extLst>
            <a:ext uri="{FF2B5EF4-FFF2-40B4-BE49-F238E27FC236}">
              <a16:creationId xmlns:a16="http://schemas.microsoft.com/office/drawing/2014/main" xmlns="" id="{B01820A6-EB3E-4F71-A01B-2778203CC6EB}"/>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5" name="直線コネクタ 254">
          <a:extLst>
            <a:ext uri="{FF2B5EF4-FFF2-40B4-BE49-F238E27FC236}">
              <a16:creationId xmlns:a16="http://schemas.microsoft.com/office/drawing/2014/main" xmlns="" id="{F1AB73BA-63D8-4EAE-A151-97F19B2C304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6" name="テキスト ボックス 255">
          <a:extLst>
            <a:ext uri="{FF2B5EF4-FFF2-40B4-BE49-F238E27FC236}">
              <a16:creationId xmlns:a16="http://schemas.microsoft.com/office/drawing/2014/main" xmlns="" id="{EB5F1B66-E5A0-471D-A140-20D2D9797C2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7" name="直線コネクタ 256">
          <a:extLst>
            <a:ext uri="{FF2B5EF4-FFF2-40B4-BE49-F238E27FC236}">
              <a16:creationId xmlns:a16="http://schemas.microsoft.com/office/drawing/2014/main" xmlns="" id="{93EFF931-0253-4916-B1C4-ADB5282FA47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8" name="テキスト ボックス 257">
          <a:extLst>
            <a:ext uri="{FF2B5EF4-FFF2-40B4-BE49-F238E27FC236}">
              <a16:creationId xmlns:a16="http://schemas.microsoft.com/office/drawing/2014/main" xmlns="" id="{563B91B6-CDEE-4243-9B1B-FD2A006A1233}"/>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a:extLst>
            <a:ext uri="{FF2B5EF4-FFF2-40B4-BE49-F238E27FC236}">
              <a16:creationId xmlns:a16="http://schemas.microsoft.com/office/drawing/2014/main" xmlns="" id="{7836E6F5-07B8-4DF4-8C98-94FCBE9B19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a:extLst>
            <a:ext uri="{FF2B5EF4-FFF2-40B4-BE49-F238E27FC236}">
              <a16:creationId xmlns:a16="http://schemas.microsoft.com/office/drawing/2014/main" xmlns="" id="{A64E9007-D4FF-4D35-9DE2-A68B3BB53D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a:extLst>
            <a:ext uri="{FF2B5EF4-FFF2-40B4-BE49-F238E27FC236}">
              <a16:creationId xmlns:a16="http://schemas.microsoft.com/office/drawing/2014/main" xmlns="" id="{2FA20D0C-BEFD-463D-81EE-C354F8EB62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62" name="直線コネクタ 261">
          <a:extLst>
            <a:ext uri="{FF2B5EF4-FFF2-40B4-BE49-F238E27FC236}">
              <a16:creationId xmlns:a16="http://schemas.microsoft.com/office/drawing/2014/main" xmlns="" id="{C1248F5D-3FDA-4545-9035-E8462139E578}"/>
            </a:ext>
          </a:extLst>
        </xdr:cNvPr>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63" name="【公営住宅】&#10;一人当たり面積最小値テキスト">
          <a:extLst>
            <a:ext uri="{FF2B5EF4-FFF2-40B4-BE49-F238E27FC236}">
              <a16:creationId xmlns:a16="http://schemas.microsoft.com/office/drawing/2014/main" xmlns="" id="{EFDEC1FD-D353-4D55-8B83-548A2DB5D7D8}"/>
            </a:ext>
          </a:extLst>
        </xdr:cNvPr>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4" name="直線コネクタ 263">
          <a:extLst>
            <a:ext uri="{FF2B5EF4-FFF2-40B4-BE49-F238E27FC236}">
              <a16:creationId xmlns:a16="http://schemas.microsoft.com/office/drawing/2014/main" xmlns="" id="{E0162DF8-8109-48EF-90ED-A53D1B03BA87}"/>
            </a:ext>
          </a:extLst>
        </xdr:cNvPr>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5" name="【公営住宅】&#10;一人当たり面積最大値テキスト">
          <a:extLst>
            <a:ext uri="{FF2B5EF4-FFF2-40B4-BE49-F238E27FC236}">
              <a16:creationId xmlns:a16="http://schemas.microsoft.com/office/drawing/2014/main" xmlns="" id="{00D53A15-7200-407E-8190-FF0E387D381D}"/>
            </a:ext>
          </a:extLst>
        </xdr:cNvPr>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6" name="直線コネクタ 265">
          <a:extLst>
            <a:ext uri="{FF2B5EF4-FFF2-40B4-BE49-F238E27FC236}">
              <a16:creationId xmlns:a16="http://schemas.microsoft.com/office/drawing/2014/main" xmlns="" id="{59B0C301-61D6-4E34-A165-96243FD49C77}"/>
            </a:ext>
          </a:extLst>
        </xdr:cNvPr>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7" name="【公営住宅】&#10;一人当たり面積平均値テキスト">
          <a:extLst>
            <a:ext uri="{FF2B5EF4-FFF2-40B4-BE49-F238E27FC236}">
              <a16:creationId xmlns:a16="http://schemas.microsoft.com/office/drawing/2014/main" xmlns="" id="{B49E6843-EA06-43F7-B331-5AFED261AE7F}"/>
            </a:ext>
          </a:extLst>
        </xdr:cNvPr>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8" name="フローチャート : 判断 267">
          <a:extLst>
            <a:ext uri="{FF2B5EF4-FFF2-40B4-BE49-F238E27FC236}">
              <a16:creationId xmlns:a16="http://schemas.microsoft.com/office/drawing/2014/main" xmlns="" id="{3D89DFFD-1D9F-42C3-8F9E-D4DC4CA58A4C}"/>
            </a:ext>
          </a:extLst>
        </xdr:cNvPr>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9" name="フローチャート : 判断 268">
          <a:extLst>
            <a:ext uri="{FF2B5EF4-FFF2-40B4-BE49-F238E27FC236}">
              <a16:creationId xmlns:a16="http://schemas.microsoft.com/office/drawing/2014/main" xmlns="" id="{BCB2DDFF-DBC8-4DBE-B3D9-0E8AD8BEB4BA}"/>
            </a:ext>
          </a:extLst>
        </xdr:cNvPr>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85D3C0CA-4DC2-4AA8-9627-B755FEB3EC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98C5F03C-69C8-42C2-874B-84E756EED9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42544CBF-6B11-4D1C-A2E4-4695607EC5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BDAEEB00-5A82-45B0-BF68-146F078221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3ADC0D3A-5FB7-48BF-B10D-49BB1AC4A3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39021</xdr:rowOff>
    </xdr:from>
    <xdr:to>
      <xdr:col>14</xdr:col>
      <xdr:colOff>79375</xdr:colOff>
      <xdr:row>85</xdr:row>
      <xdr:rowOff>140621</xdr:rowOff>
    </xdr:to>
    <xdr:sp macro="" textlink="">
      <xdr:nvSpPr>
        <xdr:cNvPr id="275" name="円/楕円 274">
          <a:extLst>
            <a:ext uri="{FF2B5EF4-FFF2-40B4-BE49-F238E27FC236}">
              <a16:creationId xmlns:a16="http://schemas.microsoft.com/office/drawing/2014/main" xmlns="" id="{042AC66F-AEB8-491B-8A1F-F19E95CADACE}"/>
            </a:ext>
          </a:extLst>
        </xdr:cNvPr>
        <xdr:cNvSpPr/>
      </xdr:nvSpPr>
      <xdr:spPr>
        <a:xfrm>
          <a:off x="9588500" y="146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6" name="n_1aveValue【公営住宅】&#10;一人当たり面積">
          <a:extLst>
            <a:ext uri="{FF2B5EF4-FFF2-40B4-BE49-F238E27FC236}">
              <a16:creationId xmlns:a16="http://schemas.microsoft.com/office/drawing/2014/main" xmlns="" id="{590D4461-AD10-4A90-86D2-6E7B552BB0A8}"/>
            </a:ext>
          </a:extLst>
        </xdr:cNvPr>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131748</xdr:rowOff>
    </xdr:from>
    <xdr:ext cx="469744" cy="259045"/>
    <xdr:sp macro="" textlink="">
      <xdr:nvSpPr>
        <xdr:cNvPr id="277" name="n_1mainValue【公営住宅】&#10;一人当たり面積">
          <a:extLst>
            <a:ext uri="{FF2B5EF4-FFF2-40B4-BE49-F238E27FC236}">
              <a16:creationId xmlns:a16="http://schemas.microsoft.com/office/drawing/2014/main" xmlns="" id="{BF4BB878-D0B7-4CAD-A5B7-F9AAFF6EE2AD}"/>
            </a:ext>
          </a:extLst>
        </xdr:cNvPr>
        <xdr:cNvSpPr txBox="1"/>
      </xdr:nvSpPr>
      <xdr:spPr>
        <a:xfrm>
          <a:off x="9391727" y="147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a:extLst>
            <a:ext uri="{FF2B5EF4-FFF2-40B4-BE49-F238E27FC236}">
              <a16:creationId xmlns:a16="http://schemas.microsoft.com/office/drawing/2014/main" xmlns="" id="{1A0700B6-FF50-4767-9405-29DCC32837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a:extLst>
            <a:ext uri="{FF2B5EF4-FFF2-40B4-BE49-F238E27FC236}">
              <a16:creationId xmlns:a16="http://schemas.microsoft.com/office/drawing/2014/main" xmlns="" id="{DA67E879-5ADD-4825-AEC1-F7839C77C1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a:extLst>
            <a:ext uri="{FF2B5EF4-FFF2-40B4-BE49-F238E27FC236}">
              <a16:creationId xmlns:a16="http://schemas.microsoft.com/office/drawing/2014/main" xmlns="" id="{F9A948F1-EED6-4C7A-A940-CE188D78B3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a:extLst>
            <a:ext uri="{FF2B5EF4-FFF2-40B4-BE49-F238E27FC236}">
              <a16:creationId xmlns:a16="http://schemas.microsoft.com/office/drawing/2014/main" xmlns="" id="{B9B8069F-A3EC-4A47-9E08-344C51E61B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a:extLst>
            <a:ext uri="{FF2B5EF4-FFF2-40B4-BE49-F238E27FC236}">
              <a16:creationId xmlns:a16="http://schemas.microsoft.com/office/drawing/2014/main" xmlns="" id="{541820BB-056A-4FB0-9550-7A93C5AB89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a:extLst>
            <a:ext uri="{FF2B5EF4-FFF2-40B4-BE49-F238E27FC236}">
              <a16:creationId xmlns:a16="http://schemas.microsoft.com/office/drawing/2014/main" xmlns="" id="{F8ECB956-908D-49A8-B4E6-F41F69E4CF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a:extLst>
            <a:ext uri="{FF2B5EF4-FFF2-40B4-BE49-F238E27FC236}">
              <a16:creationId xmlns:a16="http://schemas.microsoft.com/office/drawing/2014/main" xmlns="" id="{9608422C-A5C2-468E-84B0-A84A9E5191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a:extLst>
            <a:ext uri="{FF2B5EF4-FFF2-40B4-BE49-F238E27FC236}">
              <a16:creationId xmlns:a16="http://schemas.microsoft.com/office/drawing/2014/main" xmlns="" id="{D9834118-4B03-400A-AAC6-9F3FEB4C9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a:extLst>
            <a:ext uri="{FF2B5EF4-FFF2-40B4-BE49-F238E27FC236}">
              <a16:creationId xmlns:a16="http://schemas.microsoft.com/office/drawing/2014/main" xmlns="" id="{C220B21A-127F-4201-B2B9-D1CC695914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a:extLst>
            <a:ext uri="{FF2B5EF4-FFF2-40B4-BE49-F238E27FC236}">
              <a16:creationId xmlns:a16="http://schemas.microsoft.com/office/drawing/2014/main" xmlns="" id="{477E2799-0B98-4932-975F-20A8D84CBE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a:extLst>
            <a:ext uri="{FF2B5EF4-FFF2-40B4-BE49-F238E27FC236}">
              <a16:creationId xmlns:a16="http://schemas.microsoft.com/office/drawing/2014/main" xmlns="" id="{EBA3980B-0592-4AB1-AF19-D7FE3AB24A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a:extLst>
            <a:ext uri="{FF2B5EF4-FFF2-40B4-BE49-F238E27FC236}">
              <a16:creationId xmlns:a16="http://schemas.microsoft.com/office/drawing/2014/main" xmlns="" id="{5B3570C6-8F4D-4146-ADCB-C4BD5B3FB2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a:extLst>
            <a:ext uri="{FF2B5EF4-FFF2-40B4-BE49-F238E27FC236}">
              <a16:creationId xmlns:a16="http://schemas.microsoft.com/office/drawing/2014/main" xmlns="" id="{96C119D9-FE25-4BA2-A9DA-3C48A61D1D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a:extLst>
            <a:ext uri="{FF2B5EF4-FFF2-40B4-BE49-F238E27FC236}">
              <a16:creationId xmlns:a16="http://schemas.microsoft.com/office/drawing/2014/main" xmlns="" id="{66DC9C4A-28A7-4EE5-B828-E80F52C604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a:extLst>
            <a:ext uri="{FF2B5EF4-FFF2-40B4-BE49-F238E27FC236}">
              <a16:creationId xmlns:a16="http://schemas.microsoft.com/office/drawing/2014/main" xmlns="" id="{C9DF91D7-4147-47EE-8BA1-650D1523B6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a:extLst>
            <a:ext uri="{FF2B5EF4-FFF2-40B4-BE49-F238E27FC236}">
              <a16:creationId xmlns:a16="http://schemas.microsoft.com/office/drawing/2014/main" xmlns="" id="{3BE7DE2C-5326-4582-8291-1C991FB1DD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a:extLst>
            <a:ext uri="{FF2B5EF4-FFF2-40B4-BE49-F238E27FC236}">
              <a16:creationId xmlns:a16="http://schemas.microsoft.com/office/drawing/2014/main" xmlns="" id="{E1F64110-5F4B-49CC-916F-A70837A049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a:extLst>
            <a:ext uri="{FF2B5EF4-FFF2-40B4-BE49-F238E27FC236}">
              <a16:creationId xmlns:a16="http://schemas.microsoft.com/office/drawing/2014/main" xmlns="" id="{DE455F54-6A70-4490-A741-14F6F5DC9D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a:extLst>
            <a:ext uri="{FF2B5EF4-FFF2-40B4-BE49-F238E27FC236}">
              <a16:creationId xmlns:a16="http://schemas.microsoft.com/office/drawing/2014/main" xmlns="" id="{CBB6C10D-F284-40E9-9A6F-FE41A8B007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a:extLst>
            <a:ext uri="{FF2B5EF4-FFF2-40B4-BE49-F238E27FC236}">
              <a16:creationId xmlns:a16="http://schemas.microsoft.com/office/drawing/2014/main" xmlns="" id="{1FB76C2C-2B6B-444A-A32C-56750633A4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a:extLst>
            <a:ext uri="{FF2B5EF4-FFF2-40B4-BE49-F238E27FC236}">
              <a16:creationId xmlns:a16="http://schemas.microsoft.com/office/drawing/2014/main" xmlns="" id="{1390A2E3-8CD7-46EE-B407-AEF985D526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a:extLst>
            <a:ext uri="{FF2B5EF4-FFF2-40B4-BE49-F238E27FC236}">
              <a16:creationId xmlns:a16="http://schemas.microsoft.com/office/drawing/2014/main" xmlns="" id="{7DC5E2FA-1CB9-40F2-BD55-E6FD77AE63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a:extLst>
            <a:ext uri="{FF2B5EF4-FFF2-40B4-BE49-F238E27FC236}">
              <a16:creationId xmlns:a16="http://schemas.microsoft.com/office/drawing/2014/main" xmlns="" id="{5AEDF141-B09F-4900-959B-C7CF26B4A5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a:extLst>
            <a:ext uri="{FF2B5EF4-FFF2-40B4-BE49-F238E27FC236}">
              <a16:creationId xmlns:a16="http://schemas.microsoft.com/office/drawing/2014/main" xmlns="" id="{DED64B3F-25AA-4611-95DB-BEBE504963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a:extLst>
            <a:ext uri="{FF2B5EF4-FFF2-40B4-BE49-F238E27FC236}">
              <a16:creationId xmlns:a16="http://schemas.microsoft.com/office/drawing/2014/main" xmlns="" id="{65C0BE4D-7048-4947-9FC0-1E990952A5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a:extLst>
            <a:ext uri="{FF2B5EF4-FFF2-40B4-BE49-F238E27FC236}">
              <a16:creationId xmlns:a16="http://schemas.microsoft.com/office/drawing/2014/main" xmlns="" id="{7840B2F4-DFC7-4B9B-A1EB-3F7EBA6162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a:extLst>
            <a:ext uri="{FF2B5EF4-FFF2-40B4-BE49-F238E27FC236}">
              <a16:creationId xmlns:a16="http://schemas.microsoft.com/office/drawing/2014/main" xmlns="" id="{A51CA09A-B740-42C0-9AF1-DD197059B75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a:extLst>
            <a:ext uri="{FF2B5EF4-FFF2-40B4-BE49-F238E27FC236}">
              <a16:creationId xmlns:a16="http://schemas.microsoft.com/office/drawing/2014/main" xmlns="" id="{0C281D38-DAD3-4D1F-93F6-1A93414F4F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a:extLst>
            <a:ext uri="{FF2B5EF4-FFF2-40B4-BE49-F238E27FC236}">
              <a16:creationId xmlns:a16="http://schemas.microsoft.com/office/drawing/2014/main" xmlns="" id="{346A53D1-D0E0-4CED-8B9F-32B66E1E224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a:extLst>
            <a:ext uri="{FF2B5EF4-FFF2-40B4-BE49-F238E27FC236}">
              <a16:creationId xmlns:a16="http://schemas.microsoft.com/office/drawing/2014/main" xmlns="" id="{D7D692D5-FD69-48DB-BAEE-191EB2D9B8C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a:extLst>
            <a:ext uri="{FF2B5EF4-FFF2-40B4-BE49-F238E27FC236}">
              <a16:creationId xmlns:a16="http://schemas.microsoft.com/office/drawing/2014/main" xmlns="" id="{0803C981-2CC2-4BC1-A3AA-F64C388464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a:extLst>
            <a:ext uri="{FF2B5EF4-FFF2-40B4-BE49-F238E27FC236}">
              <a16:creationId xmlns:a16="http://schemas.microsoft.com/office/drawing/2014/main" xmlns="" id="{0646407E-0022-45B0-B084-72B9947B07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xmlns="" id="{4B41C616-70AE-4275-BE61-663288A1A2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a:extLst>
            <a:ext uri="{FF2B5EF4-FFF2-40B4-BE49-F238E27FC236}">
              <a16:creationId xmlns:a16="http://schemas.microsoft.com/office/drawing/2014/main" xmlns="" id="{83ED5DE2-240E-45F7-A715-E964005DFA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xmlns="" id="{B8CA9113-3BC3-45A5-A1CE-7C742587A4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a:extLst>
            <a:ext uri="{FF2B5EF4-FFF2-40B4-BE49-F238E27FC236}">
              <a16:creationId xmlns:a16="http://schemas.microsoft.com/office/drawing/2014/main" xmlns="" id="{6E73019F-A0C5-4B13-BDC9-E141DD4D23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a:extLst>
            <a:ext uri="{FF2B5EF4-FFF2-40B4-BE49-F238E27FC236}">
              <a16:creationId xmlns:a16="http://schemas.microsoft.com/office/drawing/2014/main" xmlns="" id="{5A50AEDF-2299-465E-93FA-A80F5B8A8A8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a:extLst>
            <a:ext uri="{FF2B5EF4-FFF2-40B4-BE49-F238E27FC236}">
              <a16:creationId xmlns:a16="http://schemas.microsoft.com/office/drawing/2014/main" xmlns="" id="{9D1405FC-D2C0-49E0-B4DB-C14A516B7D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a:extLst>
            <a:ext uri="{FF2B5EF4-FFF2-40B4-BE49-F238E27FC236}">
              <a16:creationId xmlns:a16="http://schemas.microsoft.com/office/drawing/2014/main" xmlns="" id="{F215E9F3-2027-4B1B-91F1-4094EC1CD3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xmlns="" id="{9E01098E-765E-4E61-8081-79E119129C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18" name="直線コネクタ 317">
          <a:extLst>
            <a:ext uri="{FF2B5EF4-FFF2-40B4-BE49-F238E27FC236}">
              <a16:creationId xmlns:a16="http://schemas.microsoft.com/office/drawing/2014/main" xmlns="" id="{A7878B65-A216-47D0-A3E9-D5A7DB47E9C5}"/>
            </a:ext>
          </a:extLst>
        </xdr:cNvPr>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19" name="【認定こども園・幼稚園・保育所】&#10;有形固定資産減価償却率最小値テキスト">
          <a:extLst>
            <a:ext uri="{FF2B5EF4-FFF2-40B4-BE49-F238E27FC236}">
              <a16:creationId xmlns:a16="http://schemas.microsoft.com/office/drawing/2014/main" xmlns="" id="{E306A1B7-1BAF-4B96-851B-C005C81C298E}"/>
            </a:ext>
          </a:extLst>
        </xdr:cNvPr>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20" name="直線コネクタ 319">
          <a:extLst>
            <a:ext uri="{FF2B5EF4-FFF2-40B4-BE49-F238E27FC236}">
              <a16:creationId xmlns:a16="http://schemas.microsoft.com/office/drawing/2014/main" xmlns="" id="{41213A56-BE8B-46A6-8CEC-20FDF8B65DD0}"/>
            </a:ext>
          </a:extLst>
        </xdr:cNvPr>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xmlns="" id="{8666B505-A1D8-4C03-9D29-579F0D11F455}"/>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2" name="直線コネクタ 321">
          <a:extLst>
            <a:ext uri="{FF2B5EF4-FFF2-40B4-BE49-F238E27FC236}">
              <a16:creationId xmlns:a16="http://schemas.microsoft.com/office/drawing/2014/main" xmlns="" id="{513B6320-C535-4C98-89DE-CF1C5866D187}"/>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xmlns="" id="{71DD866F-1DA0-4EBE-B35A-AB17E438E2BD}"/>
            </a:ext>
          </a:extLst>
        </xdr:cNvPr>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24" name="フローチャート : 判断 323">
          <a:extLst>
            <a:ext uri="{FF2B5EF4-FFF2-40B4-BE49-F238E27FC236}">
              <a16:creationId xmlns:a16="http://schemas.microsoft.com/office/drawing/2014/main" xmlns="" id="{B3FDF495-B32F-4F78-8F6E-1ECE78BB3715}"/>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25" name="フローチャート : 判断 324">
          <a:extLst>
            <a:ext uri="{FF2B5EF4-FFF2-40B4-BE49-F238E27FC236}">
              <a16:creationId xmlns:a16="http://schemas.microsoft.com/office/drawing/2014/main" xmlns="" id="{71544A85-0A36-424B-B7EC-BF81DCA4DAA6}"/>
            </a:ext>
          </a:extLst>
        </xdr:cNvPr>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a:extLst>
            <a:ext uri="{FF2B5EF4-FFF2-40B4-BE49-F238E27FC236}">
              <a16:creationId xmlns:a16="http://schemas.microsoft.com/office/drawing/2014/main" xmlns="" id="{492801F5-45F1-4651-A6F2-F9FF71D18A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a:extLst>
            <a:ext uri="{FF2B5EF4-FFF2-40B4-BE49-F238E27FC236}">
              <a16:creationId xmlns:a16="http://schemas.microsoft.com/office/drawing/2014/main" xmlns="" id="{E1302C27-F1D7-4817-81CE-E8F1C39D28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a:extLst>
            <a:ext uri="{FF2B5EF4-FFF2-40B4-BE49-F238E27FC236}">
              <a16:creationId xmlns:a16="http://schemas.microsoft.com/office/drawing/2014/main" xmlns="" id="{6DFF7429-6357-41C3-8800-FC7607B6AD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A9C2B1D5-06B9-4F97-8FB6-4927DEB4FC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799DE553-447F-42BB-A6A0-30DDEFE074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92075</xdr:rowOff>
    </xdr:from>
    <xdr:to>
      <xdr:col>22</xdr:col>
      <xdr:colOff>415925</xdr:colOff>
      <xdr:row>39</xdr:row>
      <xdr:rowOff>22225</xdr:rowOff>
    </xdr:to>
    <xdr:sp macro="" textlink="">
      <xdr:nvSpPr>
        <xdr:cNvPr id="331" name="円/楕円 330">
          <a:extLst>
            <a:ext uri="{FF2B5EF4-FFF2-40B4-BE49-F238E27FC236}">
              <a16:creationId xmlns:a16="http://schemas.microsoft.com/office/drawing/2014/main" xmlns="" id="{7394115C-EBF4-4BD8-8077-575627F68118}"/>
            </a:ext>
          </a:extLst>
        </xdr:cNvPr>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xmlns="" id="{358A4EB5-9F9C-4323-9D82-3EEA6EDAAAEB}"/>
            </a:ext>
          </a:extLst>
        </xdr:cNvPr>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38752</xdr:rowOff>
    </xdr:from>
    <xdr:ext cx="405111" cy="259045"/>
    <xdr:sp macro="" textlink="">
      <xdr:nvSpPr>
        <xdr:cNvPr id="333" name="n_1mainValue【認定こども園・幼稚園・保育所】&#10;有形固定資産減価償却率">
          <a:extLst>
            <a:ext uri="{FF2B5EF4-FFF2-40B4-BE49-F238E27FC236}">
              <a16:creationId xmlns:a16="http://schemas.microsoft.com/office/drawing/2014/main" xmlns="" id="{F7F31C32-CBA8-4FCD-A870-4DB85F958090}"/>
            </a:ext>
          </a:extLst>
        </xdr:cNvPr>
        <xdr:cNvSpPr txBox="1"/>
      </xdr:nvSpPr>
      <xdr:spPr>
        <a:xfrm>
          <a:off x="15266043"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a:extLst>
            <a:ext uri="{FF2B5EF4-FFF2-40B4-BE49-F238E27FC236}">
              <a16:creationId xmlns:a16="http://schemas.microsoft.com/office/drawing/2014/main" xmlns="" id="{2394A42F-EAC4-4281-B069-CA202DC23B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a:extLst>
            <a:ext uri="{FF2B5EF4-FFF2-40B4-BE49-F238E27FC236}">
              <a16:creationId xmlns:a16="http://schemas.microsoft.com/office/drawing/2014/main" xmlns="" id="{2773D8B8-F45B-4BC4-89F7-5ABD5FACDD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a:extLst>
            <a:ext uri="{FF2B5EF4-FFF2-40B4-BE49-F238E27FC236}">
              <a16:creationId xmlns:a16="http://schemas.microsoft.com/office/drawing/2014/main" xmlns="" id="{639F825D-0F81-48B8-84AA-CA1077E321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a:extLst>
            <a:ext uri="{FF2B5EF4-FFF2-40B4-BE49-F238E27FC236}">
              <a16:creationId xmlns:a16="http://schemas.microsoft.com/office/drawing/2014/main" xmlns="" id="{BCFBD7FA-29E6-429C-B1B6-9B2FEC8038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a:extLst>
            <a:ext uri="{FF2B5EF4-FFF2-40B4-BE49-F238E27FC236}">
              <a16:creationId xmlns:a16="http://schemas.microsoft.com/office/drawing/2014/main" xmlns="" id="{9079D736-7631-4AD3-8110-7AAFD25034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a:extLst>
            <a:ext uri="{FF2B5EF4-FFF2-40B4-BE49-F238E27FC236}">
              <a16:creationId xmlns:a16="http://schemas.microsoft.com/office/drawing/2014/main" xmlns="" id="{06811D59-227C-4FFB-A7ED-90869F117E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a:extLst>
            <a:ext uri="{FF2B5EF4-FFF2-40B4-BE49-F238E27FC236}">
              <a16:creationId xmlns:a16="http://schemas.microsoft.com/office/drawing/2014/main" xmlns="" id="{482C74AA-AC2A-4095-80B5-4DAEC060F8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a:extLst>
            <a:ext uri="{FF2B5EF4-FFF2-40B4-BE49-F238E27FC236}">
              <a16:creationId xmlns:a16="http://schemas.microsoft.com/office/drawing/2014/main" xmlns="" id="{0D571A9D-A19F-4FF4-A9B8-B7308F3A38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a:extLst>
            <a:ext uri="{FF2B5EF4-FFF2-40B4-BE49-F238E27FC236}">
              <a16:creationId xmlns:a16="http://schemas.microsoft.com/office/drawing/2014/main" xmlns="" id="{B9754130-F2FB-4E0E-92AB-42B9C67445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a:extLst>
            <a:ext uri="{FF2B5EF4-FFF2-40B4-BE49-F238E27FC236}">
              <a16:creationId xmlns:a16="http://schemas.microsoft.com/office/drawing/2014/main" xmlns="" id="{8B0DE86C-09AB-461B-B169-48B66631B7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4" name="直線コネクタ 343">
          <a:extLst>
            <a:ext uri="{FF2B5EF4-FFF2-40B4-BE49-F238E27FC236}">
              <a16:creationId xmlns:a16="http://schemas.microsoft.com/office/drawing/2014/main" xmlns="" id="{13D349CF-350C-4585-85DB-8A858548AA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5" name="テキスト ボックス 344">
          <a:extLst>
            <a:ext uri="{FF2B5EF4-FFF2-40B4-BE49-F238E27FC236}">
              <a16:creationId xmlns:a16="http://schemas.microsoft.com/office/drawing/2014/main" xmlns="" id="{83E29809-8971-4DB9-BA1A-6119A83236E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6" name="直線コネクタ 345">
          <a:extLst>
            <a:ext uri="{FF2B5EF4-FFF2-40B4-BE49-F238E27FC236}">
              <a16:creationId xmlns:a16="http://schemas.microsoft.com/office/drawing/2014/main" xmlns="" id="{E330082E-CFC6-486E-ACC6-64FA68BF4CB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7" name="テキスト ボックス 346">
          <a:extLst>
            <a:ext uri="{FF2B5EF4-FFF2-40B4-BE49-F238E27FC236}">
              <a16:creationId xmlns:a16="http://schemas.microsoft.com/office/drawing/2014/main" xmlns="" id="{DC81FCE2-2E66-4748-B4C9-A3EF09FC3FC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8" name="直線コネクタ 347">
          <a:extLst>
            <a:ext uri="{FF2B5EF4-FFF2-40B4-BE49-F238E27FC236}">
              <a16:creationId xmlns:a16="http://schemas.microsoft.com/office/drawing/2014/main" xmlns="" id="{BC8FB623-A614-4887-B796-9BDD98A4D8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9" name="テキスト ボックス 348">
          <a:extLst>
            <a:ext uri="{FF2B5EF4-FFF2-40B4-BE49-F238E27FC236}">
              <a16:creationId xmlns:a16="http://schemas.microsoft.com/office/drawing/2014/main" xmlns="" id="{2E11E5BC-7EC1-4681-A808-36A76F75CC8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0" name="直線コネクタ 349">
          <a:extLst>
            <a:ext uri="{FF2B5EF4-FFF2-40B4-BE49-F238E27FC236}">
              <a16:creationId xmlns:a16="http://schemas.microsoft.com/office/drawing/2014/main" xmlns="" id="{D98E9F89-69B8-4FF3-8DA2-D70944C7038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1" name="テキスト ボックス 350">
          <a:extLst>
            <a:ext uri="{FF2B5EF4-FFF2-40B4-BE49-F238E27FC236}">
              <a16:creationId xmlns:a16="http://schemas.microsoft.com/office/drawing/2014/main" xmlns="" id="{27D21F9C-80FF-42C0-9435-3A976985637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2" name="直線コネクタ 351">
          <a:extLst>
            <a:ext uri="{FF2B5EF4-FFF2-40B4-BE49-F238E27FC236}">
              <a16:creationId xmlns:a16="http://schemas.microsoft.com/office/drawing/2014/main" xmlns="" id="{C1B09BC2-43D6-4C91-BC65-EAD186D3E9C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3" name="テキスト ボックス 352">
          <a:extLst>
            <a:ext uri="{FF2B5EF4-FFF2-40B4-BE49-F238E27FC236}">
              <a16:creationId xmlns:a16="http://schemas.microsoft.com/office/drawing/2014/main" xmlns="" id="{85C6D467-4163-4DE6-A3A2-4076975E50C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a:extLst>
            <a:ext uri="{FF2B5EF4-FFF2-40B4-BE49-F238E27FC236}">
              <a16:creationId xmlns:a16="http://schemas.microsoft.com/office/drawing/2014/main" xmlns="" id="{5C1030B0-3319-4C07-A937-D86E24B84B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a:extLst>
            <a:ext uri="{FF2B5EF4-FFF2-40B4-BE49-F238E27FC236}">
              <a16:creationId xmlns:a16="http://schemas.microsoft.com/office/drawing/2014/main" xmlns="" id="{F6C4FECC-61C7-4158-81B3-7CA6388A9DB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xmlns="" id="{0C05EF6F-704B-4012-A2D4-097E3F78C9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34290</xdr:rowOff>
    </xdr:from>
    <xdr:to>
      <xdr:col>32</xdr:col>
      <xdr:colOff>186689</xdr:colOff>
      <xdr:row>41</xdr:row>
      <xdr:rowOff>167640</xdr:rowOff>
    </xdr:to>
    <xdr:cxnSp macro="">
      <xdr:nvCxnSpPr>
        <xdr:cNvPr id="357" name="直線コネクタ 356">
          <a:extLst>
            <a:ext uri="{FF2B5EF4-FFF2-40B4-BE49-F238E27FC236}">
              <a16:creationId xmlns:a16="http://schemas.microsoft.com/office/drawing/2014/main" xmlns="" id="{7FB87827-91D2-41C0-8C57-6E284D3DEB0B}"/>
            </a:ext>
          </a:extLst>
        </xdr:cNvPr>
        <xdr:cNvCxnSpPr/>
      </xdr:nvCxnSpPr>
      <xdr:spPr>
        <a:xfrm flipV="1">
          <a:off x="22160864" y="63779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xmlns="" id="{86F93B52-8250-4054-8280-B322782E29A2}"/>
            </a:ext>
          </a:extLst>
        </xdr:cNvPr>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59" name="直線コネクタ 358">
          <a:extLst>
            <a:ext uri="{FF2B5EF4-FFF2-40B4-BE49-F238E27FC236}">
              <a16:creationId xmlns:a16="http://schemas.microsoft.com/office/drawing/2014/main" xmlns="" id="{2FA7C212-9410-4E83-BD6C-1A82C0E9B34F}"/>
            </a:ext>
          </a:extLst>
        </xdr:cNvPr>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xmlns="" id="{2E80811B-A9F9-42B6-A26F-64D95F15EB6B}"/>
            </a:ext>
          </a:extLst>
        </xdr:cNvPr>
        <xdr:cNvSpPr txBox="1"/>
      </xdr:nvSpPr>
      <xdr:spPr>
        <a:xfrm>
          <a:off x="22250400"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37</xdr:row>
      <xdr:rowOff>34290</xdr:rowOff>
    </xdr:from>
    <xdr:to>
      <xdr:col>32</xdr:col>
      <xdr:colOff>276225</xdr:colOff>
      <xdr:row>37</xdr:row>
      <xdr:rowOff>34290</xdr:rowOff>
    </xdr:to>
    <xdr:cxnSp macro="">
      <xdr:nvCxnSpPr>
        <xdr:cNvPr id="361" name="直線コネクタ 360">
          <a:extLst>
            <a:ext uri="{FF2B5EF4-FFF2-40B4-BE49-F238E27FC236}">
              <a16:creationId xmlns:a16="http://schemas.microsoft.com/office/drawing/2014/main" xmlns="" id="{63D716B3-FBCB-4095-A156-11CF5D759C78}"/>
            </a:ext>
          </a:extLst>
        </xdr:cNvPr>
        <xdr:cNvCxnSpPr/>
      </xdr:nvCxnSpPr>
      <xdr:spPr>
        <a:xfrm>
          <a:off x="22072600" y="637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28592</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xmlns="" id="{3CA5EAD3-E57A-4AB4-8111-18D494536FF0}"/>
            </a:ext>
          </a:extLst>
        </xdr:cNvPr>
        <xdr:cNvSpPr txBox="1"/>
      </xdr:nvSpPr>
      <xdr:spPr>
        <a:xfrm>
          <a:off x="22250400" y="6543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50165</xdr:rowOff>
    </xdr:from>
    <xdr:to>
      <xdr:col>32</xdr:col>
      <xdr:colOff>238125</xdr:colOff>
      <xdr:row>38</xdr:row>
      <xdr:rowOff>151765</xdr:rowOff>
    </xdr:to>
    <xdr:sp macro="" textlink="">
      <xdr:nvSpPr>
        <xdr:cNvPr id="363" name="フローチャート : 判断 362">
          <a:extLst>
            <a:ext uri="{FF2B5EF4-FFF2-40B4-BE49-F238E27FC236}">
              <a16:creationId xmlns:a16="http://schemas.microsoft.com/office/drawing/2014/main" xmlns="" id="{C9A3006D-0067-4E02-BCD5-1C1F3D8ACB00}"/>
            </a:ext>
          </a:extLst>
        </xdr:cNvPr>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27305</xdr:rowOff>
    </xdr:from>
    <xdr:to>
      <xdr:col>31</xdr:col>
      <xdr:colOff>85725</xdr:colOff>
      <xdr:row>38</xdr:row>
      <xdr:rowOff>128905</xdr:rowOff>
    </xdr:to>
    <xdr:sp macro="" textlink="">
      <xdr:nvSpPr>
        <xdr:cNvPr id="364" name="フローチャート : 判断 363">
          <a:extLst>
            <a:ext uri="{FF2B5EF4-FFF2-40B4-BE49-F238E27FC236}">
              <a16:creationId xmlns:a16="http://schemas.microsoft.com/office/drawing/2014/main" xmlns="" id="{D1748FF2-98C6-493C-B9CF-CD01DFB7F049}"/>
            </a:ext>
          </a:extLst>
        </xdr:cNvPr>
        <xdr:cNvSpPr/>
      </xdr:nvSpPr>
      <xdr:spPr>
        <a:xfrm>
          <a:off x="2127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FCCA2BFA-4469-4276-8FEF-C1D754511D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9B1E53A5-08F6-4621-A58F-3060F3283D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BBEF37E3-311D-4014-B117-2C46C4B1D3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D56AFD3F-226A-4EEF-8D21-6D9B87189D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7BAD2FE2-0A23-4A90-B69E-1057A93ED4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67310</xdr:rowOff>
    </xdr:from>
    <xdr:to>
      <xdr:col>31</xdr:col>
      <xdr:colOff>85725</xdr:colOff>
      <xdr:row>34</xdr:row>
      <xdr:rowOff>168910</xdr:rowOff>
    </xdr:to>
    <xdr:sp macro="" textlink="">
      <xdr:nvSpPr>
        <xdr:cNvPr id="370" name="円/楕円 369">
          <a:extLst>
            <a:ext uri="{FF2B5EF4-FFF2-40B4-BE49-F238E27FC236}">
              <a16:creationId xmlns:a16="http://schemas.microsoft.com/office/drawing/2014/main" xmlns="" id="{DF4CFC4A-7083-42DE-8965-027BEE749A64}"/>
            </a:ext>
          </a:extLst>
        </xdr:cNvPr>
        <xdr:cNvSpPr/>
      </xdr:nvSpPr>
      <xdr:spPr>
        <a:xfrm>
          <a:off x="2127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120032</xdr:rowOff>
    </xdr:from>
    <xdr:ext cx="469744" cy="259045"/>
    <xdr:sp macro="" textlink="">
      <xdr:nvSpPr>
        <xdr:cNvPr id="371" name="n_1aveValue【認定こども園・幼稚園・保育所】&#10;一人当たり面積">
          <a:extLst>
            <a:ext uri="{FF2B5EF4-FFF2-40B4-BE49-F238E27FC236}">
              <a16:creationId xmlns:a16="http://schemas.microsoft.com/office/drawing/2014/main" xmlns="" id="{B32EA6ED-0053-4300-A3D5-64EA6FA75835}"/>
            </a:ext>
          </a:extLst>
        </xdr:cNvPr>
        <xdr:cNvSpPr txBox="1"/>
      </xdr:nvSpPr>
      <xdr:spPr>
        <a:xfrm>
          <a:off x="210757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13987</xdr:rowOff>
    </xdr:from>
    <xdr:ext cx="469744" cy="259045"/>
    <xdr:sp macro="" textlink="">
      <xdr:nvSpPr>
        <xdr:cNvPr id="372" name="n_1mainValue【認定こども園・幼稚園・保育所】&#10;一人当たり面積">
          <a:extLst>
            <a:ext uri="{FF2B5EF4-FFF2-40B4-BE49-F238E27FC236}">
              <a16:creationId xmlns:a16="http://schemas.microsoft.com/office/drawing/2014/main" xmlns="" id="{80737D26-B58F-4908-B8F1-6717267BD071}"/>
            </a:ext>
          </a:extLst>
        </xdr:cNvPr>
        <xdr:cNvSpPr txBox="1"/>
      </xdr:nvSpPr>
      <xdr:spPr>
        <a:xfrm>
          <a:off x="210757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a:extLst>
            <a:ext uri="{FF2B5EF4-FFF2-40B4-BE49-F238E27FC236}">
              <a16:creationId xmlns:a16="http://schemas.microsoft.com/office/drawing/2014/main" xmlns="" id="{543FD7DE-CC22-442B-9B01-C831F4333F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a:extLst>
            <a:ext uri="{FF2B5EF4-FFF2-40B4-BE49-F238E27FC236}">
              <a16:creationId xmlns:a16="http://schemas.microsoft.com/office/drawing/2014/main" xmlns="" id="{87176710-D97F-4DD2-A22C-62BB068243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a:extLst>
            <a:ext uri="{FF2B5EF4-FFF2-40B4-BE49-F238E27FC236}">
              <a16:creationId xmlns:a16="http://schemas.microsoft.com/office/drawing/2014/main" xmlns="" id="{B514FF6F-3469-4D87-A064-D73ADABEA7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a:extLst>
            <a:ext uri="{FF2B5EF4-FFF2-40B4-BE49-F238E27FC236}">
              <a16:creationId xmlns:a16="http://schemas.microsoft.com/office/drawing/2014/main" xmlns="" id="{EC01BD5F-8841-4FAF-9747-A48C88E3C6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a:extLst>
            <a:ext uri="{FF2B5EF4-FFF2-40B4-BE49-F238E27FC236}">
              <a16:creationId xmlns:a16="http://schemas.microsoft.com/office/drawing/2014/main" xmlns="" id="{531C0101-44FD-44BF-8070-92D8B723C3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a:extLst>
            <a:ext uri="{FF2B5EF4-FFF2-40B4-BE49-F238E27FC236}">
              <a16:creationId xmlns:a16="http://schemas.microsoft.com/office/drawing/2014/main" xmlns="" id="{D3411DF4-EF01-432D-9E15-8A7E6B0F5A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a:extLst>
            <a:ext uri="{FF2B5EF4-FFF2-40B4-BE49-F238E27FC236}">
              <a16:creationId xmlns:a16="http://schemas.microsoft.com/office/drawing/2014/main" xmlns="" id="{68E22904-FA9D-4EE0-8B4D-056E25CA3E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a:extLst>
            <a:ext uri="{FF2B5EF4-FFF2-40B4-BE49-F238E27FC236}">
              <a16:creationId xmlns:a16="http://schemas.microsoft.com/office/drawing/2014/main" xmlns="" id="{8F45BFDA-46B1-4CD6-8F75-19656E59F3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a:extLst>
            <a:ext uri="{FF2B5EF4-FFF2-40B4-BE49-F238E27FC236}">
              <a16:creationId xmlns:a16="http://schemas.microsoft.com/office/drawing/2014/main" xmlns="" id="{38C0C4E0-52E1-4A0B-AFE4-B89EB6C7F7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a:extLst>
            <a:ext uri="{FF2B5EF4-FFF2-40B4-BE49-F238E27FC236}">
              <a16:creationId xmlns:a16="http://schemas.microsoft.com/office/drawing/2014/main" xmlns="" id="{6F1C5AC8-05C1-415F-A2BE-52FE666C0E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3" name="直線コネクタ 382">
          <a:extLst>
            <a:ext uri="{FF2B5EF4-FFF2-40B4-BE49-F238E27FC236}">
              <a16:creationId xmlns:a16="http://schemas.microsoft.com/office/drawing/2014/main" xmlns="" id="{B094090E-A785-463D-82C1-94F2D82B53A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4" name="テキスト ボックス 383">
          <a:extLst>
            <a:ext uri="{FF2B5EF4-FFF2-40B4-BE49-F238E27FC236}">
              <a16:creationId xmlns:a16="http://schemas.microsoft.com/office/drawing/2014/main" xmlns="" id="{D5C8168D-B284-4C5C-893F-A6E284F79A9D}"/>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5" name="直線コネクタ 384">
          <a:extLst>
            <a:ext uri="{FF2B5EF4-FFF2-40B4-BE49-F238E27FC236}">
              <a16:creationId xmlns:a16="http://schemas.microsoft.com/office/drawing/2014/main" xmlns="" id="{B14BD7E8-31A6-4843-A942-F4EC69A94F6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6" name="テキスト ボックス 385">
          <a:extLst>
            <a:ext uri="{FF2B5EF4-FFF2-40B4-BE49-F238E27FC236}">
              <a16:creationId xmlns:a16="http://schemas.microsoft.com/office/drawing/2014/main" xmlns="" id="{B11E5A74-FE59-4DF3-A216-813015212D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7" name="直線コネクタ 386">
          <a:extLst>
            <a:ext uri="{FF2B5EF4-FFF2-40B4-BE49-F238E27FC236}">
              <a16:creationId xmlns:a16="http://schemas.microsoft.com/office/drawing/2014/main" xmlns="" id="{F015347F-6137-486C-9FD6-584E928066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8" name="テキスト ボックス 387">
          <a:extLst>
            <a:ext uri="{FF2B5EF4-FFF2-40B4-BE49-F238E27FC236}">
              <a16:creationId xmlns:a16="http://schemas.microsoft.com/office/drawing/2014/main" xmlns="" id="{F23AED6A-2F73-4311-AA8B-F9979AADF9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9" name="直線コネクタ 388">
          <a:extLst>
            <a:ext uri="{FF2B5EF4-FFF2-40B4-BE49-F238E27FC236}">
              <a16:creationId xmlns:a16="http://schemas.microsoft.com/office/drawing/2014/main" xmlns="" id="{D0F35495-3C36-4C3C-BFAE-3E1062CC50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0" name="テキスト ボックス 389">
          <a:extLst>
            <a:ext uri="{FF2B5EF4-FFF2-40B4-BE49-F238E27FC236}">
              <a16:creationId xmlns:a16="http://schemas.microsoft.com/office/drawing/2014/main" xmlns="" id="{8EB26C94-D2AC-490A-B141-A907BCE94DB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1" name="直線コネクタ 390">
          <a:extLst>
            <a:ext uri="{FF2B5EF4-FFF2-40B4-BE49-F238E27FC236}">
              <a16:creationId xmlns:a16="http://schemas.microsoft.com/office/drawing/2014/main" xmlns="" id="{B7B97BD7-2DB5-440A-BA94-F26D1CF8E0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2" name="テキスト ボックス 391">
          <a:extLst>
            <a:ext uri="{FF2B5EF4-FFF2-40B4-BE49-F238E27FC236}">
              <a16:creationId xmlns:a16="http://schemas.microsoft.com/office/drawing/2014/main" xmlns="" id="{D71E6AE9-0FE9-44AC-9B61-FE5B4AB39C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a:extLst>
            <a:ext uri="{FF2B5EF4-FFF2-40B4-BE49-F238E27FC236}">
              <a16:creationId xmlns:a16="http://schemas.microsoft.com/office/drawing/2014/main" xmlns="" id="{964908CC-B02A-4839-A32F-63DEA65214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4" name="テキスト ボックス 393">
          <a:extLst>
            <a:ext uri="{FF2B5EF4-FFF2-40B4-BE49-F238E27FC236}">
              <a16:creationId xmlns:a16="http://schemas.microsoft.com/office/drawing/2014/main" xmlns="" id="{53EBC80D-F091-40AF-B348-80AFB71C22A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学校施設】&#10;有形固定資産減価償却率グラフ枠">
          <a:extLst>
            <a:ext uri="{FF2B5EF4-FFF2-40B4-BE49-F238E27FC236}">
              <a16:creationId xmlns:a16="http://schemas.microsoft.com/office/drawing/2014/main" xmlns="" id="{6F7A87BF-B237-4BD6-8631-96315A4D25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96" name="直線コネクタ 395">
          <a:extLst>
            <a:ext uri="{FF2B5EF4-FFF2-40B4-BE49-F238E27FC236}">
              <a16:creationId xmlns:a16="http://schemas.microsoft.com/office/drawing/2014/main" xmlns="" id="{B9D8DF45-A7C5-414D-9CEC-CA0357CAB88E}"/>
            </a:ext>
          </a:extLst>
        </xdr:cNvPr>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97" name="【学校施設】&#10;有形固定資産減価償却率最小値テキスト">
          <a:extLst>
            <a:ext uri="{FF2B5EF4-FFF2-40B4-BE49-F238E27FC236}">
              <a16:creationId xmlns:a16="http://schemas.microsoft.com/office/drawing/2014/main" xmlns="" id="{021F6FB1-5081-44CF-BB8C-734815D14386}"/>
            </a:ext>
          </a:extLst>
        </xdr:cNvPr>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98" name="直線コネクタ 397">
          <a:extLst>
            <a:ext uri="{FF2B5EF4-FFF2-40B4-BE49-F238E27FC236}">
              <a16:creationId xmlns:a16="http://schemas.microsoft.com/office/drawing/2014/main" xmlns="" id="{F4A5E295-B5C9-47FE-AD6C-57EF5ADFE70B}"/>
            </a:ext>
          </a:extLst>
        </xdr:cNvPr>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99" name="【学校施設】&#10;有形固定資産減価償却率最大値テキスト">
          <a:extLst>
            <a:ext uri="{FF2B5EF4-FFF2-40B4-BE49-F238E27FC236}">
              <a16:creationId xmlns:a16="http://schemas.microsoft.com/office/drawing/2014/main" xmlns="" id="{930DD85C-A5A5-467E-8C4D-E287D7250A91}"/>
            </a:ext>
          </a:extLst>
        </xdr:cNvPr>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00" name="直線コネクタ 399">
          <a:extLst>
            <a:ext uri="{FF2B5EF4-FFF2-40B4-BE49-F238E27FC236}">
              <a16:creationId xmlns:a16="http://schemas.microsoft.com/office/drawing/2014/main" xmlns="" id="{960FBE51-2127-422B-BE5D-B10DF2508CFD}"/>
            </a:ext>
          </a:extLst>
        </xdr:cNvPr>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01" name="【学校施設】&#10;有形固定資産減価償却率平均値テキスト">
          <a:extLst>
            <a:ext uri="{FF2B5EF4-FFF2-40B4-BE49-F238E27FC236}">
              <a16:creationId xmlns:a16="http://schemas.microsoft.com/office/drawing/2014/main" xmlns="" id="{58C1A942-9F19-4B92-8CDD-64375EFEBA40}"/>
            </a:ext>
          </a:extLst>
        </xdr:cNvPr>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02" name="フローチャート : 判断 401">
          <a:extLst>
            <a:ext uri="{FF2B5EF4-FFF2-40B4-BE49-F238E27FC236}">
              <a16:creationId xmlns:a16="http://schemas.microsoft.com/office/drawing/2014/main" xmlns="" id="{470F1AE0-B205-4D68-AB92-F530787CA78F}"/>
            </a:ext>
          </a:extLst>
        </xdr:cNvPr>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03" name="フローチャート : 判断 402">
          <a:extLst>
            <a:ext uri="{FF2B5EF4-FFF2-40B4-BE49-F238E27FC236}">
              <a16:creationId xmlns:a16="http://schemas.microsoft.com/office/drawing/2014/main" xmlns="" id="{21E00B9F-186F-4A64-B5FE-9C1A5B1795F4}"/>
            </a:ext>
          </a:extLst>
        </xdr:cNvPr>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87E0D102-4FFC-4DEF-9036-FA0EB86A7A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4A941337-BB34-4770-8FB8-914C975E4D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558AE92B-F676-4270-8FED-0B757A2C1A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46528E6D-04BD-4B79-8603-D7CD7A0518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C505972C-BEA6-4585-9426-5F6814E9DC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164465</xdr:rowOff>
    </xdr:from>
    <xdr:to>
      <xdr:col>22</xdr:col>
      <xdr:colOff>415925</xdr:colOff>
      <xdr:row>58</xdr:row>
      <xdr:rowOff>94615</xdr:rowOff>
    </xdr:to>
    <xdr:sp macro="" textlink="">
      <xdr:nvSpPr>
        <xdr:cNvPr id="409" name="円/楕円 408">
          <a:extLst>
            <a:ext uri="{FF2B5EF4-FFF2-40B4-BE49-F238E27FC236}">
              <a16:creationId xmlns:a16="http://schemas.microsoft.com/office/drawing/2014/main" xmlns="" id="{D9245B58-B2EA-4054-811F-8AF076A1A780}"/>
            </a:ext>
          </a:extLst>
        </xdr:cNvPr>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10" name="n_1aveValue【学校施設】&#10;有形固定資産減価償却率">
          <a:extLst>
            <a:ext uri="{FF2B5EF4-FFF2-40B4-BE49-F238E27FC236}">
              <a16:creationId xmlns:a16="http://schemas.microsoft.com/office/drawing/2014/main" xmlns="" id="{A9AB7F1E-935C-4A19-AA5B-139EF4B649F1}"/>
            </a:ext>
          </a:extLst>
        </xdr:cNvPr>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85742</xdr:rowOff>
    </xdr:from>
    <xdr:ext cx="405111" cy="259045"/>
    <xdr:sp macro="" textlink="">
      <xdr:nvSpPr>
        <xdr:cNvPr id="411" name="n_1mainValue【学校施設】&#10;有形固定資産減価償却率">
          <a:extLst>
            <a:ext uri="{FF2B5EF4-FFF2-40B4-BE49-F238E27FC236}">
              <a16:creationId xmlns:a16="http://schemas.microsoft.com/office/drawing/2014/main" xmlns="" id="{FD5AD35E-0E13-480D-B561-C4DFC79820BD}"/>
            </a:ext>
          </a:extLst>
        </xdr:cNvPr>
        <xdr:cNvSpPr txBox="1"/>
      </xdr:nvSpPr>
      <xdr:spPr>
        <a:xfrm>
          <a:off x="15266043"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a:extLst>
            <a:ext uri="{FF2B5EF4-FFF2-40B4-BE49-F238E27FC236}">
              <a16:creationId xmlns:a16="http://schemas.microsoft.com/office/drawing/2014/main" xmlns="" id="{61C140C5-5561-4E8D-9DF3-DAF039BA01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a:extLst>
            <a:ext uri="{FF2B5EF4-FFF2-40B4-BE49-F238E27FC236}">
              <a16:creationId xmlns:a16="http://schemas.microsoft.com/office/drawing/2014/main" xmlns="" id="{698C24E6-1D87-4A77-BC23-E3799C4CC3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a:extLst>
            <a:ext uri="{FF2B5EF4-FFF2-40B4-BE49-F238E27FC236}">
              <a16:creationId xmlns:a16="http://schemas.microsoft.com/office/drawing/2014/main" xmlns="" id="{48935B4D-6922-4076-8C10-104E75242B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a:extLst>
            <a:ext uri="{FF2B5EF4-FFF2-40B4-BE49-F238E27FC236}">
              <a16:creationId xmlns:a16="http://schemas.microsoft.com/office/drawing/2014/main" xmlns="" id="{EB0D3D64-A11A-4610-B519-588AE42075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a:extLst>
            <a:ext uri="{FF2B5EF4-FFF2-40B4-BE49-F238E27FC236}">
              <a16:creationId xmlns:a16="http://schemas.microsoft.com/office/drawing/2014/main" xmlns="" id="{47D028A2-A58B-456A-9B89-828711F28F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a:extLst>
            <a:ext uri="{FF2B5EF4-FFF2-40B4-BE49-F238E27FC236}">
              <a16:creationId xmlns:a16="http://schemas.microsoft.com/office/drawing/2014/main" xmlns="" id="{18651607-BBB5-4242-B585-BD4DFEFC1E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a:extLst>
            <a:ext uri="{FF2B5EF4-FFF2-40B4-BE49-F238E27FC236}">
              <a16:creationId xmlns:a16="http://schemas.microsoft.com/office/drawing/2014/main" xmlns="" id="{33440D78-4643-48BE-8B9E-85EF0FA6DB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a:extLst>
            <a:ext uri="{FF2B5EF4-FFF2-40B4-BE49-F238E27FC236}">
              <a16:creationId xmlns:a16="http://schemas.microsoft.com/office/drawing/2014/main" xmlns="" id="{0D54732E-B578-4D27-A28B-76D38362DF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a:extLst>
            <a:ext uri="{FF2B5EF4-FFF2-40B4-BE49-F238E27FC236}">
              <a16:creationId xmlns:a16="http://schemas.microsoft.com/office/drawing/2014/main" xmlns="" id="{119D86D0-764C-41C3-9B09-52BAC89EE2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a:extLst>
            <a:ext uri="{FF2B5EF4-FFF2-40B4-BE49-F238E27FC236}">
              <a16:creationId xmlns:a16="http://schemas.microsoft.com/office/drawing/2014/main" xmlns="" id="{A9009DDF-31AB-47D4-A88E-FFA5600C41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2" name="テキスト ボックス 421">
          <a:extLst>
            <a:ext uri="{FF2B5EF4-FFF2-40B4-BE49-F238E27FC236}">
              <a16:creationId xmlns:a16="http://schemas.microsoft.com/office/drawing/2014/main" xmlns="" id="{CDB43BFD-5C8D-4B63-80CF-EADCC33975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3" name="直線コネクタ 422">
          <a:extLst>
            <a:ext uri="{FF2B5EF4-FFF2-40B4-BE49-F238E27FC236}">
              <a16:creationId xmlns:a16="http://schemas.microsoft.com/office/drawing/2014/main" xmlns="" id="{2A87C5C3-C455-4990-B37A-2305C33394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4" name="テキスト ボックス 423">
          <a:extLst>
            <a:ext uri="{FF2B5EF4-FFF2-40B4-BE49-F238E27FC236}">
              <a16:creationId xmlns:a16="http://schemas.microsoft.com/office/drawing/2014/main" xmlns="" id="{9BF52493-5A18-4237-8B81-A96F1BDFA80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5" name="直線コネクタ 424">
          <a:extLst>
            <a:ext uri="{FF2B5EF4-FFF2-40B4-BE49-F238E27FC236}">
              <a16:creationId xmlns:a16="http://schemas.microsoft.com/office/drawing/2014/main" xmlns="" id="{DC2C1FD4-D107-4333-A99E-004DD748F88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6" name="テキスト ボックス 425">
          <a:extLst>
            <a:ext uri="{FF2B5EF4-FFF2-40B4-BE49-F238E27FC236}">
              <a16:creationId xmlns:a16="http://schemas.microsoft.com/office/drawing/2014/main" xmlns="" id="{D2A0CC60-1D7A-41E1-BA46-EC38A21C0B4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7" name="直線コネクタ 426">
          <a:extLst>
            <a:ext uri="{FF2B5EF4-FFF2-40B4-BE49-F238E27FC236}">
              <a16:creationId xmlns:a16="http://schemas.microsoft.com/office/drawing/2014/main" xmlns="" id="{38EFF0B7-A6E3-4565-85DF-594B7A48EE4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8" name="テキスト ボックス 427">
          <a:extLst>
            <a:ext uri="{FF2B5EF4-FFF2-40B4-BE49-F238E27FC236}">
              <a16:creationId xmlns:a16="http://schemas.microsoft.com/office/drawing/2014/main" xmlns="" id="{72119ABA-6F3B-46D0-AD31-BF40685AA3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9" name="直線コネクタ 428">
          <a:extLst>
            <a:ext uri="{FF2B5EF4-FFF2-40B4-BE49-F238E27FC236}">
              <a16:creationId xmlns:a16="http://schemas.microsoft.com/office/drawing/2014/main" xmlns="" id="{152115A4-6F0E-4B8F-B101-D0F07F995C9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0" name="テキスト ボックス 429">
          <a:extLst>
            <a:ext uri="{FF2B5EF4-FFF2-40B4-BE49-F238E27FC236}">
              <a16:creationId xmlns:a16="http://schemas.microsoft.com/office/drawing/2014/main" xmlns="" id="{690FF5DD-9059-4AC7-82B5-F3D09BB416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a:extLst>
            <a:ext uri="{FF2B5EF4-FFF2-40B4-BE49-F238E27FC236}">
              <a16:creationId xmlns:a16="http://schemas.microsoft.com/office/drawing/2014/main" xmlns="" id="{7956EECD-73F5-4963-A302-03D063AC8A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a:extLst>
            <a:ext uri="{FF2B5EF4-FFF2-40B4-BE49-F238E27FC236}">
              <a16:creationId xmlns:a16="http://schemas.microsoft.com/office/drawing/2014/main" xmlns="" id="{2E88F1F0-6F30-4B09-9755-EC4D01B90F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学校施設】&#10;一人当たり面積グラフ枠">
          <a:extLst>
            <a:ext uri="{FF2B5EF4-FFF2-40B4-BE49-F238E27FC236}">
              <a16:creationId xmlns:a16="http://schemas.microsoft.com/office/drawing/2014/main" xmlns="" id="{A4CAA81A-F54A-4F6D-9A17-2CC135517D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34" name="直線コネクタ 433">
          <a:extLst>
            <a:ext uri="{FF2B5EF4-FFF2-40B4-BE49-F238E27FC236}">
              <a16:creationId xmlns:a16="http://schemas.microsoft.com/office/drawing/2014/main" xmlns="" id="{AB32805A-E031-46DF-AC36-35699C223264}"/>
            </a:ext>
          </a:extLst>
        </xdr:cNvPr>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35" name="【学校施設】&#10;一人当たり面積最小値テキスト">
          <a:extLst>
            <a:ext uri="{FF2B5EF4-FFF2-40B4-BE49-F238E27FC236}">
              <a16:creationId xmlns:a16="http://schemas.microsoft.com/office/drawing/2014/main" xmlns="" id="{F9358612-A29B-49BB-A7AE-F6C963D5E0AF}"/>
            </a:ext>
          </a:extLst>
        </xdr:cNvPr>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36" name="直線コネクタ 435">
          <a:extLst>
            <a:ext uri="{FF2B5EF4-FFF2-40B4-BE49-F238E27FC236}">
              <a16:creationId xmlns:a16="http://schemas.microsoft.com/office/drawing/2014/main" xmlns="" id="{66B4D2FF-FCD5-40A6-B906-D7ECB7F229FE}"/>
            </a:ext>
          </a:extLst>
        </xdr:cNvPr>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37" name="【学校施設】&#10;一人当たり面積最大値テキスト">
          <a:extLst>
            <a:ext uri="{FF2B5EF4-FFF2-40B4-BE49-F238E27FC236}">
              <a16:creationId xmlns:a16="http://schemas.microsoft.com/office/drawing/2014/main" xmlns="" id="{8C2C5881-22B7-47D7-B3EA-68A8C60FA941}"/>
            </a:ext>
          </a:extLst>
        </xdr:cNvPr>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38" name="直線コネクタ 437">
          <a:extLst>
            <a:ext uri="{FF2B5EF4-FFF2-40B4-BE49-F238E27FC236}">
              <a16:creationId xmlns:a16="http://schemas.microsoft.com/office/drawing/2014/main" xmlns="" id="{ADCA8284-871C-48AD-AB38-DBC18669E07C}"/>
            </a:ext>
          </a:extLst>
        </xdr:cNvPr>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39" name="【学校施設】&#10;一人当たり面積平均値テキスト">
          <a:extLst>
            <a:ext uri="{FF2B5EF4-FFF2-40B4-BE49-F238E27FC236}">
              <a16:creationId xmlns:a16="http://schemas.microsoft.com/office/drawing/2014/main" xmlns="" id="{24E60CF1-EF6E-4D20-A065-D44B33B95C0D}"/>
            </a:ext>
          </a:extLst>
        </xdr:cNvPr>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40" name="フローチャート : 判断 439">
          <a:extLst>
            <a:ext uri="{FF2B5EF4-FFF2-40B4-BE49-F238E27FC236}">
              <a16:creationId xmlns:a16="http://schemas.microsoft.com/office/drawing/2014/main" xmlns="" id="{073393D7-AA7C-4630-9198-F4FDD47E1EFE}"/>
            </a:ext>
          </a:extLst>
        </xdr:cNvPr>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41" name="フローチャート : 判断 440">
          <a:extLst>
            <a:ext uri="{FF2B5EF4-FFF2-40B4-BE49-F238E27FC236}">
              <a16:creationId xmlns:a16="http://schemas.microsoft.com/office/drawing/2014/main" xmlns="" id="{85776771-3EAB-4AA0-9AE0-D63CFA6D6C0F}"/>
            </a:ext>
          </a:extLst>
        </xdr:cNvPr>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D4E2B5D3-7336-4D13-BC72-C0A4FF75B90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1E749249-D03B-4F68-A130-2410CFF5F0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9E885169-01FE-4B6D-BD05-6DC0D2D414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CA29C84D-148F-4B9B-B701-88F74200A7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BD5B7A36-42B4-464D-80B4-9A78BF9677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110592</xdr:rowOff>
    </xdr:from>
    <xdr:to>
      <xdr:col>31</xdr:col>
      <xdr:colOff>85725</xdr:colOff>
      <xdr:row>57</xdr:row>
      <xdr:rowOff>40742</xdr:rowOff>
    </xdr:to>
    <xdr:sp macro="" textlink="">
      <xdr:nvSpPr>
        <xdr:cNvPr id="447" name="円/楕円 446">
          <a:extLst>
            <a:ext uri="{FF2B5EF4-FFF2-40B4-BE49-F238E27FC236}">
              <a16:creationId xmlns:a16="http://schemas.microsoft.com/office/drawing/2014/main" xmlns="" id="{B75714FA-4250-4E62-A8AE-ED5A0E1C0432}"/>
            </a:ext>
          </a:extLst>
        </xdr:cNvPr>
        <xdr:cNvSpPr/>
      </xdr:nvSpPr>
      <xdr:spPr>
        <a:xfrm>
          <a:off x="21272500" y="9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448" name="n_1aveValue【学校施設】&#10;一人当たり面積">
          <a:extLst>
            <a:ext uri="{FF2B5EF4-FFF2-40B4-BE49-F238E27FC236}">
              <a16:creationId xmlns:a16="http://schemas.microsoft.com/office/drawing/2014/main" xmlns="" id="{8810DDCD-6BAE-4CD1-BBDA-76653097DAB6}"/>
            </a:ext>
          </a:extLst>
        </xdr:cNvPr>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57269</xdr:rowOff>
    </xdr:from>
    <xdr:ext cx="469744" cy="259045"/>
    <xdr:sp macro="" textlink="">
      <xdr:nvSpPr>
        <xdr:cNvPr id="449" name="n_1mainValue【学校施設】&#10;一人当たり面積">
          <a:extLst>
            <a:ext uri="{FF2B5EF4-FFF2-40B4-BE49-F238E27FC236}">
              <a16:creationId xmlns:a16="http://schemas.microsoft.com/office/drawing/2014/main" xmlns="" id="{F9D8874D-CE11-4B89-AD07-51756286594B}"/>
            </a:ext>
          </a:extLst>
        </xdr:cNvPr>
        <xdr:cNvSpPr txBox="1"/>
      </xdr:nvSpPr>
      <xdr:spPr>
        <a:xfrm>
          <a:off x="21075727" y="948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a:extLst>
            <a:ext uri="{FF2B5EF4-FFF2-40B4-BE49-F238E27FC236}">
              <a16:creationId xmlns:a16="http://schemas.microsoft.com/office/drawing/2014/main" xmlns="" id="{59B42936-961E-4717-9FD1-DADF8819E5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a:extLst>
            <a:ext uri="{FF2B5EF4-FFF2-40B4-BE49-F238E27FC236}">
              <a16:creationId xmlns:a16="http://schemas.microsoft.com/office/drawing/2014/main" xmlns="" id="{76B29F49-39B4-43CE-AEFC-80F9A59CE2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a:extLst>
            <a:ext uri="{FF2B5EF4-FFF2-40B4-BE49-F238E27FC236}">
              <a16:creationId xmlns:a16="http://schemas.microsoft.com/office/drawing/2014/main" xmlns="" id="{F6CE0F3C-D600-4A2A-9CC1-723857B8D6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a:extLst>
            <a:ext uri="{FF2B5EF4-FFF2-40B4-BE49-F238E27FC236}">
              <a16:creationId xmlns:a16="http://schemas.microsoft.com/office/drawing/2014/main" xmlns="" id="{2AC1C389-8F31-4657-95F9-618ED1232E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a:extLst>
            <a:ext uri="{FF2B5EF4-FFF2-40B4-BE49-F238E27FC236}">
              <a16:creationId xmlns:a16="http://schemas.microsoft.com/office/drawing/2014/main" xmlns="" id="{AA47F911-5D59-4B12-A1CA-7866753827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a:extLst>
            <a:ext uri="{FF2B5EF4-FFF2-40B4-BE49-F238E27FC236}">
              <a16:creationId xmlns:a16="http://schemas.microsoft.com/office/drawing/2014/main" xmlns="" id="{02D3498C-D3E3-4735-AF95-2AD7A7B309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a:extLst>
            <a:ext uri="{FF2B5EF4-FFF2-40B4-BE49-F238E27FC236}">
              <a16:creationId xmlns:a16="http://schemas.microsoft.com/office/drawing/2014/main" xmlns="" id="{E414E5D4-A184-4706-92B4-88A1341A56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a:extLst>
            <a:ext uri="{FF2B5EF4-FFF2-40B4-BE49-F238E27FC236}">
              <a16:creationId xmlns:a16="http://schemas.microsoft.com/office/drawing/2014/main" xmlns="" id="{22DC222C-6096-47BE-A2AE-3B2C6D68348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8" name="正方形/長方形 457">
          <a:extLst>
            <a:ext uri="{FF2B5EF4-FFF2-40B4-BE49-F238E27FC236}">
              <a16:creationId xmlns:a16="http://schemas.microsoft.com/office/drawing/2014/main" xmlns="" id="{74C2F9BC-9E1D-4FBA-9D71-08B6117E1B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a:extLst>
            <a:ext uri="{FF2B5EF4-FFF2-40B4-BE49-F238E27FC236}">
              <a16:creationId xmlns:a16="http://schemas.microsoft.com/office/drawing/2014/main" xmlns="" id="{2C3242F0-D6E5-4EE7-94AE-605DA9088C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a:extLst>
            <a:ext uri="{FF2B5EF4-FFF2-40B4-BE49-F238E27FC236}">
              <a16:creationId xmlns:a16="http://schemas.microsoft.com/office/drawing/2014/main" xmlns="" id="{3B7C57BD-A846-443C-AD2B-5941A3ECF2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a:extLst>
            <a:ext uri="{FF2B5EF4-FFF2-40B4-BE49-F238E27FC236}">
              <a16:creationId xmlns:a16="http://schemas.microsoft.com/office/drawing/2014/main" xmlns="" id="{864F54EC-B521-464D-8A96-7AA9C851DF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a:extLst>
            <a:ext uri="{FF2B5EF4-FFF2-40B4-BE49-F238E27FC236}">
              <a16:creationId xmlns:a16="http://schemas.microsoft.com/office/drawing/2014/main" xmlns="" id="{8A749F3A-47A2-4808-8CEF-0E728DA8B9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a:extLst>
            <a:ext uri="{FF2B5EF4-FFF2-40B4-BE49-F238E27FC236}">
              <a16:creationId xmlns:a16="http://schemas.microsoft.com/office/drawing/2014/main" xmlns="" id="{81AC08D4-F40B-427F-AE27-2143DFC04F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a:extLst>
            <a:ext uri="{FF2B5EF4-FFF2-40B4-BE49-F238E27FC236}">
              <a16:creationId xmlns:a16="http://schemas.microsoft.com/office/drawing/2014/main" xmlns="" id="{B856925B-9F3E-47A2-B37A-71D94E0E48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5" name="正方形/長方形 464">
          <a:extLst>
            <a:ext uri="{FF2B5EF4-FFF2-40B4-BE49-F238E27FC236}">
              <a16:creationId xmlns:a16="http://schemas.microsoft.com/office/drawing/2014/main" xmlns="" id="{AE236329-A1D3-4AF8-88C7-C61D15F08E5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a:extLst>
            <a:ext uri="{FF2B5EF4-FFF2-40B4-BE49-F238E27FC236}">
              <a16:creationId xmlns:a16="http://schemas.microsoft.com/office/drawing/2014/main" xmlns="" id="{6E772B4D-8985-464C-93CD-B757870CF9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a:extLst>
            <a:ext uri="{FF2B5EF4-FFF2-40B4-BE49-F238E27FC236}">
              <a16:creationId xmlns:a16="http://schemas.microsoft.com/office/drawing/2014/main" xmlns="" id="{71B360E4-AA71-478B-91B0-B3BA167A7A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a:extLst>
            <a:ext uri="{FF2B5EF4-FFF2-40B4-BE49-F238E27FC236}">
              <a16:creationId xmlns:a16="http://schemas.microsoft.com/office/drawing/2014/main" xmlns="" id="{9D86A528-8B48-4562-A24F-404EDD522D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a:extLst>
            <a:ext uri="{FF2B5EF4-FFF2-40B4-BE49-F238E27FC236}">
              <a16:creationId xmlns:a16="http://schemas.microsoft.com/office/drawing/2014/main" xmlns="" id="{CED1A8F6-572F-4C33-8254-83E49DDF41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a:extLst>
            <a:ext uri="{FF2B5EF4-FFF2-40B4-BE49-F238E27FC236}">
              <a16:creationId xmlns:a16="http://schemas.microsoft.com/office/drawing/2014/main" xmlns="" id="{E94F62FE-0C4C-4BAE-8B36-55495F0485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a:extLst>
            <a:ext uri="{FF2B5EF4-FFF2-40B4-BE49-F238E27FC236}">
              <a16:creationId xmlns:a16="http://schemas.microsoft.com/office/drawing/2014/main" xmlns="" id="{CD844EB2-ED62-4750-BC2F-8908F6600D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a:extLst>
            <a:ext uri="{FF2B5EF4-FFF2-40B4-BE49-F238E27FC236}">
              <a16:creationId xmlns:a16="http://schemas.microsoft.com/office/drawing/2014/main" xmlns="" id="{E45CB3CA-DD8A-4000-8A68-7D374FCCEE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a:extLst>
            <a:ext uri="{FF2B5EF4-FFF2-40B4-BE49-F238E27FC236}">
              <a16:creationId xmlns:a16="http://schemas.microsoft.com/office/drawing/2014/main" xmlns="" id="{5B08A1D7-24F8-4E9D-8B45-ACD247AD81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a:extLst>
            <a:ext uri="{FF2B5EF4-FFF2-40B4-BE49-F238E27FC236}">
              <a16:creationId xmlns:a16="http://schemas.microsoft.com/office/drawing/2014/main" xmlns="" id="{53EDB8C2-8B08-41F4-8667-77D9432853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a:extLst>
            <a:ext uri="{FF2B5EF4-FFF2-40B4-BE49-F238E27FC236}">
              <a16:creationId xmlns:a16="http://schemas.microsoft.com/office/drawing/2014/main" xmlns="" id="{32D7F498-4FFD-44E9-8F59-034BFCBA8B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6" name="テキスト ボックス 475">
          <a:extLst>
            <a:ext uri="{FF2B5EF4-FFF2-40B4-BE49-F238E27FC236}">
              <a16:creationId xmlns:a16="http://schemas.microsoft.com/office/drawing/2014/main" xmlns="" id="{AC597FAC-6624-4B52-AF60-7DD5E4CCF8F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a:extLst>
            <a:ext uri="{FF2B5EF4-FFF2-40B4-BE49-F238E27FC236}">
              <a16:creationId xmlns:a16="http://schemas.microsoft.com/office/drawing/2014/main" xmlns="" id="{74451AF1-8E49-4CEF-9F95-D06909F5D9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8" name="テキスト ボックス 477">
          <a:extLst>
            <a:ext uri="{FF2B5EF4-FFF2-40B4-BE49-F238E27FC236}">
              <a16:creationId xmlns:a16="http://schemas.microsoft.com/office/drawing/2014/main" xmlns="" id="{16179F22-F0C8-40E3-82B5-BA00B8CB9FF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a:extLst>
            <a:ext uri="{FF2B5EF4-FFF2-40B4-BE49-F238E27FC236}">
              <a16:creationId xmlns:a16="http://schemas.microsoft.com/office/drawing/2014/main" xmlns="" id="{AA09B006-4845-4716-8F2B-489C458B77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a:extLst>
            <a:ext uri="{FF2B5EF4-FFF2-40B4-BE49-F238E27FC236}">
              <a16:creationId xmlns:a16="http://schemas.microsoft.com/office/drawing/2014/main" xmlns="" id="{78FBE331-F1ED-43C3-9A84-BF1CBE8B23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a:extLst>
            <a:ext uri="{FF2B5EF4-FFF2-40B4-BE49-F238E27FC236}">
              <a16:creationId xmlns:a16="http://schemas.microsoft.com/office/drawing/2014/main" xmlns="" id="{AACA7D7C-AD89-4D7A-82E3-123B198D78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a:extLst>
            <a:ext uri="{FF2B5EF4-FFF2-40B4-BE49-F238E27FC236}">
              <a16:creationId xmlns:a16="http://schemas.microsoft.com/office/drawing/2014/main" xmlns="" id="{BB768D55-B9C5-4627-8FE3-A87D4383E41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a:extLst>
            <a:ext uri="{FF2B5EF4-FFF2-40B4-BE49-F238E27FC236}">
              <a16:creationId xmlns:a16="http://schemas.microsoft.com/office/drawing/2014/main" xmlns="" id="{5A422C0F-09D9-4489-BA21-25D4F6AF26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a:extLst>
            <a:ext uri="{FF2B5EF4-FFF2-40B4-BE49-F238E27FC236}">
              <a16:creationId xmlns:a16="http://schemas.microsoft.com/office/drawing/2014/main" xmlns="" id="{78AE626C-D360-4FF5-AFB4-9A87B1559A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a:extLst>
            <a:ext uri="{FF2B5EF4-FFF2-40B4-BE49-F238E27FC236}">
              <a16:creationId xmlns:a16="http://schemas.microsoft.com/office/drawing/2014/main" xmlns="" id="{6823B9D4-34A4-4FEF-8481-7CF091B9FF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a:extLst>
            <a:ext uri="{FF2B5EF4-FFF2-40B4-BE49-F238E27FC236}">
              <a16:creationId xmlns:a16="http://schemas.microsoft.com/office/drawing/2014/main" xmlns="" id="{9AEC5048-6087-4973-93FC-269B7DE025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a:extLst>
            <a:ext uri="{FF2B5EF4-FFF2-40B4-BE49-F238E27FC236}">
              <a16:creationId xmlns:a16="http://schemas.microsoft.com/office/drawing/2014/main" xmlns="" id="{66A9B04E-59B6-4728-9455-075687D58C1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8" name="テキスト ボックス 487">
          <a:extLst>
            <a:ext uri="{FF2B5EF4-FFF2-40B4-BE49-F238E27FC236}">
              <a16:creationId xmlns:a16="http://schemas.microsoft.com/office/drawing/2014/main" xmlns="" id="{485CFCE4-64D1-4A0E-9FC4-4DC08FF4FFFE}"/>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a:extLst>
            <a:ext uri="{FF2B5EF4-FFF2-40B4-BE49-F238E27FC236}">
              <a16:creationId xmlns:a16="http://schemas.microsoft.com/office/drawing/2014/main" xmlns="" id="{6B90E45D-1A19-44FB-B758-421661F6E2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a:extLst>
            <a:ext uri="{FF2B5EF4-FFF2-40B4-BE49-F238E27FC236}">
              <a16:creationId xmlns:a16="http://schemas.microsoft.com/office/drawing/2014/main" xmlns="" id="{73250E15-B36D-4F80-BB65-D9C606AA46C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公民館】&#10;有形固定資産減価償却率グラフ枠">
          <a:extLst>
            <a:ext uri="{FF2B5EF4-FFF2-40B4-BE49-F238E27FC236}">
              <a16:creationId xmlns:a16="http://schemas.microsoft.com/office/drawing/2014/main" xmlns="" id="{C13CDC9E-288E-4DC9-AD30-A15DC0A905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2" name="直線コネクタ 491">
          <a:extLst>
            <a:ext uri="{FF2B5EF4-FFF2-40B4-BE49-F238E27FC236}">
              <a16:creationId xmlns:a16="http://schemas.microsoft.com/office/drawing/2014/main" xmlns="" id="{7C4067CC-A750-443B-B78A-7F225AC65646}"/>
            </a:ext>
          </a:extLst>
        </xdr:cNvPr>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3" name="【公民館】&#10;有形固定資産減価償却率最小値テキスト">
          <a:extLst>
            <a:ext uri="{FF2B5EF4-FFF2-40B4-BE49-F238E27FC236}">
              <a16:creationId xmlns:a16="http://schemas.microsoft.com/office/drawing/2014/main" xmlns="" id="{1A12B407-CF1F-432D-BBB0-B592215DC0E5}"/>
            </a:ext>
          </a:extLst>
        </xdr:cNvPr>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4" name="直線コネクタ 493">
          <a:extLst>
            <a:ext uri="{FF2B5EF4-FFF2-40B4-BE49-F238E27FC236}">
              <a16:creationId xmlns:a16="http://schemas.microsoft.com/office/drawing/2014/main" xmlns="" id="{EAA1F1C7-CD20-49E4-BEB5-C01612113F38}"/>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95" name="【公民館】&#10;有形固定資産減価償却率最大値テキスト">
          <a:extLst>
            <a:ext uri="{FF2B5EF4-FFF2-40B4-BE49-F238E27FC236}">
              <a16:creationId xmlns:a16="http://schemas.microsoft.com/office/drawing/2014/main" xmlns="" id="{BAE7104C-8BCA-4465-B12B-4D3E609F97ED}"/>
            </a:ext>
          </a:extLst>
        </xdr:cNvPr>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96" name="直線コネクタ 495">
          <a:extLst>
            <a:ext uri="{FF2B5EF4-FFF2-40B4-BE49-F238E27FC236}">
              <a16:creationId xmlns:a16="http://schemas.microsoft.com/office/drawing/2014/main" xmlns="" id="{8AB2C979-A58C-43E5-B22C-B2F0C4D7F2C4}"/>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97" name="【公民館】&#10;有形固定資産減価償却率平均値テキスト">
          <a:extLst>
            <a:ext uri="{FF2B5EF4-FFF2-40B4-BE49-F238E27FC236}">
              <a16:creationId xmlns:a16="http://schemas.microsoft.com/office/drawing/2014/main" xmlns="" id="{F8CB2149-AE91-408E-A842-C8248C37DD2F}"/>
            </a:ext>
          </a:extLst>
        </xdr:cNvPr>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98" name="フローチャート : 判断 497">
          <a:extLst>
            <a:ext uri="{FF2B5EF4-FFF2-40B4-BE49-F238E27FC236}">
              <a16:creationId xmlns:a16="http://schemas.microsoft.com/office/drawing/2014/main" xmlns="" id="{53DFEE50-A214-4303-8C2B-AEC10A242382}"/>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99" name="フローチャート : 判断 498">
          <a:extLst>
            <a:ext uri="{FF2B5EF4-FFF2-40B4-BE49-F238E27FC236}">
              <a16:creationId xmlns:a16="http://schemas.microsoft.com/office/drawing/2014/main" xmlns="" id="{53DB3C62-FCA4-4849-8511-219CBEA8A94B}"/>
            </a:ext>
          </a:extLst>
        </xdr:cNvPr>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0" name="テキスト ボックス 499">
          <a:extLst>
            <a:ext uri="{FF2B5EF4-FFF2-40B4-BE49-F238E27FC236}">
              <a16:creationId xmlns:a16="http://schemas.microsoft.com/office/drawing/2014/main" xmlns="" id="{9DA27852-8885-4C68-AEB2-631E6BC2E1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1" name="テキスト ボックス 500">
          <a:extLst>
            <a:ext uri="{FF2B5EF4-FFF2-40B4-BE49-F238E27FC236}">
              <a16:creationId xmlns:a16="http://schemas.microsoft.com/office/drawing/2014/main" xmlns="" id="{34D4670C-9DE6-43B2-AD78-69AB76A3E9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2" name="テキスト ボックス 501">
          <a:extLst>
            <a:ext uri="{FF2B5EF4-FFF2-40B4-BE49-F238E27FC236}">
              <a16:creationId xmlns:a16="http://schemas.microsoft.com/office/drawing/2014/main" xmlns="" id="{2DF87082-6F61-43D6-B03D-D5CB90B799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3" name="テキスト ボックス 502">
          <a:extLst>
            <a:ext uri="{FF2B5EF4-FFF2-40B4-BE49-F238E27FC236}">
              <a16:creationId xmlns:a16="http://schemas.microsoft.com/office/drawing/2014/main" xmlns="" id="{F10B1A74-CCE4-46BA-8E18-ED2B6EB30A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4" name="テキスト ボックス 503">
          <a:extLst>
            <a:ext uri="{FF2B5EF4-FFF2-40B4-BE49-F238E27FC236}">
              <a16:creationId xmlns:a16="http://schemas.microsoft.com/office/drawing/2014/main" xmlns="" id="{DCA7F353-7D3A-488C-8CF4-41FC74BB90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58057</xdr:rowOff>
    </xdr:from>
    <xdr:to>
      <xdr:col>22</xdr:col>
      <xdr:colOff>415925</xdr:colOff>
      <xdr:row>106</xdr:row>
      <xdr:rowOff>159657</xdr:rowOff>
    </xdr:to>
    <xdr:sp macro="" textlink="">
      <xdr:nvSpPr>
        <xdr:cNvPr id="505" name="円/楕円 504">
          <a:extLst>
            <a:ext uri="{FF2B5EF4-FFF2-40B4-BE49-F238E27FC236}">
              <a16:creationId xmlns:a16="http://schemas.microsoft.com/office/drawing/2014/main" xmlns="" id="{F4AAD5C2-54DF-423D-B8B8-8F9580EC6699}"/>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506" name="n_1aveValue【公民館】&#10;有形固定資産減価償却率">
          <a:extLst>
            <a:ext uri="{FF2B5EF4-FFF2-40B4-BE49-F238E27FC236}">
              <a16:creationId xmlns:a16="http://schemas.microsoft.com/office/drawing/2014/main" xmlns="" id="{ABDE1BAD-2EF5-4536-81DA-5ADA94A04A4A}"/>
            </a:ext>
          </a:extLst>
        </xdr:cNvPr>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150784</xdr:rowOff>
    </xdr:from>
    <xdr:ext cx="405111" cy="259045"/>
    <xdr:sp macro="" textlink="">
      <xdr:nvSpPr>
        <xdr:cNvPr id="507" name="n_1mainValue【公民館】&#10;有形固定資産減価償却率">
          <a:extLst>
            <a:ext uri="{FF2B5EF4-FFF2-40B4-BE49-F238E27FC236}">
              <a16:creationId xmlns:a16="http://schemas.microsoft.com/office/drawing/2014/main" xmlns="" id="{9BAD95D7-F0C8-4250-AF29-8232572108F9}"/>
            </a:ext>
          </a:extLst>
        </xdr:cNvPr>
        <xdr:cNvSpPr txBox="1"/>
      </xdr:nvSpPr>
      <xdr:spPr>
        <a:xfrm>
          <a:off x="15266043"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a:extLst>
            <a:ext uri="{FF2B5EF4-FFF2-40B4-BE49-F238E27FC236}">
              <a16:creationId xmlns:a16="http://schemas.microsoft.com/office/drawing/2014/main" xmlns="" id="{BEB19F05-FE68-4AED-A9B4-68BBE9D4B2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a:extLst>
            <a:ext uri="{FF2B5EF4-FFF2-40B4-BE49-F238E27FC236}">
              <a16:creationId xmlns:a16="http://schemas.microsoft.com/office/drawing/2014/main" xmlns="" id="{8489469D-6BD9-4BF2-896B-96CFD73490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a:extLst>
            <a:ext uri="{FF2B5EF4-FFF2-40B4-BE49-F238E27FC236}">
              <a16:creationId xmlns:a16="http://schemas.microsoft.com/office/drawing/2014/main" xmlns="" id="{DB3E41D6-5B2F-4D34-9791-3ECA60346A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a:extLst>
            <a:ext uri="{FF2B5EF4-FFF2-40B4-BE49-F238E27FC236}">
              <a16:creationId xmlns:a16="http://schemas.microsoft.com/office/drawing/2014/main" xmlns="" id="{EA59BC7D-A62F-45E7-9A7B-A9471197B1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a:extLst>
            <a:ext uri="{FF2B5EF4-FFF2-40B4-BE49-F238E27FC236}">
              <a16:creationId xmlns:a16="http://schemas.microsoft.com/office/drawing/2014/main" xmlns="" id="{59AEAB3C-B1BB-4D95-863F-1FC75EC758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a:extLst>
            <a:ext uri="{FF2B5EF4-FFF2-40B4-BE49-F238E27FC236}">
              <a16:creationId xmlns:a16="http://schemas.microsoft.com/office/drawing/2014/main" xmlns="" id="{0E84B32B-E52C-4391-AD7B-BCBA0AC6F5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a:extLst>
            <a:ext uri="{FF2B5EF4-FFF2-40B4-BE49-F238E27FC236}">
              <a16:creationId xmlns:a16="http://schemas.microsoft.com/office/drawing/2014/main" xmlns="" id="{97254A07-4E21-49CD-8536-E5F34E8C84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a:extLst>
            <a:ext uri="{FF2B5EF4-FFF2-40B4-BE49-F238E27FC236}">
              <a16:creationId xmlns:a16="http://schemas.microsoft.com/office/drawing/2014/main" xmlns="" id="{A95E7E4D-99DA-44F6-8B1D-C13BF082A0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a:extLst>
            <a:ext uri="{FF2B5EF4-FFF2-40B4-BE49-F238E27FC236}">
              <a16:creationId xmlns:a16="http://schemas.microsoft.com/office/drawing/2014/main" xmlns="" id="{3E79D11A-43E3-4E0D-BB39-6BD8B174FD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a:extLst>
            <a:ext uri="{FF2B5EF4-FFF2-40B4-BE49-F238E27FC236}">
              <a16:creationId xmlns:a16="http://schemas.microsoft.com/office/drawing/2014/main" xmlns="" id="{5E2C59D8-38CC-49C0-959D-5C7DF030F7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8" name="直線コネクタ 517">
          <a:extLst>
            <a:ext uri="{FF2B5EF4-FFF2-40B4-BE49-F238E27FC236}">
              <a16:creationId xmlns:a16="http://schemas.microsoft.com/office/drawing/2014/main" xmlns="" id="{96C07BB0-96C6-4265-80F1-1AB4FA477AC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9" name="テキスト ボックス 518">
          <a:extLst>
            <a:ext uri="{FF2B5EF4-FFF2-40B4-BE49-F238E27FC236}">
              <a16:creationId xmlns:a16="http://schemas.microsoft.com/office/drawing/2014/main" xmlns="" id="{196977B9-1EE7-494C-9D93-DD3B0F1AD5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0" name="直線コネクタ 519">
          <a:extLst>
            <a:ext uri="{FF2B5EF4-FFF2-40B4-BE49-F238E27FC236}">
              <a16:creationId xmlns:a16="http://schemas.microsoft.com/office/drawing/2014/main" xmlns="" id="{3FB7352D-AE96-4E68-B223-CCE197B9E6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1" name="テキスト ボックス 520">
          <a:extLst>
            <a:ext uri="{FF2B5EF4-FFF2-40B4-BE49-F238E27FC236}">
              <a16:creationId xmlns:a16="http://schemas.microsoft.com/office/drawing/2014/main" xmlns="" id="{1F8CF09F-1A3C-4B1B-AB9C-ED3148A2FD1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2" name="直線コネクタ 521">
          <a:extLst>
            <a:ext uri="{FF2B5EF4-FFF2-40B4-BE49-F238E27FC236}">
              <a16:creationId xmlns:a16="http://schemas.microsoft.com/office/drawing/2014/main" xmlns="" id="{FACE8C2F-B98A-4952-9347-62286352F7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3" name="テキスト ボックス 522">
          <a:extLst>
            <a:ext uri="{FF2B5EF4-FFF2-40B4-BE49-F238E27FC236}">
              <a16:creationId xmlns:a16="http://schemas.microsoft.com/office/drawing/2014/main" xmlns="" id="{7183F740-B21D-41DD-A02C-BC66FC0086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4" name="直線コネクタ 523">
          <a:extLst>
            <a:ext uri="{FF2B5EF4-FFF2-40B4-BE49-F238E27FC236}">
              <a16:creationId xmlns:a16="http://schemas.microsoft.com/office/drawing/2014/main" xmlns="" id="{B2809C5A-C29E-48E4-B0D9-BA6CB63A4A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5" name="テキスト ボックス 524">
          <a:extLst>
            <a:ext uri="{FF2B5EF4-FFF2-40B4-BE49-F238E27FC236}">
              <a16:creationId xmlns:a16="http://schemas.microsoft.com/office/drawing/2014/main" xmlns="" id="{84E7EE08-0DAF-485F-97A6-A9F8B289C7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6" name="直線コネクタ 525">
          <a:extLst>
            <a:ext uri="{FF2B5EF4-FFF2-40B4-BE49-F238E27FC236}">
              <a16:creationId xmlns:a16="http://schemas.microsoft.com/office/drawing/2014/main" xmlns="" id="{9B116F4B-6B9E-4556-943C-30DA62BEAA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7" name="テキスト ボックス 526">
          <a:extLst>
            <a:ext uri="{FF2B5EF4-FFF2-40B4-BE49-F238E27FC236}">
              <a16:creationId xmlns:a16="http://schemas.microsoft.com/office/drawing/2014/main" xmlns="" id="{DE7F8E65-579B-45BE-B6FA-E17C53D18AD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8" name="直線コネクタ 527">
          <a:extLst>
            <a:ext uri="{FF2B5EF4-FFF2-40B4-BE49-F238E27FC236}">
              <a16:creationId xmlns:a16="http://schemas.microsoft.com/office/drawing/2014/main" xmlns="" id="{709D8999-6109-49AA-9842-BFEA279DA3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9" name="テキスト ボックス 528">
          <a:extLst>
            <a:ext uri="{FF2B5EF4-FFF2-40B4-BE49-F238E27FC236}">
              <a16:creationId xmlns:a16="http://schemas.microsoft.com/office/drawing/2014/main" xmlns="" id="{FDFE4C33-4FDB-4FC9-A22B-9D39551ABB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0" name="【公民館】&#10;一人当たり面積グラフ枠">
          <a:extLst>
            <a:ext uri="{FF2B5EF4-FFF2-40B4-BE49-F238E27FC236}">
              <a16:creationId xmlns:a16="http://schemas.microsoft.com/office/drawing/2014/main" xmlns="" id="{80AF350E-A5CE-4917-BE8F-F25F6FF274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1" name="直線コネクタ 530">
          <a:extLst>
            <a:ext uri="{FF2B5EF4-FFF2-40B4-BE49-F238E27FC236}">
              <a16:creationId xmlns:a16="http://schemas.microsoft.com/office/drawing/2014/main" xmlns="" id="{421CB4E4-6C24-46C4-8E1F-ABCDA2B8CB64}"/>
            </a:ext>
          </a:extLst>
        </xdr:cNvPr>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2" name="【公民館】&#10;一人当たり面積最小値テキスト">
          <a:extLst>
            <a:ext uri="{FF2B5EF4-FFF2-40B4-BE49-F238E27FC236}">
              <a16:creationId xmlns:a16="http://schemas.microsoft.com/office/drawing/2014/main" xmlns="" id="{81850E9F-1DA4-4160-8293-FDC53D1E6143}"/>
            </a:ext>
          </a:extLst>
        </xdr:cNvPr>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3" name="直線コネクタ 532">
          <a:extLst>
            <a:ext uri="{FF2B5EF4-FFF2-40B4-BE49-F238E27FC236}">
              <a16:creationId xmlns:a16="http://schemas.microsoft.com/office/drawing/2014/main" xmlns="" id="{2C0F0B60-7ADB-4670-9313-00A941351313}"/>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4" name="【公民館】&#10;一人当たり面積最大値テキスト">
          <a:extLst>
            <a:ext uri="{FF2B5EF4-FFF2-40B4-BE49-F238E27FC236}">
              <a16:creationId xmlns:a16="http://schemas.microsoft.com/office/drawing/2014/main" xmlns="" id="{EF4F8BDD-952C-43DB-B1D9-31E76103CD0A}"/>
            </a:ext>
          </a:extLst>
        </xdr:cNvPr>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35" name="直線コネクタ 534">
          <a:extLst>
            <a:ext uri="{FF2B5EF4-FFF2-40B4-BE49-F238E27FC236}">
              <a16:creationId xmlns:a16="http://schemas.microsoft.com/office/drawing/2014/main" xmlns="" id="{3AC58AA0-78BD-461C-8953-C3D7E9752547}"/>
            </a:ext>
          </a:extLst>
        </xdr:cNvPr>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36" name="【公民館】&#10;一人当たり面積平均値テキスト">
          <a:extLst>
            <a:ext uri="{FF2B5EF4-FFF2-40B4-BE49-F238E27FC236}">
              <a16:creationId xmlns:a16="http://schemas.microsoft.com/office/drawing/2014/main" xmlns="" id="{6F58A35C-8539-46C9-84B3-D73AAF202EEB}"/>
            </a:ext>
          </a:extLst>
        </xdr:cNvPr>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37" name="フローチャート : 判断 536">
          <a:extLst>
            <a:ext uri="{FF2B5EF4-FFF2-40B4-BE49-F238E27FC236}">
              <a16:creationId xmlns:a16="http://schemas.microsoft.com/office/drawing/2014/main" xmlns="" id="{61554FDA-7CD7-4EF2-8816-F44F5D2E5C02}"/>
            </a:ext>
          </a:extLst>
        </xdr:cNvPr>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38" name="フローチャート : 判断 537">
          <a:extLst>
            <a:ext uri="{FF2B5EF4-FFF2-40B4-BE49-F238E27FC236}">
              <a16:creationId xmlns:a16="http://schemas.microsoft.com/office/drawing/2014/main" xmlns="" id="{9DF81E19-A482-442B-9C06-51BB2C7E07D0}"/>
            </a:ext>
          </a:extLst>
        </xdr:cNvPr>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9" name="テキスト ボックス 538">
          <a:extLst>
            <a:ext uri="{FF2B5EF4-FFF2-40B4-BE49-F238E27FC236}">
              <a16:creationId xmlns:a16="http://schemas.microsoft.com/office/drawing/2014/main" xmlns="" id="{AC99140C-4482-4F13-927F-84127D98AC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8CD1C5FD-D8DD-41A5-8AE3-2ECB68AF6A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CE9D907A-B0D0-463E-A62C-699230E03D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a:extLst>
            <a:ext uri="{FF2B5EF4-FFF2-40B4-BE49-F238E27FC236}">
              <a16:creationId xmlns:a16="http://schemas.microsoft.com/office/drawing/2014/main" xmlns="" id="{83157E8A-C3A8-46E3-8619-EE0D7542CC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E6E3104B-3E20-4C29-B720-F294EB0591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170180</xdr:rowOff>
    </xdr:from>
    <xdr:to>
      <xdr:col>31</xdr:col>
      <xdr:colOff>85725</xdr:colOff>
      <xdr:row>104</xdr:row>
      <xdr:rowOff>100330</xdr:rowOff>
    </xdr:to>
    <xdr:sp macro="" textlink="">
      <xdr:nvSpPr>
        <xdr:cNvPr id="544" name="円/楕円 543">
          <a:extLst>
            <a:ext uri="{FF2B5EF4-FFF2-40B4-BE49-F238E27FC236}">
              <a16:creationId xmlns:a16="http://schemas.microsoft.com/office/drawing/2014/main" xmlns="" id="{8692706C-DECF-44A6-A224-2E4810339357}"/>
            </a:ext>
          </a:extLst>
        </xdr:cNvPr>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545" name="n_1aveValue【公民館】&#10;一人当たり面積">
          <a:extLst>
            <a:ext uri="{FF2B5EF4-FFF2-40B4-BE49-F238E27FC236}">
              <a16:creationId xmlns:a16="http://schemas.microsoft.com/office/drawing/2014/main" xmlns="" id="{02495183-1BED-4A60-BCC2-0D7B629CA55A}"/>
            </a:ext>
          </a:extLst>
        </xdr:cNvPr>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116857</xdr:rowOff>
    </xdr:from>
    <xdr:ext cx="469744" cy="259045"/>
    <xdr:sp macro="" textlink="">
      <xdr:nvSpPr>
        <xdr:cNvPr id="546" name="n_1mainValue【公民館】&#10;一人当たり面積">
          <a:extLst>
            <a:ext uri="{FF2B5EF4-FFF2-40B4-BE49-F238E27FC236}">
              <a16:creationId xmlns:a16="http://schemas.microsoft.com/office/drawing/2014/main" xmlns="" id="{ACBA43BA-12A4-4F1A-AC3A-5AF23B41F267}"/>
            </a:ext>
          </a:extLst>
        </xdr:cNvPr>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7" name="正方形/長方形 546">
          <a:extLst>
            <a:ext uri="{FF2B5EF4-FFF2-40B4-BE49-F238E27FC236}">
              <a16:creationId xmlns:a16="http://schemas.microsoft.com/office/drawing/2014/main" xmlns="" id="{52DD1F8B-3920-466E-A85E-27887CF899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8" name="正方形/長方形 547">
          <a:extLst>
            <a:ext uri="{FF2B5EF4-FFF2-40B4-BE49-F238E27FC236}">
              <a16:creationId xmlns:a16="http://schemas.microsoft.com/office/drawing/2014/main" xmlns="" id="{58B645D7-B1A3-42A4-A84A-18FBEA3320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9" name="テキスト ボックス 548">
          <a:extLst>
            <a:ext uri="{FF2B5EF4-FFF2-40B4-BE49-F238E27FC236}">
              <a16:creationId xmlns:a16="http://schemas.microsoft.com/office/drawing/2014/main" xmlns="" id="{ECE544C9-C0F1-40FB-B999-F7E1AD4029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を施設類型別に比較すると、公営住宅の数値が類似団体と比較して２１．３ポイント高い８１．８％と、特に高くなっている。これは、公営住宅の建築年が昭和６１（３０年経過）から平成１４年（１４年経過）で、すべての公営住宅が耐用年数２２年の半分を経過していることが原因である</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今後は、計画的に点検及び補修を行い、長寿命化を図って行くこととしている。</a:t>
          </a:r>
          <a:endParaRPr lang="ja-JP" altLang="ja-JP" sz="1000">
            <a:effectLst/>
          </a:endParaRPr>
        </a:p>
        <a:p>
          <a:r>
            <a:rPr kumimoji="1" lang="ja-JP" altLang="ja-JP" sz="1000">
              <a:solidFill>
                <a:schemeClr val="dk1"/>
              </a:solidFill>
              <a:effectLst/>
              <a:latin typeface="+mn-lt"/>
              <a:ea typeface="+mn-ea"/>
              <a:cs typeface="+mn-cs"/>
            </a:rPr>
            <a:t>　認定こども園・幼稚園・保育所では、５０．５％と類似団体平均を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ポイント上回っているが、２９年度において統合により遊休施設となった旧園舎２棟の除却を行っており、数値は改善すると見込んでいる。今後は、峰浜地区統合子ども園を平成３１年度に建設し平成３３年度を目標に開園することとしており、数値はさらに改善すると見込まれ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道路については、平成２５年度に「公共土木施設維持管理の「基本方針」と「実施計画」」を策定し、作業方法による３つの維持管理区分（予防保全型・対症管理型・日常管理型）に分類したうえで、効率的・効果的に維持管理している</a:t>
          </a:r>
          <a:r>
            <a:rPr lang="ja-JP" altLang="en-US" sz="1000">
              <a:solidFill>
                <a:schemeClr val="dk1"/>
              </a:solidFill>
              <a:effectLst/>
              <a:latin typeface="+mn-lt"/>
              <a:ea typeface="+mn-ea"/>
              <a:cs typeface="+mn-cs"/>
            </a:rPr>
            <a:t>。当町の道路台帳は旧町村ごとに整備され加除されない状態が続いていたが平成２５年３月に全路線廃止及び全路線供用開始となり、取得日を供用開始日に設定しているため</a:t>
          </a:r>
          <a:r>
            <a:rPr lang="ja-JP" altLang="ja-JP" sz="1000">
              <a:solidFill>
                <a:schemeClr val="dk1"/>
              </a:solidFill>
              <a:effectLst/>
              <a:latin typeface="+mn-lt"/>
              <a:ea typeface="+mn-ea"/>
              <a:cs typeface="+mn-cs"/>
            </a:rPr>
            <a:t>、２０．１％と類似団体平均を３５．９ポイント下回っている。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公民館については、平成２５年度に椿台地区及び滝ノ間地区、平成２８年度に沢目駅前のコミュニティセンターを建て替えしており５３．５％と類似団体平均と比較し１</a:t>
          </a:r>
          <a:r>
            <a:rPr lang="ja-JP" altLang="en-US" sz="1000">
              <a:solidFill>
                <a:schemeClr val="dk1"/>
              </a:solidFill>
              <a:effectLst/>
              <a:latin typeface="+mn-lt"/>
              <a:ea typeface="+mn-ea"/>
              <a:cs typeface="+mn-cs"/>
            </a:rPr>
            <a:t>１</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２</a:t>
          </a:r>
          <a:r>
            <a:rPr lang="ja-JP" altLang="ja-JP" sz="1000">
              <a:solidFill>
                <a:schemeClr val="dk1"/>
              </a:solidFill>
              <a:effectLst/>
              <a:latin typeface="+mn-lt"/>
              <a:ea typeface="+mn-ea"/>
              <a:cs typeface="+mn-cs"/>
            </a:rPr>
            <a:t>ポイント低くなっている。平成２９年度においても高野々地区コミュニティセンターの建て替え事業を実施しており、数値はさらに改善すると見込んでいる。</a:t>
          </a:r>
          <a:endParaRPr lang="ja-JP" altLang="ja-JP" sz="10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963D203B-6818-4428-B113-977A9E4044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B77A26FF-215D-43CD-B260-2C988F5D56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3AB1B690-D1E1-4443-BC94-3B007D5B45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66D6BB94-9675-495A-BDCB-2C5A420111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525080B1-1D15-41BF-84C1-67C66020C3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9937ABA6-3BDB-45DC-82EA-3066901D3E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56FC412D-6CD1-4A98-84D5-0A823B3C26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1EF4047F-D133-4009-8020-0CA28EE154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D290E8A5-A6BA-45C2-98C3-223AA4FB7F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DEEB29A0-27BF-4748-AE15-F0A477A9758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7,525
7,495
234.14
6,750,347
6,351,784
381,273
4,228,394
7,785,110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7DDAAFE-84BF-46B5-A2A8-94726AC780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DD4C430-9E8B-4883-B4CF-EF5BC2FB69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F985FE8A-1800-4789-AA3A-9FE38A79B3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75E4E984-FB19-4B77-AE81-B0A1734CC4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4BD5F402-B7E7-49CF-8D3B-D309DAD684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97BAE3DF-873A-47BD-8926-7876A07E7B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66F0C8BD-4E28-47C1-9E14-602FAF083D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401DFE07-FC6B-4003-914A-A735489DB7E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23C6A73A-2E80-4DE0-A76C-0489EF786AC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413C12BC-F889-40A9-B4FB-C408589D2C9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5EE286A3-289F-4C73-834E-9FFB1CD99B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D6C1AE7B-C579-4E88-938E-C663AE31A5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8617C0D1-6F6E-45EF-95BD-1F6507B1AD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673B2818-47D1-4922-97C9-492514142A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86955A00-B08A-4FFD-8CA7-DDBDB61C7E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90F5D239-C8B9-4775-A9EA-43D84BCBF3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80AC22EF-9377-4C44-A2D5-490B705918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104B8B1A-8970-4924-88C2-B0DA9B85569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173D5D43-31AD-47AE-90B4-C7820DBCB5A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6BF0C22B-ECA2-49E5-8C29-C73D17DCA4D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2D92DA2C-2C51-4F67-A206-BBC122B4660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EA68A902-3538-4CE7-A81C-D48487A8AD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582798F5-A742-43AF-9AAF-8B44E56060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644D1377-A07D-4A85-AD7B-BB16D740E3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800FD6A2-736E-4F23-B35E-E9BE480441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6BFA4227-A5E7-4232-BBE1-7A5D8B764A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B1882163-B45F-43F1-BFA6-955191F33A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BBB1760C-0286-456B-976D-E2203970B5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497E11CD-49BC-4415-93AF-99D7BF90BCD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EB752DC3-90C4-4D1C-B040-7ACA62108F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076CB0D2-10BA-424E-A0FE-06F85CB46B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FE07E1FE-9CEE-4C4E-8A73-9AB69C8CFB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79B59EDC-642A-406A-BA1B-346AF98697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38E281FF-594F-4BCA-A787-76628856DA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3D7CF74E-283C-4977-B541-4EA3AFA718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C37238FF-FD3F-4DC6-9EEA-09FDBC072C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5AB59EC7-FEFA-4B0C-895E-2214CA173A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C7D89417-39B2-4120-BD18-E41AD97A8B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3D271174-C3FA-438D-BF80-13DE306ABB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43C68D8F-51B9-45E2-8294-60C1E6D492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F99E6DDB-85C7-4851-B1C1-7DEDFCE94F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EA213C3D-8196-4A02-ADEF-06D304FE44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51BBB552-D409-4602-8B45-AF5E5B44AC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CD959A08-1131-483A-AE08-4DE8A0BAFE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E9A3B8A5-4A6F-4772-9C0F-DEE48D13BD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54F85CE5-FC6E-466B-8BFF-5BAAADC6CE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0166D4B4-5D24-4672-A1C4-762BA321C6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xmlns="" id="{9D2E6701-2BC9-48E9-9CE0-641AF67D1B0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a:extLst>
            <a:ext uri="{FF2B5EF4-FFF2-40B4-BE49-F238E27FC236}">
              <a16:creationId xmlns:a16="http://schemas.microsoft.com/office/drawing/2014/main" xmlns="" id="{8088A92C-B41C-41FD-94F3-5C68381F79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a:extLst>
            <a:ext uri="{FF2B5EF4-FFF2-40B4-BE49-F238E27FC236}">
              <a16:creationId xmlns:a16="http://schemas.microsoft.com/office/drawing/2014/main" xmlns="" id="{3ACF828E-83A0-4547-8DFC-082F8DEB463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a:extLst>
            <a:ext uri="{FF2B5EF4-FFF2-40B4-BE49-F238E27FC236}">
              <a16:creationId xmlns:a16="http://schemas.microsoft.com/office/drawing/2014/main" xmlns="" id="{2E36A0E4-189E-4353-AA48-2D1F27B881F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9CFE4191-DE96-4DB7-97F9-A95E9320F0D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a:extLst>
            <a:ext uri="{FF2B5EF4-FFF2-40B4-BE49-F238E27FC236}">
              <a16:creationId xmlns:a16="http://schemas.microsoft.com/office/drawing/2014/main" xmlns="" id="{B765D9AA-DB43-4373-A680-86867B4C0A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98BFBC49-7651-4558-A022-2C04591CEA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a:extLst>
            <a:ext uri="{FF2B5EF4-FFF2-40B4-BE49-F238E27FC236}">
              <a16:creationId xmlns:a16="http://schemas.microsoft.com/office/drawing/2014/main" xmlns="" id="{4B93F13A-036A-4496-B16F-CD0D749023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A38B32CE-0A7E-48BF-B6B5-C107667707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a:extLst>
            <a:ext uri="{FF2B5EF4-FFF2-40B4-BE49-F238E27FC236}">
              <a16:creationId xmlns:a16="http://schemas.microsoft.com/office/drawing/2014/main" xmlns="" id="{79A364A7-CEA0-47F8-9791-11DCDD2D79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a:extLst>
            <a:ext uri="{FF2B5EF4-FFF2-40B4-BE49-F238E27FC236}">
              <a16:creationId xmlns:a16="http://schemas.microsoft.com/office/drawing/2014/main" xmlns="" id="{E3A645E4-DAA4-4474-B270-0E82362DCF5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a:extLst>
            <a:ext uri="{FF2B5EF4-FFF2-40B4-BE49-F238E27FC236}">
              <a16:creationId xmlns:a16="http://schemas.microsoft.com/office/drawing/2014/main" xmlns="" id="{BEDA13D7-7443-427F-AB20-C6A4FCE3638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a:extLst>
            <a:ext uri="{FF2B5EF4-FFF2-40B4-BE49-F238E27FC236}">
              <a16:creationId xmlns:a16="http://schemas.microsoft.com/office/drawing/2014/main" xmlns="" id="{ABD382D7-043B-41C0-AABF-A3DCD02CBB2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1A8BBE8B-E27F-4840-A8A0-416DA6AD1F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a:extLst>
            <a:ext uri="{FF2B5EF4-FFF2-40B4-BE49-F238E27FC236}">
              <a16:creationId xmlns:a16="http://schemas.microsoft.com/office/drawing/2014/main" xmlns="" id="{0980C7B8-70DF-49C1-941C-28ECBE57F7A0}"/>
            </a:ext>
          </a:extLst>
        </xdr:cNvPr>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xmlns="" id="{D60691BE-BB39-434F-98A4-24A7DC82272B}"/>
            </a:ext>
          </a:extLst>
        </xdr:cNvPr>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a:extLst>
            <a:ext uri="{FF2B5EF4-FFF2-40B4-BE49-F238E27FC236}">
              <a16:creationId xmlns:a16="http://schemas.microsoft.com/office/drawing/2014/main" xmlns="" id="{C66D6716-9031-4BB9-BB53-80A49B29E536}"/>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xmlns="" id="{357DC936-EE29-44C1-8D28-77961665ADFF}"/>
            </a:ext>
          </a:extLst>
        </xdr:cNvPr>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a:extLst>
            <a:ext uri="{FF2B5EF4-FFF2-40B4-BE49-F238E27FC236}">
              <a16:creationId xmlns:a16="http://schemas.microsoft.com/office/drawing/2014/main" xmlns="" id="{22EC93F2-5BA6-4414-9117-6DD25C04192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DBD11102-EB6B-4AA0-9BF9-9E06F35C87CD}"/>
            </a:ext>
          </a:extLst>
        </xdr:cNvPr>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a:extLst>
            <a:ext uri="{FF2B5EF4-FFF2-40B4-BE49-F238E27FC236}">
              <a16:creationId xmlns:a16="http://schemas.microsoft.com/office/drawing/2014/main" xmlns="" id="{CA6E3F58-33C1-47B7-ACB9-3DFC9E363A16}"/>
            </a:ext>
          </a:extLst>
        </xdr:cNvPr>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a:extLst>
            <a:ext uri="{FF2B5EF4-FFF2-40B4-BE49-F238E27FC236}">
              <a16:creationId xmlns:a16="http://schemas.microsoft.com/office/drawing/2014/main" xmlns="" id="{E3EE21CE-C971-4258-9873-83D4436A732C}"/>
            </a:ext>
          </a:extLst>
        </xdr:cNvPr>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a:extLst>
            <a:ext uri="{FF2B5EF4-FFF2-40B4-BE49-F238E27FC236}">
              <a16:creationId xmlns:a16="http://schemas.microsoft.com/office/drawing/2014/main" xmlns="" id="{1653E8D8-B2A7-4361-AAF0-28B4BA07F85F}"/>
            </a:ext>
          </a:extLst>
        </xdr:cNvPr>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C1D5A1F0-FC1D-4F8B-BE44-D5A38C8BED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76C6B9EE-26DF-4C6A-91AC-C9977CF54D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7B8CD1AB-B118-41E5-BA04-A4AEE7F8CC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D37A806C-65B4-46AC-88F5-17A65BBA13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AC82948F-79ED-4AF1-B8F2-D95390F05D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97790</xdr:rowOff>
    </xdr:from>
    <xdr:to>
      <xdr:col>5</xdr:col>
      <xdr:colOff>409575</xdr:colOff>
      <xdr:row>59</xdr:row>
      <xdr:rowOff>27940</xdr:rowOff>
    </xdr:to>
    <xdr:sp macro="" textlink="">
      <xdr:nvSpPr>
        <xdr:cNvPr id="87" name="円/楕円 86">
          <a:extLst>
            <a:ext uri="{FF2B5EF4-FFF2-40B4-BE49-F238E27FC236}">
              <a16:creationId xmlns:a16="http://schemas.microsoft.com/office/drawing/2014/main" xmlns="" id="{28A63324-AA4B-4294-A1D5-116F6DF5FCC5}"/>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44467</xdr:rowOff>
    </xdr:from>
    <xdr:ext cx="405111" cy="259045"/>
    <xdr:sp macro="" textlink="">
      <xdr:nvSpPr>
        <xdr:cNvPr id="88" name="n_1mainValue【体育館・プール】&#10;有形固定資産減価償却率">
          <a:extLst>
            <a:ext uri="{FF2B5EF4-FFF2-40B4-BE49-F238E27FC236}">
              <a16:creationId xmlns:a16="http://schemas.microsoft.com/office/drawing/2014/main" xmlns="" id="{E47F9939-C538-4F51-A3CB-4F4D317F00E2}"/>
            </a:ext>
          </a:extLst>
        </xdr:cNvPr>
        <xdr:cNvSpPr txBox="1"/>
      </xdr:nvSpPr>
      <xdr:spPr>
        <a:xfrm>
          <a:off x="3582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a:extLst>
            <a:ext uri="{FF2B5EF4-FFF2-40B4-BE49-F238E27FC236}">
              <a16:creationId xmlns:a16="http://schemas.microsoft.com/office/drawing/2014/main" xmlns="" id="{EDD09BA1-9F42-4B75-BF1D-3F2F528F62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a:extLst>
            <a:ext uri="{FF2B5EF4-FFF2-40B4-BE49-F238E27FC236}">
              <a16:creationId xmlns:a16="http://schemas.microsoft.com/office/drawing/2014/main" xmlns="" id="{5972C9E8-19D9-4D7E-98F6-7539796F3F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a:extLst>
            <a:ext uri="{FF2B5EF4-FFF2-40B4-BE49-F238E27FC236}">
              <a16:creationId xmlns:a16="http://schemas.microsoft.com/office/drawing/2014/main" xmlns="" id="{842A408D-0218-456E-8091-7BC1239BFC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a:extLst>
            <a:ext uri="{FF2B5EF4-FFF2-40B4-BE49-F238E27FC236}">
              <a16:creationId xmlns:a16="http://schemas.microsoft.com/office/drawing/2014/main" xmlns="" id="{9D07A6AA-EFBF-428E-9C56-5D4B6FF1AB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a:extLst>
            <a:ext uri="{FF2B5EF4-FFF2-40B4-BE49-F238E27FC236}">
              <a16:creationId xmlns:a16="http://schemas.microsoft.com/office/drawing/2014/main" xmlns="" id="{F592429B-E898-4FCB-BB92-07ED82CCAA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a:extLst>
            <a:ext uri="{FF2B5EF4-FFF2-40B4-BE49-F238E27FC236}">
              <a16:creationId xmlns:a16="http://schemas.microsoft.com/office/drawing/2014/main" xmlns="" id="{558AAB8A-5201-4AD2-9021-D01CEA2316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a:extLst>
            <a:ext uri="{FF2B5EF4-FFF2-40B4-BE49-F238E27FC236}">
              <a16:creationId xmlns:a16="http://schemas.microsoft.com/office/drawing/2014/main" xmlns="" id="{A22AAE31-F017-43A6-9F40-FD24EB0DDF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a:extLst>
            <a:ext uri="{FF2B5EF4-FFF2-40B4-BE49-F238E27FC236}">
              <a16:creationId xmlns:a16="http://schemas.microsoft.com/office/drawing/2014/main" xmlns="" id="{583C31D1-FAB2-47D2-AB4A-B931FBB779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a:extLst>
            <a:ext uri="{FF2B5EF4-FFF2-40B4-BE49-F238E27FC236}">
              <a16:creationId xmlns:a16="http://schemas.microsoft.com/office/drawing/2014/main" xmlns="" id="{33D3CEE0-CDB2-4FAE-9032-8DFE083BE1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a:extLst>
            <a:ext uri="{FF2B5EF4-FFF2-40B4-BE49-F238E27FC236}">
              <a16:creationId xmlns:a16="http://schemas.microsoft.com/office/drawing/2014/main" xmlns="" id="{2CD86BAD-2943-408E-B0F0-5B119557F8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a:extLst>
            <a:ext uri="{FF2B5EF4-FFF2-40B4-BE49-F238E27FC236}">
              <a16:creationId xmlns:a16="http://schemas.microsoft.com/office/drawing/2014/main" xmlns="" id="{F2116540-E480-416E-9D54-66EEEB3481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a:extLst>
            <a:ext uri="{FF2B5EF4-FFF2-40B4-BE49-F238E27FC236}">
              <a16:creationId xmlns:a16="http://schemas.microsoft.com/office/drawing/2014/main" xmlns="" id="{1E27B5AB-85B2-4823-9C9A-05F4A748787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a:extLst>
            <a:ext uri="{FF2B5EF4-FFF2-40B4-BE49-F238E27FC236}">
              <a16:creationId xmlns:a16="http://schemas.microsoft.com/office/drawing/2014/main" xmlns="" id="{DB5E3E81-8A3F-49D3-8B84-947320215B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a:extLst>
            <a:ext uri="{FF2B5EF4-FFF2-40B4-BE49-F238E27FC236}">
              <a16:creationId xmlns:a16="http://schemas.microsoft.com/office/drawing/2014/main" xmlns="" id="{43F33D35-5CBD-43AA-9125-2E259E08390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a:extLst>
            <a:ext uri="{FF2B5EF4-FFF2-40B4-BE49-F238E27FC236}">
              <a16:creationId xmlns:a16="http://schemas.microsoft.com/office/drawing/2014/main" xmlns="" id="{01D59A35-37A5-4498-9D53-2B8CE197ED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a:extLst>
            <a:ext uri="{FF2B5EF4-FFF2-40B4-BE49-F238E27FC236}">
              <a16:creationId xmlns:a16="http://schemas.microsoft.com/office/drawing/2014/main" xmlns="" id="{18CE867D-8198-453B-BC17-60BE9628319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a:extLst>
            <a:ext uri="{FF2B5EF4-FFF2-40B4-BE49-F238E27FC236}">
              <a16:creationId xmlns:a16="http://schemas.microsoft.com/office/drawing/2014/main" xmlns="" id="{42CD2469-43AD-470D-8571-F47BCB9E5D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a:extLst>
            <a:ext uri="{FF2B5EF4-FFF2-40B4-BE49-F238E27FC236}">
              <a16:creationId xmlns:a16="http://schemas.microsoft.com/office/drawing/2014/main" xmlns="" id="{FABBD94D-5E2D-4347-A980-F1111C81724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a:extLst>
            <a:ext uri="{FF2B5EF4-FFF2-40B4-BE49-F238E27FC236}">
              <a16:creationId xmlns:a16="http://schemas.microsoft.com/office/drawing/2014/main" xmlns="" id="{3EAB6DA0-4C25-4FB0-83CD-309916B631C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a:extLst>
            <a:ext uri="{FF2B5EF4-FFF2-40B4-BE49-F238E27FC236}">
              <a16:creationId xmlns:a16="http://schemas.microsoft.com/office/drawing/2014/main" xmlns="" id="{A4245D0D-F52F-40A7-89D0-1F02C537B9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xmlns="" id="{87D87373-2BC0-4FD4-86F7-CB34E56B5E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49089F3B-725F-4D5C-9D07-97101231151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7F692A84-DF34-4CFC-9AC8-42AD596086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a:extLst>
            <a:ext uri="{FF2B5EF4-FFF2-40B4-BE49-F238E27FC236}">
              <a16:creationId xmlns:a16="http://schemas.microsoft.com/office/drawing/2014/main" xmlns="" id="{09E91510-B7D2-4EFA-9EC6-7C36BD3263C2}"/>
            </a:ext>
          </a:extLst>
        </xdr:cNvPr>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C88CE603-7EB3-4CBA-9764-90A7DB14F2C9}"/>
            </a:ext>
          </a:extLst>
        </xdr:cNvPr>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a:extLst>
            <a:ext uri="{FF2B5EF4-FFF2-40B4-BE49-F238E27FC236}">
              <a16:creationId xmlns:a16="http://schemas.microsoft.com/office/drawing/2014/main" xmlns="" id="{E3EBD2E3-4773-409C-9D8D-A56A1ABA396D}"/>
            </a:ext>
          </a:extLst>
        </xdr:cNvPr>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CC55A56C-ECB1-48D2-B431-7DAED78DAE1E}"/>
            </a:ext>
          </a:extLst>
        </xdr:cNvPr>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a:extLst>
            <a:ext uri="{FF2B5EF4-FFF2-40B4-BE49-F238E27FC236}">
              <a16:creationId xmlns:a16="http://schemas.microsoft.com/office/drawing/2014/main" xmlns="" id="{F1CF591A-DE27-44F1-A9E8-BEC22B889348}"/>
            </a:ext>
          </a:extLst>
        </xdr:cNvPr>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5D7AE974-783A-4F12-9D0B-DA4E4D6EF5EC}"/>
            </a:ext>
          </a:extLst>
        </xdr:cNvPr>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a:extLst>
            <a:ext uri="{FF2B5EF4-FFF2-40B4-BE49-F238E27FC236}">
              <a16:creationId xmlns:a16="http://schemas.microsoft.com/office/drawing/2014/main" xmlns="" id="{0E1DF6BB-E4D0-4FF5-A2CC-90A3B8954476}"/>
            </a:ext>
          </a:extLst>
        </xdr:cNvPr>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a:extLst>
            <a:ext uri="{FF2B5EF4-FFF2-40B4-BE49-F238E27FC236}">
              <a16:creationId xmlns:a16="http://schemas.microsoft.com/office/drawing/2014/main" xmlns="" id="{24D21644-A9BB-4665-9656-05FFDD749D5C}"/>
            </a:ext>
          </a:extLst>
        </xdr:cNvPr>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a:extLst>
            <a:ext uri="{FF2B5EF4-FFF2-40B4-BE49-F238E27FC236}">
              <a16:creationId xmlns:a16="http://schemas.microsoft.com/office/drawing/2014/main" xmlns="" id="{5A107697-2545-4ADF-82B7-13A162003A89}"/>
            </a:ext>
          </a:extLst>
        </xdr:cNvPr>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08123FD6-4238-4B3A-9023-EC6B29C28C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59C93985-080C-47F9-AD18-ECB25CBE53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08786D74-12B1-4B29-9A47-72A77A1F8C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4BBF92BD-F19B-4E64-800E-40CB7D87A8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2AF0FB25-FF9D-4EBE-8B41-E20190B582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50800</xdr:rowOff>
    </xdr:from>
    <xdr:to>
      <xdr:col>14</xdr:col>
      <xdr:colOff>79375</xdr:colOff>
      <xdr:row>60</xdr:row>
      <xdr:rowOff>152400</xdr:rowOff>
    </xdr:to>
    <xdr:sp macro="" textlink="">
      <xdr:nvSpPr>
        <xdr:cNvPr id="126" name="円/楕円 125">
          <a:extLst>
            <a:ext uri="{FF2B5EF4-FFF2-40B4-BE49-F238E27FC236}">
              <a16:creationId xmlns:a16="http://schemas.microsoft.com/office/drawing/2014/main" xmlns="" id="{5C519DA3-F0C6-49E6-A261-E2056B4DE820}"/>
            </a:ext>
          </a:extLst>
        </xdr:cNvPr>
        <xdr:cNvSpPr/>
      </xdr:nvSpPr>
      <xdr:spPr>
        <a:xfrm>
          <a:off x="9588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143527</xdr:rowOff>
    </xdr:from>
    <xdr:ext cx="469744" cy="259045"/>
    <xdr:sp macro="" textlink="">
      <xdr:nvSpPr>
        <xdr:cNvPr id="127" name="n_1mainValue【体育館・プール】&#10;一人当たり面積">
          <a:extLst>
            <a:ext uri="{FF2B5EF4-FFF2-40B4-BE49-F238E27FC236}">
              <a16:creationId xmlns:a16="http://schemas.microsoft.com/office/drawing/2014/main" xmlns="" id="{1FD4C456-A8C4-460A-974E-21E4AD98D0FA}"/>
            </a:ext>
          </a:extLst>
        </xdr:cNvPr>
        <xdr:cNvSpPr txBox="1"/>
      </xdr:nvSpPr>
      <xdr:spPr>
        <a:xfrm>
          <a:off x="9391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xmlns="" id="{3CC18F15-A996-42C1-B509-D5F85AB454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xmlns="" id="{F8A699BD-A783-4960-822E-3544CE86F2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xmlns="" id="{0D289657-5738-49AD-9F9E-49D0872B59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xmlns="" id="{3B4FC487-C448-44EA-A0EC-DE85EC63D1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xmlns="" id="{F3B8BC37-7952-4117-81D9-EBF2696AFA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xmlns="" id="{9DC46B04-13A9-4C55-9B32-63263794C4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xmlns="" id="{FCB4D129-294E-4E36-9C12-0B53CFF002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xmlns="" id="{AD9A7E0B-702B-4982-B75F-DD7E477AA6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xmlns="" id="{A2FC8940-FF51-40D7-942B-C806384D3A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xmlns="" id="{07F49752-2E5C-4DEE-B8CD-AC05132B6A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xmlns="" id="{4B501809-A891-4620-83BE-634C436B2AB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xmlns="" id="{9FE42303-7AC2-4F6D-A436-F228BDFE21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xmlns="" id="{2F98BB94-D6D1-45F0-9BE1-A227ECDF5EE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xmlns="" id="{08C71BF4-C0B0-400C-AC3C-B00CEC996B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xmlns="" id="{97938CBC-B78A-4B63-B10C-A04338B7C6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xmlns="" id="{392605D0-3AC8-4902-80BC-0AC5024EBB1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xmlns="" id="{834AA207-6854-440A-9C5F-C1B445F51A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xmlns="" id="{CF2523AE-D0BC-4A13-88AB-2CDFDF29EEF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xmlns="" id="{F8D7D862-FDCD-451A-9996-455614EAB7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xmlns="" id="{63F20E92-D526-4EF2-B945-4FC3B4B6D3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xmlns="" id="{46C87FCC-9143-4135-9CAA-3D378C82FE0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xmlns="" id="{A1191CA3-D364-4133-AD04-EB3D6C6857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xmlns="" id="{666926C4-B5C1-4C0E-AF19-4FD5B1FC031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xmlns="" id="{991E7123-8A5F-4FFF-BAFC-F786C5333E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a:extLst>
            <a:ext uri="{FF2B5EF4-FFF2-40B4-BE49-F238E27FC236}">
              <a16:creationId xmlns:a16="http://schemas.microsoft.com/office/drawing/2014/main" xmlns="" id="{9D26F1DF-988A-4D5B-93F4-12F0867E264D}"/>
            </a:ext>
          </a:extLst>
        </xdr:cNvPr>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a:extLst>
            <a:ext uri="{FF2B5EF4-FFF2-40B4-BE49-F238E27FC236}">
              <a16:creationId xmlns:a16="http://schemas.microsoft.com/office/drawing/2014/main" xmlns="" id="{552E22C4-EF9B-47DC-ACF2-F84BC385AEDE}"/>
            </a:ext>
          </a:extLst>
        </xdr:cNvPr>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a:extLst>
            <a:ext uri="{FF2B5EF4-FFF2-40B4-BE49-F238E27FC236}">
              <a16:creationId xmlns:a16="http://schemas.microsoft.com/office/drawing/2014/main" xmlns="" id="{CA90EB06-6555-43F3-A224-399A39D60B67}"/>
            </a:ext>
          </a:extLst>
        </xdr:cNvPr>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xmlns="" id="{3104C517-9732-43B2-9733-CF6DE2DB6429}"/>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xmlns="" id="{DD1F2F0B-9B8D-4C98-8135-79BF9044ED6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a:extLst>
            <a:ext uri="{FF2B5EF4-FFF2-40B4-BE49-F238E27FC236}">
              <a16:creationId xmlns:a16="http://schemas.microsoft.com/office/drawing/2014/main" xmlns="" id="{DA81CF8D-3FD7-4728-8301-41FA21DF6A1C}"/>
            </a:ext>
          </a:extLst>
        </xdr:cNvPr>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a:extLst>
            <a:ext uri="{FF2B5EF4-FFF2-40B4-BE49-F238E27FC236}">
              <a16:creationId xmlns:a16="http://schemas.microsoft.com/office/drawing/2014/main" xmlns="" id="{7B678B02-834E-47FB-8F4C-B5C7BF021785}"/>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a:extLst>
            <a:ext uri="{FF2B5EF4-FFF2-40B4-BE49-F238E27FC236}">
              <a16:creationId xmlns:a16="http://schemas.microsoft.com/office/drawing/2014/main" xmlns="" id="{AD44A1DD-289D-4CFB-BCBF-C1FC7FA311B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0" name="n_1aveValue【福祉施設】&#10;有形固定資産減価償却率">
          <a:extLst>
            <a:ext uri="{FF2B5EF4-FFF2-40B4-BE49-F238E27FC236}">
              <a16:creationId xmlns:a16="http://schemas.microsoft.com/office/drawing/2014/main" xmlns="" id="{889F468A-5604-4058-B3AC-B78E5A3B9719}"/>
            </a:ext>
          </a:extLst>
        </xdr:cNvPr>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xmlns="" id="{C9150F80-A28F-48B3-AECA-CA9155EB3A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215DDC17-ADAA-49A8-8F20-F7D547F4DA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EA35CAEE-D7D3-4021-A365-98F67CDC46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69BB2142-2F82-4029-A797-19EFDBF7F5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391F62BA-24D9-413B-BACB-C1C3E78E65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90170</xdr:rowOff>
    </xdr:from>
    <xdr:to>
      <xdr:col>5</xdr:col>
      <xdr:colOff>409575</xdr:colOff>
      <xdr:row>79</xdr:row>
      <xdr:rowOff>20320</xdr:rowOff>
    </xdr:to>
    <xdr:sp macro="" textlink="">
      <xdr:nvSpPr>
        <xdr:cNvPr id="166" name="円/楕円 165">
          <a:extLst>
            <a:ext uri="{FF2B5EF4-FFF2-40B4-BE49-F238E27FC236}">
              <a16:creationId xmlns:a16="http://schemas.microsoft.com/office/drawing/2014/main" xmlns="" id="{738370FB-6FBA-4BDC-A01B-F4F96790BF17}"/>
            </a:ext>
          </a:extLst>
        </xdr:cNvPr>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36847</xdr:rowOff>
    </xdr:from>
    <xdr:ext cx="405111" cy="259045"/>
    <xdr:sp macro="" textlink="">
      <xdr:nvSpPr>
        <xdr:cNvPr id="167" name="n_1mainValue【福祉施設】&#10;有形固定資産減価償却率">
          <a:extLst>
            <a:ext uri="{FF2B5EF4-FFF2-40B4-BE49-F238E27FC236}">
              <a16:creationId xmlns:a16="http://schemas.microsoft.com/office/drawing/2014/main" xmlns="" id="{B82DE27D-0348-4065-B469-7A4E37146AA0}"/>
            </a:ext>
          </a:extLst>
        </xdr:cNvPr>
        <xdr:cNvSpPr txBox="1"/>
      </xdr:nvSpPr>
      <xdr:spPr>
        <a:xfrm>
          <a:off x="3582043"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xmlns="" id="{1CB56110-9907-436B-A234-89D83EAAEB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xmlns="" id="{861E837C-237E-4F7E-9F63-E6230925D3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xmlns="" id="{7AFBE411-50C0-448F-A7A2-53C4DA47A7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xmlns="" id="{0EF72C43-11A9-49BE-BB67-215AD09130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xmlns="" id="{E2799DB6-ABF8-4CD3-A806-53706AB129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xmlns="" id="{F726075A-2A0A-4D2E-96B4-566B1F8930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xmlns="" id="{BBF3D2BC-5D0D-4622-8864-2AEE31F36E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xmlns="" id="{1A3E060C-E84F-472F-8864-9A905A92AC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xmlns="" id="{8F097057-1F1E-47A7-B2D9-9F16B259B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xmlns="" id="{69AD2A80-893E-4A73-9769-D2BC01A80E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a:extLst>
            <a:ext uri="{FF2B5EF4-FFF2-40B4-BE49-F238E27FC236}">
              <a16:creationId xmlns:a16="http://schemas.microsoft.com/office/drawing/2014/main" xmlns="" id="{0D2E8558-621D-4AE5-B580-14446A8D29E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a:extLst>
            <a:ext uri="{FF2B5EF4-FFF2-40B4-BE49-F238E27FC236}">
              <a16:creationId xmlns:a16="http://schemas.microsoft.com/office/drawing/2014/main" xmlns="" id="{E2327A9C-4790-4BE0-97F2-46E8DC83200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a:extLst>
            <a:ext uri="{FF2B5EF4-FFF2-40B4-BE49-F238E27FC236}">
              <a16:creationId xmlns:a16="http://schemas.microsoft.com/office/drawing/2014/main" xmlns="" id="{E495432F-3600-4219-8185-DC7C780300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a:extLst>
            <a:ext uri="{FF2B5EF4-FFF2-40B4-BE49-F238E27FC236}">
              <a16:creationId xmlns:a16="http://schemas.microsoft.com/office/drawing/2014/main" xmlns="" id="{FF79BBFD-5952-49AA-B63A-E37513DCC5F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a:extLst>
            <a:ext uri="{FF2B5EF4-FFF2-40B4-BE49-F238E27FC236}">
              <a16:creationId xmlns:a16="http://schemas.microsoft.com/office/drawing/2014/main" xmlns="" id="{A22D40B9-6360-47B6-B5AD-E3B9FD40FA9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a:extLst>
            <a:ext uri="{FF2B5EF4-FFF2-40B4-BE49-F238E27FC236}">
              <a16:creationId xmlns:a16="http://schemas.microsoft.com/office/drawing/2014/main" xmlns="" id="{3CAFADFE-07C5-4B2D-9F85-461CA2C1DBC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a:extLst>
            <a:ext uri="{FF2B5EF4-FFF2-40B4-BE49-F238E27FC236}">
              <a16:creationId xmlns:a16="http://schemas.microsoft.com/office/drawing/2014/main" xmlns="" id="{7DFC3DF2-B3EC-424E-A325-F8EDA1800B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a:extLst>
            <a:ext uri="{FF2B5EF4-FFF2-40B4-BE49-F238E27FC236}">
              <a16:creationId xmlns:a16="http://schemas.microsoft.com/office/drawing/2014/main" xmlns="" id="{DC4F117C-0518-4EDA-973E-AD21124514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a:extLst>
            <a:ext uri="{FF2B5EF4-FFF2-40B4-BE49-F238E27FC236}">
              <a16:creationId xmlns:a16="http://schemas.microsoft.com/office/drawing/2014/main" xmlns="" id="{2D68A108-EDF9-46BC-AFB4-784C33D61F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a:extLst>
            <a:ext uri="{FF2B5EF4-FFF2-40B4-BE49-F238E27FC236}">
              <a16:creationId xmlns:a16="http://schemas.microsoft.com/office/drawing/2014/main" xmlns="" id="{F911D913-A2DA-48BA-BCF8-648C55B03E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a:extLst>
            <a:ext uri="{FF2B5EF4-FFF2-40B4-BE49-F238E27FC236}">
              <a16:creationId xmlns:a16="http://schemas.microsoft.com/office/drawing/2014/main" xmlns="" id="{8A0D91CE-020B-4E72-898A-1CED9757D1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a:extLst>
            <a:ext uri="{FF2B5EF4-FFF2-40B4-BE49-F238E27FC236}">
              <a16:creationId xmlns:a16="http://schemas.microsoft.com/office/drawing/2014/main" xmlns="" id="{C72B997A-7553-43D5-83D2-BD02965850EB}"/>
            </a:ext>
          </a:extLst>
        </xdr:cNvPr>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a:extLst>
            <a:ext uri="{FF2B5EF4-FFF2-40B4-BE49-F238E27FC236}">
              <a16:creationId xmlns:a16="http://schemas.microsoft.com/office/drawing/2014/main" xmlns="" id="{DCA8EC76-7087-43B3-B33E-F59AC0979667}"/>
            </a:ext>
          </a:extLst>
        </xdr:cNvPr>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a:extLst>
            <a:ext uri="{FF2B5EF4-FFF2-40B4-BE49-F238E27FC236}">
              <a16:creationId xmlns:a16="http://schemas.microsoft.com/office/drawing/2014/main" xmlns="" id="{8155264E-61D8-425E-9C93-60F0DC858F82}"/>
            </a:ext>
          </a:extLst>
        </xdr:cNvPr>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a:extLst>
            <a:ext uri="{FF2B5EF4-FFF2-40B4-BE49-F238E27FC236}">
              <a16:creationId xmlns:a16="http://schemas.microsoft.com/office/drawing/2014/main" xmlns="" id="{8977D45E-6148-4CBD-AF16-CF3C44C108C5}"/>
            </a:ext>
          </a:extLst>
        </xdr:cNvPr>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a:extLst>
            <a:ext uri="{FF2B5EF4-FFF2-40B4-BE49-F238E27FC236}">
              <a16:creationId xmlns:a16="http://schemas.microsoft.com/office/drawing/2014/main" xmlns="" id="{34902DC6-0A01-49CB-91B6-D55ADDBB573B}"/>
            </a:ext>
          </a:extLst>
        </xdr:cNvPr>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a:extLst>
            <a:ext uri="{FF2B5EF4-FFF2-40B4-BE49-F238E27FC236}">
              <a16:creationId xmlns:a16="http://schemas.microsoft.com/office/drawing/2014/main" xmlns="" id="{529986A8-DF9F-428F-9E5A-B0FC35FFE73C}"/>
            </a:ext>
          </a:extLst>
        </xdr:cNvPr>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a:extLst>
            <a:ext uri="{FF2B5EF4-FFF2-40B4-BE49-F238E27FC236}">
              <a16:creationId xmlns:a16="http://schemas.microsoft.com/office/drawing/2014/main" xmlns="" id="{DE27B52F-704C-43D7-B43C-F41E26A6C1E1}"/>
            </a:ext>
          </a:extLst>
        </xdr:cNvPr>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a:extLst>
            <a:ext uri="{FF2B5EF4-FFF2-40B4-BE49-F238E27FC236}">
              <a16:creationId xmlns:a16="http://schemas.microsoft.com/office/drawing/2014/main" xmlns="" id="{5C7FD8CE-0387-4B1F-89C6-015A1B7835BA}"/>
            </a:ext>
          </a:extLst>
        </xdr:cNvPr>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a:extLst>
            <a:ext uri="{FF2B5EF4-FFF2-40B4-BE49-F238E27FC236}">
              <a16:creationId xmlns:a16="http://schemas.microsoft.com/office/drawing/2014/main" xmlns="" id="{E46F21C6-B7B6-4716-835A-F1FBA3D9D4E6}"/>
            </a:ext>
          </a:extLst>
        </xdr:cNvPr>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85CBABCE-C5DE-409A-8C39-15B8C84948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E82339A0-E210-4F2E-998F-2ED751DBC1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DBD6CF30-007B-43C9-B226-CDB85CD8DC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D8764724-5376-4653-A9CC-B24C058801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AB71067F-7433-4DCB-9CE7-343BB6FE08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85598</xdr:rowOff>
    </xdr:from>
    <xdr:to>
      <xdr:col>14</xdr:col>
      <xdr:colOff>79375</xdr:colOff>
      <xdr:row>86</xdr:row>
      <xdr:rowOff>15748</xdr:rowOff>
    </xdr:to>
    <xdr:sp macro="" textlink="">
      <xdr:nvSpPr>
        <xdr:cNvPr id="203" name="円/楕円 202">
          <a:extLst>
            <a:ext uri="{FF2B5EF4-FFF2-40B4-BE49-F238E27FC236}">
              <a16:creationId xmlns:a16="http://schemas.microsoft.com/office/drawing/2014/main" xmlns="" id="{DC43E352-08F9-4932-A51E-EEBD982640D7}"/>
            </a:ext>
          </a:extLst>
        </xdr:cNvPr>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6875</xdr:rowOff>
    </xdr:from>
    <xdr:ext cx="469744" cy="259045"/>
    <xdr:sp macro="" textlink="">
      <xdr:nvSpPr>
        <xdr:cNvPr id="204" name="n_1mainValue【福祉施設】&#10;一人当たり面積">
          <a:extLst>
            <a:ext uri="{FF2B5EF4-FFF2-40B4-BE49-F238E27FC236}">
              <a16:creationId xmlns:a16="http://schemas.microsoft.com/office/drawing/2014/main" xmlns="" id="{FE159D6D-1133-42BF-8A48-2EB07124E7FC}"/>
            </a:ext>
          </a:extLst>
        </xdr:cNvPr>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a:extLst>
            <a:ext uri="{FF2B5EF4-FFF2-40B4-BE49-F238E27FC236}">
              <a16:creationId xmlns:a16="http://schemas.microsoft.com/office/drawing/2014/main" xmlns="" id="{48B6B575-D7C4-4947-B18F-37439DF1D1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a:extLst>
            <a:ext uri="{FF2B5EF4-FFF2-40B4-BE49-F238E27FC236}">
              <a16:creationId xmlns:a16="http://schemas.microsoft.com/office/drawing/2014/main" xmlns="" id="{998CADC3-FCA2-4DB1-AAE0-5F3CC3E894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a:extLst>
            <a:ext uri="{FF2B5EF4-FFF2-40B4-BE49-F238E27FC236}">
              <a16:creationId xmlns:a16="http://schemas.microsoft.com/office/drawing/2014/main" xmlns="" id="{3729DB49-560A-4C97-97D0-656590C95B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a:extLst>
            <a:ext uri="{FF2B5EF4-FFF2-40B4-BE49-F238E27FC236}">
              <a16:creationId xmlns:a16="http://schemas.microsoft.com/office/drawing/2014/main" xmlns="" id="{CB919055-DB72-4253-90F6-2DD0A27CCD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a:extLst>
            <a:ext uri="{FF2B5EF4-FFF2-40B4-BE49-F238E27FC236}">
              <a16:creationId xmlns:a16="http://schemas.microsoft.com/office/drawing/2014/main" xmlns="" id="{2D5A1A8B-C33B-495D-81A4-36A58928B1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a:extLst>
            <a:ext uri="{FF2B5EF4-FFF2-40B4-BE49-F238E27FC236}">
              <a16:creationId xmlns:a16="http://schemas.microsoft.com/office/drawing/2014/main" xmlns="" id="{0670ACA4-658C-4662-A395-18E445A4B7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a:extLst>
            <a:ext uri="{FF2B5EF4-FFF2-40B4-BE49-F238E27FC236}">
              <a16:creationId xmlns:a16="http://schemas.microsoft.com/office/drawing/2014/main" xmlns="" id="{DEA2BA10-5EE5-473F-A956-8FF455DA4B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a:extLst>
            <a:ext uri="{FF2B5EF4-FFF2-40B4-BE49-F238E27FC236}">
              <a16:creationId xmlns:a16="http://schemas.microsoft.com/office/drawing/2014/main" xmlns="" id="{45256E5A-C626-42B5-9E5A-F1FA24A64B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a:extLst>
            <a:ext uri="{FF2B5EF4-FFF2-40B4-BE49-F238E27FC236}">
              <a16:creationId xmlns:a16="http://schemas.microsoft.com/office/drawing/2014/main" xmlns="" id="{7591349F-B755-459A-820B-449CAD1769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a:extLst>
            <a:ext uri="{FF2B5EF4-FFF2-40B4-BE49-F238E27FC236}">
              <a16:creationId xmlns:a16="http://schemas.microsoft.com/office/drawing/2014/main" xmlns="" id="{584329C4-139E-4592-983B-666C34FBB1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a:extLst>
            <a:ext uri="{FF2B5EF4-FFF2-40B4-BE49-F238E27FC236}">
              <a16:creationId xmlns:a16="http://schemas.microsoft.com/office/drawing/2014/main" xmlns="" id="{6E6D5D00-7F0B-4198-8B7A-2AAF7FFABB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a:extLst>
            <a:ext uri="{FF2B5EF4-FFF2-40B4-BE49-F238E27FC236}">
              <a16:creationId xmlns:a16="http://schemas.microsoft.com/office/drawing/2014/main" xmlns="" id="{C3AD62B5-B135-4C63-B8AC-F35C253923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a:extLst>
            <a:ext uri="{FF2B5EF4-FFF2-40B4-BE49-F238E27FC236}">
              <a16:creationId xmlns:a16="http://schemas.microsoft.com/office/drawing/2014/main" xmlns="" id="{60D137E9-5534-4B5E-88E0-2DFDD77F84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a:extLst>
            <a:ext uri="{FF2B5EF4-FFF2-40B4-BE49-F238E27FC236}">
              <a16:creationId xmlns:a16="http://schemas.microsoft.com/office/drawing/2014/main" xmlns="" id="{4A46FA23-6CEC-4035-991D-22FDF47326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a:extLst>
            <a:ext uri="{FF2B5EF4-FFF2-40B4-BE49-F238E27FC236}">
              <a16:creationId xmlns:a16="http://schemas.microsoft.com/office/drawing/2014/main" xmlns="" id="{9E26DDA5-F5B6-438E-B48D-E8BBD25457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a:extLst>
            <a:ext uri="{FF2B5EF4-FFF2-40B4-BE49-F238E27FC236}">
              <a16:creationId xmlns:a16="http://schemas.microsoft.com/office/drawing/2014/main" xmlns="" id="{90A85553-1353-43EF-8F2D-7C15D20EB81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a:extLst>
            <a:ext uri="{FF2B5EF4-FFF2-40B4-BE49-F238E27FC236}">
              <a16:creationId xmlns:a16="http://schemas.microsoft.com/office/drawing/2014/main" xmlns="" id="{591ABD3D-7C76-4FF2-8EEA-2305DECA7A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a:extLst>
            <a:ext uri="{FF2B5EF4-FFF2-40B4-BE49-F238E27FC236}">
              <a16:creationId xmlns:a16="http://schemas.microsoft.com/office/drawing/2014/main" xmlns="" id="{8C7509FE-0A00-423A-B5F9-223F2AA0EA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a:extLst>
            <a:ext uri="{FF2B5EF4-FFF2-40B4-BE49-F238E27FC236}">
              <a16:creationId xmlns:a16="http://schemas.microsoft.com/office/drawing/2014/main" xmlns="" id="{4E695587-43BF-4A33-98DF-4DD01A3F77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a:extLst>
            <a:ext uri="{FF2B5EF4-FFF2-40B4-BE49-F238E27FC236}">
              <a16:creationId xmlns:a16="http://schemas.microsoft.com/office/drawing/2014/main" xmlns="" id="{DA3882F9-52AF-4D8C-8406-0447B20925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a:extLst>
            <a:ext uri="{FF2B5EF4-FFF2-40B4-BE49-F238E27FC236}">
              <a16:creationId xmlns:a16="http://schemas.microsoft.com/office/drawing/2014/main" xmlns="" id="{F4CFFE24-1313-45AF-A8F2-757583DCB4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a:extLst>
            <a:ext uri="{FF2B5EF4-FFF2-40B4-BE49-F238E27FC236}">
              <a16:creationId xmlns:a16="http://schemas.microsoft.com/office/drawing/2014/main" xmlns="" id="{004BFD17-AA8D-4EE1-B2A3-17C4FA2421C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a:extLst>
            <a:ext uri="{FF2B5EF4-FFF2-40B4-BE49-F238E27FC236}">
              <a16:creationId xmlns:a16="http://schemas.microsoft.com/office/drawing/2014/main" xmlns="" id="{153E0C1B-EDF6-4E2E-8C5D-E04D9A3A03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a:extLst>
            <a:ext uri="{FF2B5EF4-FFF2-40B4-BE49-F238E27FC236}">
              <a16:creationId xmlns:a16="http://schemas.microsoft.com/office/drawing/2014/main" xmlns="" id="{89F55FB2-7A17-4C16-AF70-275495215BE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a:extLst>
            <a:ext uri="{FF2B5EF4-FFF2-40B4-BE49-F238E27FC236}">
              <a16:creationId xmlns:a16="http://schemas.microsoft.com/office/drawing/2014/main" xmlns="" id="{4E3EA815-8722-4E18-9810-01E027C012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a:extLst>
            <a:ext uri="{FF2B5EF4-FFF2-40B4-BE49-F238E27FC236}">
              <a16:creationId xmlns:a16="http://schemas.microsoft.com/office/drawing/2014/main" xmlns="" id="{54B27114-F80B-41E9-B366-3EE4A1C27C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a:extLst>
            <a:ext uri="{FF2B5EF4-FFF2-40B4-BE49-F238E27FC236}">
              <a16:creationId xmlns:a16="http://schemas.microsoft.com/office/drawing/2014/main" xmlns="" id="{913215FB-26B1-4885-BD21-E13EEF5E8B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a:extLst>
            <a:ext uri="{FF2B5EF4-FFF2-40B4-BE49-F238E27FC236}">
              <a16:creationId xmlns:a16="http://schemas.microsoft.com/office/drawing/2014/main" xmlns="" id="{EF9C9A86-B7E2-429E-B18E-7FDFEAC186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a:extLst>
            <a:ext uri="{FF2B5EF4-FFF2-40B4-BE49-F238E27FC236}">
              <a16:creationId xmlns:a16="http://schemas.microsoft.com/office/drawing/2014/main" xmlns="" id="{AC885EB7-FF5F-4004-BE35-752C19E14C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a:extLst>
            <a:ext uri="{FF2B5EF4-FFF2-40B4-BE49-F238E27FC236}">
              <a16:creationId xmlns:a16="http://schemas.microsoft.com/office/drawing/2014/main" xmlns="" id="{50EBBE2A-026F-44B1-A044-7A176D789B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a:extLst>
            <a:ext uri="{FF2B5EF4-FFF2-40B4-BE49-F238E27FC236}">
              <a16:creationId xmlns:a16="http://schemas.microsoft.com/office/drawing/2014/main" xmlns="" id="{A676BF9F-08EE-4305-B093-5B8410A8B6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a:extLst>
            <a:ext uri="{FF2B5EF4-FFF2-40B4-BE49-F238E27FC236}">
              <a16:creationId xmlns:a16="http://schemas.microsoft.com/office/drawing/2014/main" xmlns="" id="{CA1BF4DF-66BE-4873-9FBF-D4873471C16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a:extLst>
            <a:ext uri="{FF2B5EF4-FFF2-40B4-BE49-F238E27FC236}">
              <a16:creationId xmlns:a16="http://schemas.microsoft.com/office/drawing/2014/main" xmlns="" id="{A82E775B-520F-4113-B4E6-C0B927E1AF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a:extLst>
            <a:ext uri="{FF2B5EF4-FFF2-40B4-BE49-F238E27FC236}">
              <a16:creationId xmlns:a16="http://schemas.microsoft.com/office/drawing/2014/main" xmlns="" id="{7FA6EC89-D901-465C-BCCC-C5293EB716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a:extLst>
            <a:ext uri="{FF2B5EF4-FFF2-40B4-BE49-F238E27FC236}">
              <a16:creationId xmlns:a16="http://schemas.microsoft.com/office/drawing/2014/main" xmlns="" id="{414BC79A-1D16-4755-8807-E476AA0DF0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a:extLst>
            <a:ext uri="{FF2B5EF4-FFF2-40B4-BE49-F238E27FC236}">
              <a16:creationId xmlns:a16="http://schemas.microsoft.com/office/drawing/2014/main" xmlns="" id="{DB702727-FEAD-4375-9ADB-792B37F85F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a:extLst>
            <a:ext uri="{FF2B5EF4-FFF2-40B4-BE49-F238E27FC236}">
              <a16:creationId xmlns:a16="http://schemas.microsoft.com/office/drawing/2014/main" xmlns="" id="{C16F5E86-8BBF-44BD-8B44-06AD73D060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a:extLst>
            <a:ext uri="{FF2B5EF4-FFF2-40B4-BE49-F238E27FC236}">
              <a16:creationId xmlns:a16="http://schemas.microsoft.com/office/drawing/2014/main" xmlns="" id="{C4D22680-B438-4C0A-84EE-73994D6A7A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a:extLst>
            <a:ext uri="{FF2B5EF4-FFF2-40B4-BE49-F238E27FC236}">
              <a16:creationId xmlns:a16="http://schemas.microsoft.com/office/drawing/2014/main" xmlns="" id="{5110333F-24EA-405B-84C4-06C5F30D42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a:extLst>
            <a:ext uri="{FF2B5EF4-FFF2-40B4-BE49-F238E27FC236}">
              <a16:creationId xmlns:a16="http://schemas.microsoft.com/office/drawing/2014/main" xmlns="" id="{D92F65D4-B308-4E42-BE3E-8E098B8FDF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a:extLst>
            <a:ext uri="{FF2B5EF4-FFF2-40B4-BE49-F238E27FC236}">
              <a16:creationId xmlns:a16="http://schemas.microsoft.com/office/drawing/2014/main" xmlns="" id="{0613DF6A-486B-4174-BE7E-C9ACD60FB2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a:extLst>
            <a:ext uri="{FF2B5EF4-FFF2-40B4-BE49-F238E27FC236}">
              <a16:creationId xmlns:a16="http://schemas.microsoft.com/office/drawing/2014/main" xmlns="" id="{1737338F-1559-47B4-9341-1ED74AF10B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7" name="テキスト ボックス 246">
          <a:extLst>
            <a:ext uri="{FF2B5EF4-FFF2-40B4-BE49-F238E27FC236}">
              <a16:creationId xmlns:a16="http://schemas.microsoft.com/office/drawing/2014/main" xmlns="" id="{32840FCA-FCC5-4297-A1CA-557299B590E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8" name="直線コネクタ 247">
          <a:extLst>
            <a:ext uri="{FF2B5EF4-FFF2-40B4-BE49-F238E27FC236}">
              <a16:creationId xmlns:a16="http://schemas.microsoft.com/office/drawing/2014/main" xmlns="" id="{770BE748-2B3E-4702-B589-BD2E40980BC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9" name="テキスト ボックス 248">
          <a:extLst>
            <a:ext uri="{FF2B5EF4-FFF2-40B4-BE49-F238E27FC236}">
              <a16:creationId xmlns:a16="http://schemas.microsoft.com/office/drawing/2014/main" xmlns="" id="{B0798678-1632-4913-8CBC-9504EE63962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50" name="直線コネクタ 249">
          <a:extLst>
            <a:ext uri="{FF2B5EF4-FFF2-40B4-BE49-F238E27FC236}">
              <a16:creationId xmlns:a16="http://schemas.microsoft.com/office/drawing/2014/main" xmlns="" id="{95C2B6AA-7D1C-4EE4-8BA6-B19EFE89147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51" name="テキスト ボックス 250">
          <a:extLst>
            <a:ext uri="{FF2B5EF4-FFF2-40B4-BE49-F238E27FC236}">
              <a16:creationId xmlns:a16="http://schemas.microsoft.com/office/drawing/2014/main" xmlns="" id="{A60602A0-37E1-4F53-BB00-35D432C27A8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52" name="直線コネクタ 251">
          <a:extLst>
            <a:ext uri="{FF2B5EF4-FFF2-40B4-BE49-F238E27FC236}">
              <a16:creationId xmlns:a16="http://schemas.microsoft.com/office/drawing/2014/main" xmlns="" id="{280F9CE5-462D-4BBC-A0D7-6FC0C094C9C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53" name="テキスト ボックス 252">
          <a:extLst>
            <a:ext uri="{FF2B5EF4-FFF2-40B4-BE49-F238E27FC236}">
              <a16:creationId xmlns:a16="http://schemas.microsoft.com/office/drawing/2014/main" xmlns="" id="{08136EE2-0B0B-4736-B9AC-42013165E3A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4" name="直線コネクタ 253">
          <a:extLst>
            <a:ext uri="{FF2B5EF4-FFF2-40B4-BE49-F238E27FC236}">
              <a16:creationId xmlns:a16="http://schemas.microsoft.com/office/drawing/2014/main" xmlns="" id="{B4AF865B-FD11-4274-96A7-72853156390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5" name="テキスト ボックス 254">
          <a:extLst>
            <a:ext uri="{FF2B5EF4-FFF2-40B4-BE49-F238E27FC236}">
              <a16:creationId xmlns:a16="http://schemas.microsoft.com/office/drawing/2014/main" xmlns="" id="{32667936-3C58-42B9-AC4B-DCF232F12FB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6" name="直線コネクタ 255">
          <a:extLst>
            <a:ext uri="{FF2B5EF4-FFF2-40B4-BE49-F238E27FC236}">
              <a16:creationId xmlns:a16="http://schemas.microsoft.com/office/drawing/2014/main" xmlns="" id="{8E495875-7B81-4A51-BABD-3D3ABC84E5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7" name="テキスト ボックス 256">
          <a:extLst>
            <a:ext uri="{FF2B5EF4-FFF2-40B4-BE49-F238E27FC236}">
              <a16:creationId xmlns:a16="http://schemas.microsoft.com/office/drawing/2014/main" xmlns="" id="{CEF0A3F9-30A8-4085-A67F-70D7BF80FD5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8" name="【保健センター・保健所】&#10;有形固定資産減価償却率グラフ枠">
          <a:extLst>
            <a:ext uri="{FF2B5EF4-FFF2-40B4-BE49-F238E27FC236}">
              <a16:creationId xmlns:a16="http://schemas.microsoft.com/office/drawing/2014/main" xmlns="" id="{47A0B4A2-193B-4ECA-9343-7C14FC9CBC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259" name="直線コネクタ 258">
          <a:extLst>
            <a:ext uri="{FF2B5EF4-FFF2-40B4-BE49-F238E27FC236}">
              <a16:creationId xmlns:a16="http://schemas.microsoft.com/office/drawing/2014/main" xmlns="" id="{9945144A-2CA9-4CD8-B4FE-E6E96B2DC10C}"/>
            </a:ext>
          </a:extLst>
        </xdr:cNvPr>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0" name="【保健センター・保健所】&#10;有形固定資産減価償却率最小値テキスト">
          <a:extLst>
            <a:ext uri="{FF2B5EF4-FFF2-40B4-BE49-F238E27FC236}">
              <a16:creationId xmlns:a16="http://schemas.microsoft.com/office/drawing/2014/main" xmlns="" id="{2117B420-C8A7-427D-9752-653F3E1BDB63}"/>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1" name="直線コネクタ 260">
          <a:extLst>
            <a:ext uri="{FF2B5EF4-FFF2-40B4-BE49-F238E27FC236}">
              <a16:creationId xmlns:a16="http://schemas.microsoft.com/office/drawing/2014/main" xmlns="" id="{1E6DFDAB-5BED-4F7D-B5C2-53DCA7C2AFC8}"/>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262" name="【保健センター・保健所】&#10;有形固定資産減価償却率最大値テキスト">
          <a:extLst>
            <a:ext uri="{FF2B5EF4-FFF2-40B4-BE49-F238E27FC236}">
              <a16:creationId xmlns:a16="http://schemas.microsoft.com/office/drawing/2014/main" xmlns="" id="{64EE8959-BAD6-4C65-8CB8-36611308C9DD}"/>
            </a:ext>
          </a:extLst>
        </xdr:cNvPr>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263" name="直線コネクタ 262">
          <a:extLst>
            <a:ext uri="{FF2B5EF4-FFF2-40B4-BE49-F238E27FC236}">
              <a16:creationId xmlns:a16="http://schemas.microsoft.com/office/drawing/2014/main" xmlns="" id="{714767EF-15A9-4A35-B59A-54F067E3AACA}"/>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264" name="【保健センター・保健所】&#10;有形固定資産減価償却率平均値テキスト">
          <a:extLst>
            <a:ext uri="{FF2B5EF4-FFF2-40B4-BE49-F238E27FC236}">
              <a16:creationId xmlns:a16="http://schemas.microsoft.com/office/drawing/2014/main" xmlns="" id="{B9DE8449-D183-4071-BE40-C84DF1B23CF5}"/>
            </a:ext>
          </a:extLst>
        </xdr:cNvPr>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265" name="フローチャート : 判断 264">
          <a:extLst>
            <a:ext uri="{FF2B5EF4-FFF2-40B4-BE49-F238E27FC236}">
              <a16:creationId xmlns:a16="http://schemas.microsoft.com/office/drawing/2014/main" xmlns="" id="{C67EEA26-DE83-46B2-A728-04498DD8A5B1}"/>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266" name="フローチャート : 判断 265">
          <a:extLst>
            <a:ext uri="{FF2B5EF4-FFF2-40B4-BE49-F238E27FC236}">
              <a16:creationId xmlns:a16="http://schemas.microsoft.com/office/drawing/2014/main" xmlns="" id="{84D1E0A0-8562-43DE-978D-08076CFA9DC1}"/>
            </a:ext>
          </a:extLst>
        </xdr:cNvPr>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267" name="n_1aveValue【保健センター・保健所】&#10;有形固定資産減価償却率">
          <a:extLst>
            <a:ext uri="{FF2B5EF4-FFF2-40B4-BE49-F238E27FC236}">
              <a16:creationId xmlns:a16="http://schemas.microsoft.com/office/drawing/2014/main" xmlns="" id="{E16A2946-76F6-481C-B1F0-69BA09174B02}"/>
            </a:ext>
          </a:extLst>
        </xdr:cNvPr>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8" name="テキスト ボックス 267">
          <a:extLst>
            <a:ext uri="{FF2B5EF4-FFF2-40B4-BE49-F238E27FC236}">
              <a16:creationId xmlns:a16="http://schemas.microsoft.com/office/drawing/2014/main" xmlns="" id="{F96DCBD8-0A89-4B2F-84FE-06EADC0F4B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9" name="テキスト ボックス 268">
          <a:extLst>
            <a:ext uri="{FF2B5EF4-FFF2-40B4-BE49-F238E27FC236}">
              <a16:creationId xmlns:a16="http://schemas.microsoft.com/office/drawing/2014/main" xmlns="" id="{74808C66-A923-44C7-9CCF-6C368EDAA9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0" name="テキスト ボックス 269">
          <a:extLst>
            <a:ext uri="{FF2B5EF4-FFF2-40B4-BE49-F238E27FC236}">
              <a16:creationId xmlns:a16="http://schemas.microsoft.com/office/drawing/2014/main" xmlns="" id="{3175E984-6052-4927-8968-3B63F2A350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1" name="テキスト ボックス 270">
          <a:extLst>
            <a:ext uri="{FF2B5EF4-FFF2-40B4-BE49-F238E27FC236}">
              <a16:creationId xmlns:a16="http://schemas.microsoft.com/office/drawing/2014/main" xmlns="" id="{114F9F05-52A7-47CE-B6B6-8AA6D93D46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2" name="テキスト ボックス 271">
          <a:extLst>
            <a:ext uri="{FF2B5EF4-FFF2-40B4-BE49-F238E27FC236}">
              <a16:creationId xmlns:a16="http://schemas.microsoft.com/office/drawing/2014/main" xmlns="" id="{04A1DA62-B29A-49F5-B933-21BC32CB03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70358</xdr:rowOff>
    </xdr:from>
    <xdr:to>
      <xdr:col>22</xdr:col>
      <xdr:colOff>415925</xdr:colOff>
      <xdr:row>64</xdr:row>
      <xdr:rowOff>508</xdr:rowOff>
    </xdr:to>
    <xdr:sp macro="" textlink="">
      <xdr:nvSpPr>
        <xdr:cNvPr id="273" name="円/楕円 272">
          <a:extLst>
            <a:ext uri="{FF2B5EF4-FFF2-40B4-BE49-F238E27FC236}">
              <a16:creationId xmlns:a16="http://schemas.microsoft.com/office/drawing/2014/main" xmlns="" id="{ECE409D9-3AB4-48B8-B1D1-9BD01C2C92A0}"/>
            </a:ext>
          </a:extLst>
        </xdr:cNvPr>
        <xdr:cNvSpPr/>
      </xdr:nvSpPr>
      <xdr:spPr>
        <a:xfrm>
          <a:off x="15430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163085</xdr:rowOff>
    </xdr:from>
    <xdr:ext cx="405111" cy="259045"/>
    <xdr:sp macro="" textlink="">
      <xdr:nvSpPr>
        <xdr:cNvPr id="274" name="n_1mainValue【保健センター・保健所】&#10;有形固定資産減価償却率">
          <a:extLst>
            <a:ext uri="{FF2B5EF4-FFF2-40B4-BE49-F238E27FC236}">
              <a16:creationId xmlns:a16="http://schemas.microsoft.com/office/drawing/2014/main" xmlns="" id="{87EFF22F-99F7-4DFC-A3B7-2B189329963D}"/>
            </a:ext>
          </a:extLst>
        </xdr:cNvPr>
        <xdr:cNvSpPr txBox="1"/>
      </xdr:nvSpPr>
      <xdr:spPr>
        <a:xfrm>
          <a:off x="15266043"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5" name="正方形/長方形 274">
          <a:extLst>
            <a:ext uri="{FF2B5EF4-FFF2-40B4-BE49-F238E27FC236}">
              <a16:creationId xmlns:a16="http://schemas.microsoft.com/office/drawing/2014/main" xmlns="" id="{E14889CC-4747-4F6E-A4FC-38FE94C233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6" name="正方形/長方形 275">
          <a:extLst>
            <a:ext uri="{FF2B5EF4-FFF2-40B4-BE49-F238E27FC236}">
              <a16:creationId xmlns:a16="http://schemas.microsoft.com/office/drawing/2014/main" xmlns="" id="{E0A8E9B6-5179-4712-A451-9CF72077E1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7" name="正方形/長方形 276">
          <a:extLst>
            <a:ext uri="{FF2B5EF4-FFF2-40B4-BE49-F238E27FC236}">
              <a16:creationId xmlns:a16="http://schemas.microsoft.com/office/drawing/2014/main" xmlns="" id="{D21FF7D7-ED62-4873-9C59-9A2048C6FF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8" name="正方形/長方形 277">
          <a:extLst>
            <a:ext uri="{FF2B5EF4-FFF2-40B4-BE49-F238E27FC236}">
              <a16:creationId xmlns:a16="http://schemas.microsoft.com/office/drawing/2014/main" xmlns="" id="{59F6287F-E433-4949-8E93-9CA029666F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9" name="正方形/長方形 278">
          <a:extLst>
            <a:ext uri="{FF2B5EF4-FFF2-40B4-BE49-F238E27FC236}">
              <a16:creationId xmlns:a16="http://schemas.microsoft.com/office/drawing/2014/main" xmlns="" id="{8FE30628-D10C-4E8F-A0BC-C96E62E50C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0" name="正方形/長方形 279">
          <a:extLst>
            <a:ext uri="{FF2B5EF4-FFF2-40B4-BE49-F238E27FC236}">
              <a16:creationId xmlns:a16="http://schemas.microsoft.com/office/drawing/2014/main" xmlns="" id="{172B49CE-684B-4764-9904-D6B224442A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1" name="正方形/長方形 280">
          <a:extLst>
            <a:ext uri="{FF2B5EF4-FFF2-40B4-BE49-F238E27FC236}">
              <a16:creationId xmlns:a16="http://schemas.microsoft.com/office/drawing/2014/main" xmlns="" id="{48E0ECE4-4097-4EF0-A7DD-9BC74EE28D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2" name="正方形/長方形 281">
          <a:extLst>
            <a:ext uri="{FF2B5EF4-FFF2-40B4-BE49-F238E27FC236}">
              <a16:creationId xmlns:a16="http://schemas.microsoft.com/office/drawing/2014/main" xmlns="" id="{2AD96B2F-DC48-45EA-B4A6-EECC0DDF67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3" name="テキスト ボックス 282">
          <a:extLst>
            <a:ext uri="{FF2B5EF4-FFF2-40B4-BE49-F238E27FC236}">
              <a16:creationId xmlns:a16="http://schemas.microsoft.com/office/drawing/2014/main" xmlns="" id="{CB03C9D3-AD8C-439B-85B3-DC352F3E14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4" name="直線コネクタ 283">
          <a:extLst>
            <a:ext uri="{FF2B5EF4-FFF2-40B4-BE49-F238E27FC236}">
              <a16:creationId xmlns:a16="http://schemas.microsoft.com/office/drawing/2014/main" xmlns="" id="{C60948C0-E942-465B-B0B5-F198A2F343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85" name="直線コネクタ 284">
          <a:extLst>
            <a:ext uri="{FF2B5EF4-FFF2-40B4-BE49-F238E27FC236}">
              <a16:creationId xmlns:a16="http://schemas.microsoft.com/office/drawing/2014/main" xmlns="" id="{4449468C-DA7D-4C14-BEF7-1EF98E35AE9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6" name="テキスト ボックス 285">
          <a:extLst>
            <a:ext uri="{FF2B5EF4-FFF2-40B4-BE49-F238E27FC236}">
              <a16:creationId xmlns:a16="http://schemas.microsoft.com/office/drawing/2014/main" xmlns="" id="{4C53886C-A119-4B97-A466-D42FBB08CD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7" name="直線コネクタ 286">
          <a:extLst>
            <a:ext uri="{FF2B5EF4-FFF2-40B4-BE49-F238E27FC236}">
              <a16:creationId xmlns:a16="http://schemas.microsoft.com/office/drawing/2014/main" xmlns="" id="{F98CD3AC-0684-4E4F-A1CB-CB9F54FF83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8" name="テキスト ボックス 287">
          <a:extLst>
            <a:ext uri="{FF2B5EF4-FFF2-40B4-BE49-F238E27FC236}">
              <a16:creationId xmlns:a16="http://schemas.microsoft.com/office/drawing/2014/main" xmlns="" id="{71CD9DCE-9D33-464E-A866-8543B11F8FB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9" name="直線コネクタ 288">
          <a:extLst>
            <a:ext uri="{FF2B5EF4-FFF2-40B4-BE49-F238E27FC236}">
              <a16:creationId xmlns:a16="http://schemas.microsoft.com/office/drawing/2014/main" xmlns="" id="{BE06CE84-D76E-4022-89E8-DFF9ACF898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0" name="テキスト ボックス 289">
          <a:extLst>
            <a:ext uri="{FF2B5EF4-FFF2-40B4-BE49-F238E27FC236}">
              <a16:creationId xmlns:a16="http://schemas.microsoft.com/office/drawing/2014/main" xmlns="" id="{5943EEED-2DC5-42C7-9EDB-37B6BB5398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1" name="直線コネクタ 290">
          <a:extLst>
            <a:ext uri="{FF2B5EF4-FFF2-40B4-BE49-F238E27FC236}">
              <a16:creationId xmlns:a16="http://schemas.microsoft.com/office/drawing/2014/main" xmlns="" id="{E959B6AC-2E14-437A-976F-3C2989CC6F8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2" name="テキスト ボックス 291">
          <a:extLst>
            <a:ext uri="{FF2B5EF4-FFF2-40B4-BE49-F238E27FC236}">
              <a16:creationId xmlns:a16="http://schemas.microsoft.com/office/drawing/2014/main" xmlns="" id="{33CA7014-8ECF-4B16-8EA6-A15AA144CAC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3" name="直線コネクタ 292">
          <a:extLst>
            <a:ext uri="{FF2B5EF4-FFF2-40B4-BE49-F238E27FC236}">
              <a16:creationId xmlns:a16="http://schemas.microsoft.com/office/drawing/2014/main" xmlns="" id="{7989D052-CE28-44C2-BAF6-F1AC7CF76E4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4" name="テキスト ボックス 293">
          <a:extLst>
            <a:ext uri="{FF2B5EF4-FFF2-40B4-BE49-F238E27FC236}">
              <a16:creationId xmlns:a16="http://schemas.microsoft.com/office/drawing/2014/main" xmlns="" id="{57529544-B016-4AB6-B667-787B5F072F1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5" name="直線コネクタ 294">
          <a:extLst>
            <a:ext uri="{FF2B5EF4-FFF2-40B4-BE49-F238E27FC236}">
              <a16:creationId xmlns:a16="http://schemas.microsoft.com/office/drawing/2014/main" xmlns="" id="{6260A906-7BB1-47FE-B4C8-AB17D49D413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6" name="テキスト ボックス 295">
          <a:extLst>
            <a:ext uri="{FF2B5EF4-FFF2-40B4-BE49-F238E27FC236}">
              <a16:creationId xmlns:a16="http://schemas.microsoft.com/office/drawing/2014/main" xmlns="" id="{A7BB6383-0CDF-461E-BDAE-4205FF2507B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7" name="直線コネクタ 296">
          <a:extLst>
            <a:ext uri="{FF2B5EF4-FFF2-40B4-BE49-F238E27FC236}">
              <a16:creationId xmlns:a16="http://schemas.microsoft.com/office/drawing/2014/main" xmlns="" id="{EBBE9892-AD65-4FB3-ABE1-C895335794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8" name="テキスト ボックス 297">
          <a:extLst>
            <a:ext uri="{FF2B5EF4-FFF2-40B4-BE49-F238E27FC236}">
              <a16:creationId xmlns:a16="http://schemas.microsoft.com/office/drawing/2014/main" xmlns="" id="{59BBCA1B-FB06-4924-A03E-B6804806C4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9" name="【保健センター・保健所】&#10;一人当たり面積グラフ枠">
          <a:extLst>
            <a:ext uri="{FF2B5EF4-FFF2-40B4-BE49-F238E27FC236}">
              <a16:creationId xmlns:a16="http://schemas.microsoft.com/office/drawing/2014/main" xmlns="" id="{FB0378B7-1820-4A87-97E4-61A4745628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00" name="直線コネクタ 299">
          <a:extLst>
            <a:ext uri="{FF2B5EF4-FFF2-40B4-BE49-F238E27FC236}">
              <a16:creationId xmlns:a16="http://schemas.microsoft.com/office/drawing/2014/main" xmlns="" id="{BB0FB754-33E0-43A7-80B6-2089C67232A9}"/>
            </a:ext>
          </a:extLst>
        </xdr:cNvPr>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01" name="【保健センター・保健所】&#10;一人当たり面積最小値テキスト">
          <a:extLst>
            <a:ext uri="{FF2B5EF4-FFF2-40B4-BE49-F238E27FC236}">
              <a16:creationId xmlns:a16="http://schemas.microsoft.com/office/drawing/2014/main" xmlns="" id="{A2E4F63A-1ADF-4E7E-BB04-227D025C1BC3}"/>
            </a:ext>
          </a:extLst>
        </xdr:cNvPr>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2" name="直線コネクタ 301">
          <a:extLst>
            <a:ext uri="{FF2B5EF4-FFF2-40B4-BE49-F238E27FC236}">
              <a16:creationId xmlns:a16="http://schemas.microsoft.com/office/drawing/2014/main" xmlns="" id="{588CB29D-15A3-4F1F-8FE7-1A3367E4C10B}"/>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3" name="【保健センター・保健所】&#10;一人当たり面積最大値テキスト">
          <a:extLst>
            <a:ext uri="{FF2B5EF4-FFF2-40B4-BE49-F238E27FC236}">
              <a16:creationId xmlns:a16="http://schemas.microsoft.com/office/drawing/2014/main" xmlns="" id="{18B765C8-E8B5-45C6-B281-D657DF6BDF75}"/>
            </a:ext>
          </a:extLst>
        </xdr:cNvPr>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04" name="直線コネクタ 303">
          <a:extLst>
            <a:ext uri="{FF2B5EF4-FFF2-40B4-BE49-F238E27FC236}">
              <a16:creationId xmlns:a16="http://schemas.microsoft.com/office/drawing/2014/main" xmlns="" id="{6B10B2A9-6AC1-41E8-82A7-B1DC2987029A}"/>
            </a:ext>
          </a:extLst>
        </xdr:cNvPr>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05" name="【保健センター・保健所】&#10;一人当たり面積平均値テキスト">
          <a:extLst>
            <a:ext uri="{FF2B5EF4-FFF2-40B4-BE49-F238E27FC236}">
              <a16:creationId xmlns:a16="http://schemas.microsoft.com/office/drawing/2014/main" xmlns="" id="{1CAC8D06-AC2D-4834-8571-1CF3B1CC97D2}"/>
            </a:ext>
          </a:extLst>
        </xdr:cNvPr>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06" name="フローチャート : 判断 305">
          <a:extLst>
            <a:ext uri="{FF2B5EF4-FFF2-40B4-BE49-F238E27FC236}">
              <a16:creationId xmlns:a16="http://schemas.microsoft.com/office/drawing/2014/main" xmlns="" id="{DC74BA26-66A7-4AD9-BEA5-1C876A1E9C67}"/>
            </a:ext>
          </a:extLst>
        </xdr:cNvPr>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07" name="フローチャート : 判断 306">
          <a:extLst>
            <a:ext uri="{FF2B5EF4-FFF2-40B4-BE49-F238E27FC236}">
              <a16:creationId xmlns:a16="http://schemas.microsoft.com/office/drawing/2014/main" xmlns="" id="{E2DB2CF1-DB11-472D-81B5-0D07128A0EFC}"/>
            </a:ext>
          </a:extLst>
        </xdr:cNvPr>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08" name="n_1aveValue【保健センター・保健所】&#10;一人当たり面積">
          <a:extLst>
            <a:ext uri="{FF2B5EF4-FFF2-40B4-BE49-F238E27FC236}">
              <a16:creationId xmlns:a16="http://schemas.microsoft.com/office/drawing/2014/main" xmlns="" id="{AAFF973F-E239-431D-AB1E-2914644C6DA3}"/>
            </a:ext>
          </a:extLst>
        </xdr:cNvPr>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xmlns="" id="{9C60D45C-C849-4B7D-9FE7-F733C70BBA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xmlns="" id="{B42461BE-1F01-4C88-B2A3-BBFA3742DC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xmlns="" id="{10A3A50C-D444-415D-9967-03BB6FFE3B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xmlns="" id="{E23FF438-9F74-4EA1-9585-5F491833CA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xmlns="" id="{94D7FA71-175A-4554-823E-15FFFA6B88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148409</xdr:rowOff>
    </xdr:from>
    <xdr:to>
      <xdr:col>31</xdr:col>
      <xdr:colOff>85725</xdr:colOff>
      <xdr:row>63</xdr:row>
      <xdr:rowOff>78559</xdr:rowOff>
    </xdr:to>
    <xdr:sp macro="" textlink="">
      <xdr:nvSpPr>
        <xdr:cNvPr id="314" name="円/楕円 313">
          <a:extLst>
            <a:ext uri="{FF2B5EF4-FFF2-40B4-BE49-F238E27FC236}">
              <a16:creationId xmlns:a16="http://schemas.microsoft.com/office/drawing/2014/main" xmlns="" id="{1BFEDC88-1A20-4F6B-9113-22ED0A48C0AE}"/>
            </a:ext>
          </a:extLst>
        </xdr:cNvPr>
        <xdr:cNvSpPr/>
      </xdr:nvSpPr>
      <xdr:spPr>
        <a:xfrm>
          <a:off x="2127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69686</xdr:rowOff>
    </xdr:from>
    <xdr:ext cx="469744" cy="259045"/>
    <xdr:sp macro="" textlink="">
      <xdr:nvSpPr>
        <xdr:cNvPr id="315" name="n_1mainValue【保健センター・保健所】&#10;一人当たり面積">
          <a:extLst>
            <a:ext uri="{FF2B5EF4-FFF2-40B4-BE49-F238E27FC236}">
              <a16:creationId xmlns:a16="http://schemas.microsoft.com/office/drawing/2014/main" xmlns="" id="{442F53A6-63B0-429A-B5D6-25EA60B216FE}"/>
            </a:ext>
          </a:extLst>
        </xdr:cNvPr>
        <xdr:cNvSpPr txBox="1"/>
      </xdr:nvSpPr>
      <xdr:spPr>
        <a:xfrm>
          <a:off x="210757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a:extLst>
            <a:ext uri="{FF2B5EF4-FFF2-40B4-BE49-F238E27FC236}">
              <a16:creationId xmlns:a16="http://schemas.microsoft.com/office/drawing/2014/main" xmlns="" id="{38D12961-69EC-43E3-AF47-CDB2532AA8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a:extLst>
            <a:ext uri="{FF2B5EF4-FFF2-40B4-BE49-F238E27FC236}">
              <a16:creationId xmlns:a16="http://schemas.microsoft.com/office/drawing/2014/main" xmlns="" id="{0226D889-7EAC-45C4-8E7E-08CC074A37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a:extLst>
            <a:ext uri="{FF2B5EF4-FFF2-40B4-BE49-F238E27FC236}">
              <a16:creationId xmlns:a16="http://schemas.microsoft.com/office/drawing/2014/main" xmlns="" id="{1587458E-5181-48A5-8016-7055F678D9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a:extLst>
            <a:ext uri="{FF2B5EF4-FFF2-40B4-BE49-F238E27FC236}">
              <a16:creationId xmlns:a16="http://schemas.microsoft.com/office/drawing/2014/main" xmlns="" id="{CF8F033C-AD78-4059-85CB-C3B69B2F16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a:extLst>
            <a:ext uri="{FF2B5EF4-FFF2-40B4-BE49-F238E27FC236}">
              <a16:creationId xmlns:a16="http://schemas.microsoft.com/office/drawing/2014/main" xmlns="" id="{B6157268-D24A-4DA4-8A40-332EEA7001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a:extLst>
            <a:ext uri="{FF2B5EF4-FFF2-40B4-BE49-F238E27FC236}">
              <a16:creationId xmlns:a16="http://schemas.microsoft.com/office/drawing/2014/main" xmlns="" id="{4EDE64A9-12B9-46B8-B60C-75EEF92486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a:extLst>
            <a:ext uri="{FF2B5EF4-FFF2-40B4-BE49-F238E27FC236}">
              <a16:creationId xmlns:a16="http://schemas.microsoft.com/office/drawing/2014/main" xmlns="" id="{978C6DED-83B3-49D1-ABF9-AFD4E2FDDD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a:extLst>
            <a:ext uri="{FF2B5EF4-FFF2-40B4-BE49-F238E27FC236}">
              <a16:creationId xmlns:a16="http://schemas.microsoft.com/office/drawing/2014/main" xmlns="" id="{4CCEBAFF-3831-414E-A636-D06A7F28CF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a:extLst>
            <a:ext uri="{FF2B5EF4-FFF2-40B4-BE49-F238E27FC236}">
              <a16:creationId xmlns:a16="http://schemas.microsoft.com/office/drawing/2014/main" xmlns="" id="{E0B09E6B-27C3-4AB3-861E-7E8A23A01E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a:extLst>
            <a:ext uri="{FF2B5EF4-FFF2-40B4-BE49-F238E27FC236}">
              <a16:creationId xmlns:a16="http://schemas.microsoft.com/office/drawing/2014/main" xmlns="" id="{DB7E8B3E-7324-4C29-86CA-C05D96F46E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a:extLst>
            <a:ext uri="{FF2B5EF4-FFF2-40B4-BE49-F238E27FC236}">
              <a16:creationId xmlns:a16="http://schemas.microsoft.com/office/drawing/2014/main" xmlns="" id="{0D61BB3F-D26C-4D05-8A9F-FEB5E4CAAF0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7" name="直線コネクタ 326">
          <a:extLst>
            <a:ext uri="{FF2B5EF4-FFF2-40B4-BE49-F238E27FC236}">
              <a16:creationId xmlns:a16="http://schemas.microsoft.com/office/drawing/2014/main" xmlns="" id="{97007F55-FAB0-4D4C-AFFC-9CECF5F5FBF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8" name="テキスト ボックス 327">
          <a:extLst>
            <a:ext uri="{FF2B5EF4-FFF2-40B4-BE49-F238E27FC236}">
              <a16:creationId xmlns:a16="http://schemas.microsoft.com/office/drawing/2014/main" xmlns="" id="{92DC5E8B-8DA3-4ED5-8CFF-898D670EA92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9" name="直線コネクタ 328">
          <a:extLst>
            <a:ext uri="{FF2B5EF4-FFF2-40B4-BE49-F238E27FC236}">
              <a16:creationId xmlns:a16="http://schemas.microsoft.com/office/drawing/2014/main" xmlns="" id="{287EB872-6256-4254-9798-05C7674D91C6}"/>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0" name="テキスト ボックス 329">
          <a:extLst>
            <a:ext uri="{FF2B5EF4-FFF2-40B4-BE49-F238E27FC236}">
              <a16:creationId xmlns:a16="http://schemas.microsoft.com/office/drawing/2014/main" xmlns="" id="{C99B8BD9-9D4B-4141-94F9-CEAD8552E70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1" name="直線コネクタ 330">
          <a:extLst>
            <a:ext uri="{FF2B5EF4-FFF2-40B4-BE49-F238E27FC236}">
              <a16:creationId xmlns:a16="http://schemas.microsoft.com/office/drawing/2014/main" xmlns="" id="{D971ACBE-C792-4BB2-BA30-4067F960A38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2" name="テキスト ボックス 331">
          <a:extLst>
            <a:ext uri="{FF2B5EF4-FFF2-40B4-BE49-F238E27FC236}">
              <a16:creationId xmlns:a16="http://schemas.microsoft.com/office/drawing/2014/main" xmlns="" id="{F46A4856-799F-496A-A006-8D363C4C9F7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3" name="直線コネクタ 332">
          <a:extLst>
            <a:ext uri="{FF2B5EF4-FFF2-40B4-BE49-F238E27FC236}">
              <a16:creationId xmlns:a16="http://schemas.microsoft.com/office/drawing/2014/main" xmlns="" id="{2EFF6304-E1F6-4585-AC47-6B505B696AF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4" name="テキスト ボックス 333">
          <a:extLst>
            <a:ext uri="{FF2B5EF4-FFF2-40B4-BE49-F238E27FC236}">
              <a16:creationId xmlns:a16="http://schemas.microsoft.com/office/drawing/2014/main" xmlns="" id="{2D360FA1-0B5A-4399-928F-37941F3AF93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a:extLst>
            <a:ext uri="{FF2B5EF4-FFF2-40B4-BE49-F238E27FC236}">
              <a16:creationId xmlns:a16="http://schemas.microsoft.com/office/drawing/2014/main" xmlns="" id="{D1251EAC-A14B-4E6F-986B-7F4165B676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57494D4D-D05D-415B-8E7C-E9251AFFB4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a:extLst>
            <a:ext uri="{FF2B5EF4-FFF2-40B4-BE49-F238E27FC236}">
              <a16:creationId xmlns:a16="http://schemas.microsoft.com/office/drawing/2014/main" xmlns="" id="{81F299D4-DE92-4A1A-8FFC-B17E926F8C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38" name="直線コネクタ 337">
          <a:extLst>
            <a:ext uri="{FF2B5EF4-FFF2-40B4-BE49-F238E27FC236}">
              <a16:creationId xmlns:a16="http://schemas.microsoft.com/office/drawing/2014/main" xmlns="" id="{021529AD-3170-45C3-826B-76E2A3EE7106}"/>
            </a:ext>
          </a:extLst>
        </xdr:cNvPr>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39" name="【消防施設】&#10;有形固定資産減価償却率最小値テキスト">
          <a:extLst>
            <a:ext uri="{FF2B5EF4-FFF2-40B4-BE49-F238E27FC236}">
              <a16:creationId xmlns:a16="http://schemas.microsoft.com/office/drawing/2014/main" xmlns="" id="{A6BC5A8F-1BA7-46A9-A02E-01B7E6711FF6}"/>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0" name="直線コネクタ 339">
          <a:extLst>
            <a:ext uri="{FF2B5EF4-FFF2-40B4-BE49-F238E27FC236}">
              <a16:creationId xmlns:a16="http://schemas.microsoft.com/office/drawing/2014/main" xmlns="" id="{0053E24C-976C-4015-833C-96A5B9EC8B9A}"/>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1" name="【消防施設】&#10;有形固定資産減価償却率最大値テキスト">
          <a:extLst>
            <a:ext uri="{FF2B5EF4-FFF2-40B4-BE49-F238E27FC236}">
              <a16:creationId xmlns:a16="http://schemas.microsoft.com/office/drawing/2014/main" xmlns="" id="{F63DCD00-FE85-402D-B445-BEC0F5363496}"/>
            </a:ext>
          </a:extLst>
        </xdr:cNvPr>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2" name="直線コネクタ 341">
          <a:extLst>
            <a:ext uri="{FF2B5EF4-FFF2-40B4-BE49-F238E27FC236}">
              <a16:creationId xmlns:a16="http://schemas.microsoft.com/office/drawing/2014/main" xmlns="" id="{43A44E69-8970-4202-9993-AECF6C48B0D2}"/>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3" name="【消防施設】&#10;有形固定資産減価償却率平均値テキスト">
          <a:extLst>
            <a:ext uri="{FF2B5EF4-FFF2-40B4-BE49-F238E27FC236}">
              <a16:creationId xmlns:a16="http://schemas.microsoft.com/office/drawing/2014/main" xmlns="" id="{5A7F81B9-AF26-4817-8F41-7D0C5D4BA5D2}"/>
            </a:ext>
          </a:extLst>
        </xdr:cNvPr>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44" name="フローチャート : 判断 343">
          <a:extLst>
            <a:ext uri="{FF2B5EF4-FFF2-40B4-BE49-F238E27FC236}">
              <a16:creationId xmlns:a16="http://schemas.microsoft.com/office/drawing/2014/main" xmlns="" id="{F66BD395-74B2-4E84-9E15-37BEE70A944D}"/>
            </a:ext>
          </a:extLst>
        </xdr:cNvPr>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45" name="フローチャート : 判断 344">
          <a:extLst>
            <a:ext uri="{FF2B5EF4-FFF2-40B4-BE49-F238E27FC236}">
              <a16:creationId xmlns:a16="http://schemas.microsoft.com/office/drawing/2014/main" xmlns="" id="{9ECB0150-EB70-4B1A-9890-B3A3501C5944}"/>
            </a:ext>
          </a:extLst>
        </xdr:cNvPr>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46" name="n_1aveValue【消防施設】&#10;有形固定資産減価償却率">
          <a:extLst>
            <a:ext uri="{FF2B5EF4-FFF2-40B4-BE49-F238E27FC236}">
              <a16:creationId xmlns:a16="http://schemas.microsoft.com/office/drawing/2014/main" xmlns="" id="{E324E2AE-A948-4CA0-A046-E51FACBE3CF3}"/>
            </a:ext>
          </a:extLst>
        </xdr:cNvPr>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6F59035E-96A4-49E4-97E7-D89BFA58C9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C030E3F8-A74F-4495-9ED9-6B0684E4D2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C9EBBFDD-A41A-4721-9958-85B61BC1B3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300699E7-51DA-4088-9B79-061DC6E6CF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A5100213-776F-4855-8E3F-051D4105E9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65024</xdr:rowOff>
    </xdr:from>
    <xdr:to>
      <xdr:col>22</xdr:col>
      <xdr:colOff>415925</xdr:colOff>
      <xdr:row>77</xdr:row>
      <xdr:rowOff>166624</xdr:rowOff>
    </xdr:to>
    <xdr:sp macro="" textlink="">
      <xdr:nvSpPr>
        <xdr:cNvPr id="352" name="円/楕円 351">
          <a:extLst>
            <a:ext uri="{FF2B5EF4-FFF2-40B4-BE49-F238E27FC236}">
              <a16:creationId xmlns:a16="http://schemas.microsoft.com/office/drawing/2014/main" xmlns="" id="{BA193E3F-31F1-448A-8A92-1CB286F3AE5A}"/>
            </a:ext>
          </a:extLst>
        </xdr:cNvPr>
        <xdr:cNvSpPr/>
      </xdr:nvSpPr>
      <xdr:spPr>
        <a:xfrm>
          <a:off x="15430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11701</xdr:rowOff>
    </xdr:from>
    <xdr:ext cx="405111" cy="259045"/>
    <xdr:sp macro="" textlink="">
      <xdr:nvSpPr>
        <xdr:cNvPr id="353" name="n_1mainValue【消防施設】&#10;有形固定資産減価償却率">
          <a:extLst>
            <a:ext uri="{FF2B5EF4-FFF2-40B4-BE49-F238E27FC236}">
              <a16:creationId xmlns:a16="http://schemas.microsoft.com/office/drawing/2014/main" xmlns="" id="{D106057C-8297-4321-BD40-F532E9455ECE}"/>
            </a:ext>
          </a:extLst>
        </xdr:cNvPr>
        <xdr:cNvSpPr txBox="1"/>
      </xdr:nvSpPr>
      <xdr:spPr>
        <a:xfrm>
          <a:off x="15266043" y="130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a:extLst>
            <a:ext uri="{FF2B5EF4-FFF2-40B4-BE49-F238E27FC236}">
              <a16:creationId xmlns:a16="http://schemas.microsoft.com/office/drawing/2014/main" xmlns="" id="{DAB74B51-D0C0-44B1-AB1C-77214E1493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a:extLst>
            <a:ext uri="{FF2B5EF4-FFF2-40B4-BE49-F238E27FC236}">
              <a16:creationId xmlns:a16="http://schemas.microsoft.com/office/drawing/2014/main" xmlns="" id="{3467C034-758F-41A7-8C31-FD5E81ED5B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a:extLst>
            <a:ext uri="{FF2B5EF4-FFF2-40B4-BE49-F238E27FC236}">
              <a16:creationId xmlns:a16="http://schemas.microsoft.com/office/drawing/2014/main" xmlns="" id="{981C94A6-E3E9-4B6F-BBCB-36E10CE97B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a:extLst>
            <a:ext uri="{FF2B5EF4-FFF2-40B4-BE49-F238E27FC236}">
              <a16:creationId xmlns:a16="http://schemas.microsoft.com/office/drawing/2014/main" xmlns="" id="{374B87AE-3020-491D-8CB4-36A3622FE2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a:extLst>
            <a:ext uri="{FF2B5EF4-FFF2-40B4-BE49-F238E27FC236}">
              <a16:creationId xmlns:a16="http://schemas.microsoft.com/office/drawing/2014/main" xmlns="" id="{CF706C88-0A15-4CC6-8B55-08F5F60E4D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a:extLst>
            <a:ext uri="{FF2B5EF4-FFF2-40B4-BE49-F238E27FC236}">
              <a16:creationId xmlns:a16="http://schemas.microsoft.com/office/drawing/2014/main" xmlns="" id="{A1ED13FF-21A6-470F-8EF1-D30B564050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a:extLst>
            <a:ext uri="{FF2B5EF4-FFF2-40B4-BE49-F238E27FC236}">
              <a16:creationId xmlns:a16="http://schemas.microsoft.com/office/drawing/2014/main" xmlns="" id="{AC35193C-B7D5-46D4-9164-62D78B7651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a:extLst>
            <a:ext uri="{FF2B5EF4-FFF2-40B4-BE49-F238E27FC236}">
              <a16:creationId xmlns:a16="http://schemas.microsoft.com/office/drawing/2014/main" xmlns="" id="{A35214E3-A03C-4E50-9D56-2BE3045647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a:extLst>
            <a:ext uri="{FF2B5EF4-FFF2-40B4-BE49-F238E27FC236}">
              <a16:creationId xmlns:a16="http://schemas.microsoft.com/office/drawing/2014/main" xmlns="" id="{0ED9F256-2155-4347-A8E7-700C70295C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a:extLst>
            <a:ext uri="{FF2B5EF4-FFF2-40B4-BE49-F238E27FC236}">
              <a16:creationId xmlns:a16="http://schemas.microsoft.com/office/drawing/2014/main" xmlns="" id="{152CDF42-8527-4896-B090-5A628C0923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a:extLst>
            <a:ext uri="{FF2B5EF4-FFF2-40B4-BE49-F238E27FC236}">
              <a16:creationId xmlns:a16="http://schemas.microsoft.com/office/drawing/2014/main" xmlns="" id="{2409FD96-49F2-445C-BDEF-E48BBD80FB5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a:extLst>
            <a:ext uri="{FF2B5EF4-FFF2-40B4-BE49-F238E27FC236}">
              <a16:creationId xmlns:a16="http://schemas.microsoft.com/office/drawing/2014/main" xmlns="" id="{1CBC7B8D-AA3B-46DF-BDF0-BCBDDBA08C6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a:extLst>
            <a:ext uri="{FF2B5EF4-FFF2-40B4-BE49-F238E27FC236}">
              <a16:creationId xmlns:a16="http://schemas.microsoft.com/office/drawing/2014/main" xmlns="" id="{042041E9-1A73-419E-80FA-C39FCF73A05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a:extLst>
            <a:ext uri="{FF2B5EF4-FFF2-40B4-BE49-F238E27FC236}">
              <a16:creationId xmlns:a16="http://schemas.microsoft.com/office/drawing/2014/main" xmlns="" id="{BCC71C26-EBA2-4C0A-9361-8FF1785D5B3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a:extLst>
            <a:ext uri="{FF2B5EF4-FFF2-40B4-BE49-F238E27FC236}">
              <a16:creationId xmlns:a16="http://schemas.microsoft.com/office/drawing/2014/main" xmlns="" id="{BF4656CC-AF46-4D15-8E66-086C1006BAC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a:extLst>
            <a:ext uri="{FF2B5EF4-FFF2-40B4-BE49-F238E27FC236}">
              <a16:creationId xmlns:a16="http://schemas.microsoft.com/office/drawing/2014/main" xmlns="" id="{BA6EFA06-F28E-45B5-976B-D5B1D47933D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a:extLst>
            <a:ext uri="{FF2B5EF4-FFF2-40B4-BE49-F238E27FC236}">
              <a16:creationId xmlns:a16="http://schemas.microsoft.com/office/drawing/2014/main" xmlns="" id="{11CF10FB-6311-4C09-BDD4-7B2F3C8A640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a:extLst>
            <a:ext uri="{FF2B5EF4-FFF2-40B4-BE49-F238E27FC236}">
              <a16:creationId xmlns:a16="http://schemas.microsoft.com/office/drawing/2014/main" xmlns="" id="{4CE8A6DF-7A9E-4F83-BE5C-D2380F5E0E4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a:extLst>
            <a:ext uri="{FF2B5EF4-FFF2-40B4-BE49-F238E27FC236}">
              <a16:creationId xmlns:a16="http://schemas.microsoft.com/office/drawing/2014/main" xmlns="" id="{9745C7F9-8E54-4B3A-9952-70DBB4F8FC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a:extLst>
            <a:ext uri="{FF2B5EF4-FFF2-40B4-BE49-F238E27FC236}">
              <a16:creationId xmlns:a16="http://schemas.microsoft.com/office/drawing/2014/main" xmlns="" id="{4815610B-BAA7-4D01-B184-675CF712EAD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a:extLst>
            <a:ext uri="{FF2B5EF4-FFF2-40B4-BE49-F238E27FC236}">
              <a16:creationId xmlns:a16="http://schemas.microsoft.com/office/drawing/2014/main" xmlns="" id="{C03C69CE-EAC9-4627-BF20-FB37FC8A5B2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a:extLst>
            <a:ext uri="{FF2B5EF4-FFF2-40B4-BE49-F238E27FC236}">
              <a16:creationId xmlns:a16="http://schemas.microsoft.com/office/drawing/2014/main" xmlns="" id="{86EE6450-2923-4A46-9704-3CA3F37CF16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a:extLst>
            <a:ext uri="{FF2B5EF4-FFF2-40B4-BE49-F238E27FC236}">
              <a16:creationId xmlns:a16="http://schemas.microsoft.com/office/drawing/2014/main" xmlns="" id="{7D78B4FD-661A-4A51-8CFD-8BA9D8BB25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a:extLst>
            <a:ext uri="{FF2B5EF4-FFF2-40B4-BE49-F238E27FC236}">
              <a16:creationId xmlns:a16="http://schemas.microsoft.com/office/drawing/2014/main" xmlns="" id="{8287B47E-97C9-4E30-8440-9EE805047F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a:extLst>
            <a:ext uri="{FF2B5EF4-FFF2-40B4-BE49-F238E27FC236}">
              <a16:creationId xmlns:a16="http://schemas.microsoft.com/office/drawing/2014/main" xmlns="" id="{413089EE-9E30-4B67-B58E-65F0E3993E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79" name="直線コネクタ 378">
          <a:extLst>
            <a:ext uri="{FF2B5EF4-FFF2-40B4-BE49-F238E27FC236}">
              <a16:creationId xmlns:a16="http://schemas.microsoft.com/office/drawing/2014/main" xmlns="" id="{4B3FCAF3-C2C2-4936-AEE7-DE077694F83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0" name="【消防施設】&#10;一人当たり面積最小値テキスト">
          <a:extLst>
            <a:ext uri="{FF2B5EF4-FFF2-40B4-BE49-F238E27FC236}">
              <a16:creationId xmlns:a16="http://schemas.microsoft.com/office/drawing/2014/main" xmlns="" id="{DFE88254-575E-4580-8302-0D1514C6CB15}"/>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1" name="直線コネクタ 380">
          <a:extLst>
            <a:ext uri="{FF2B5EF4-FFF2-40B4-BE49-F238E27FC236}">
              <a16:creationId xmlns:a16="http://schemas.microsoft.com/office/drawing/2014/main" xmlns="" id="{2740172C-062B-4208-AC98-282C22EE518A}"/>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2" name="【消防施設】&#10;一人当たり面積最大値テキスト">
          <a:extLst>
            <a:ext uri="{FF2B5EF4-FFF2-40B4-BE49-F238E27FC236}">
              <a16:creationId xmlns:a16="http://schemas.microsoft.com/office/drawing/2014/main" xmlns="" id="{C1BBB8EE-3951-4B1A-8088-F153AC77E432}"/>
            </a:ext>
          </a:extLst>
        </xdr:cNvPr>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3" name="直線コネクタ 382">
          <a:extLst>
            <a:ext uri="{FF2B5EF4-FFF2-40B4-BE49-F238E27FC236}">
              <a16:creationId xmlns:a16="http://schemas.microsoft.com/office/drawing/2014/main" xmlns="" id="{DB5FD2B2-9A1C-4311-B6C5-9049E0B32A64}"/>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84" name="【消防施設】&#10;一人当たり面積平均値テキスト">
          <a:extLst>
            <a:ext uri="{FF2B5EF4-FFF2-40B4-BE49-F238E27FC236}">
              <a16:creationId xmlns:a16="http://schemas.microsoft.com/office/drawing/2014/main" xmlns="" id="{5E05EE49-24E3-4540-9CF9-4E465B51459A}"/>
            </a:ext>
          </a:extLst>
        </xdr:cNvPr>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85" name="フローチャート : 判断 384">
          <a:extLst>
            <a:ext uri="{FF2B5EF4-FFF2-40B4-BE49-F238E27FC236}">
              <a16:creationId xmlns:a16="http://schemas.microsoft.com/office/drawing/2014/main" xmlns="" id="{AAB96172-906D-45CF-A6CE-3D8B211F4499}"/>
            </a:ext>
          </a:extLst>
        </xdr:cNvPr>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86" name="フローチャート : 判断 385">
          <a:extLst>
            <a:ext uri="{FF2B5EF4-FFF2-40B4-BE49-F238E27FC236}">
              <a16:creationId xmlns:a16="http://schemas.microsoft.com/office/drawing/2014/main" xmlns="" id="{DAF13BAE-D34B-465C-AA6B-345FABE395A2}"/>
            </a:ext>
          </a:extLst>
        </xdr:cNvPr>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87" name="n_1aveValue【消防施設】&#10;一人当たり面積">
          <a:extLst>
            <a:ext uri="{FF2B5EF4-FFF2-40B4-BE49-F238E27FC236}">
              <a16:creationId xmlns:a16="http://schemas.microsoft.com/office/drawing/2014/main" xmlns="" id="{7CBB0F83-CA28-418E-93DA-7E2C9989E661}"/>
            </a:ext>
          </a:extLst>
        </xdr:cNvPr>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a:extLst>
            <a:ext uri="{FF2B5EF4-FFF2-40B4-BE49-F238E27FC236}">
              <a16:creationId xmlns:a16="http://schemas.microsoft.com/office/drawing/2014/main" xmlns="" id="{BD980DBE-29B1-4663-A65B-33A4220902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a:extLst>
            <a:ext uri="{FF2B5EF4-FFF2-40B4-BE49-F238E27FC236}">
              <a16:creationId xmlns:a16="http://schemas.microsoft.com/office/drawing/2014/main" xmlns="" id="{A569C391-A525-49F8-957A-BCD645D701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a:extLst>
            <a:ext uri="{FF2B5EF4-FFF2-40B4-BE49-F238E27FC236}">
              <a16:creationId xmlns:a16="http://schemas.microsoft.com/office/drawing/2014/main" xmlns="" id="{1D8C75B6-0353-4D8F-9367-557902E2AA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a:extLst>
            <a:ext uri="{FF2B5EF4-FFF2-40B4-BE49-F238E27FC236}">
              <a16:creationId xmlns:a16="http://schemas.microsoft.com/office/drawing/2014/main" xmlns="" id="{ABFE14F5-117B-4600-9D2B-139C7816A6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a:extLst>
            <a:ext uri="{FF2B5EF4-FFF2-40B4-BE49-F238E27FC236}">
              <a16:creationId xmlns:a16="http://schemas.microsoft.com/office/drawing/2014/main" xmlns="" id="{EA80E3E2-1D47-456C-B765-9CC513C26C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393" name="円/楕円 392">
          <a:extLst>
            <a:ext uri="{FF2B5EF4-FFF2-40B4-BE49-F238E27FC236}">
              <a16:creationId xmlns:a16="http://schemas.microsoft.com/office/drawing/2014/main" xmlns="" id="{F73915AA-731A-4340-B4D1-52B7B3CF04CC}"/>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153506</xdr:rowOff>
    </xdr:from>
    <xdr:ext cx="469744" cy="259045"/>
    <xdr:sp macro="" textlink="">
      <xdr:nvSpPr>
        <xdr:cNvPr id="394" name="n_1mainValue【消防施設】&#10;一人当たり面積">
          <a:extLst>
            <a:ext uri="{FF2B5EF4-FFF2-40B4-BE49-F238E27FC236}">
              <a16:creationId xmlns:a16="http://schemas.microsoft.com/office/drawing/2014/main" xmlns="" id="{514DF681-9BD9-4AAE-9EB8-93FBB6B64FCE}"/>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a:extLst>
            <a:ext uri="{FF2B5EF4-FFF2-40B4-BE49-F238E27FC236}">
              <a16:creationId xmlns:a16="http://schemas.microsoft.com/office/drawing/2014/main" xmlns="" id="{265F52FD-C332-4C2F-A1EE-7984A08447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a:extLst>
            <a:ext uri="{FF2B5EF4-FFF2-40B4-BE49-F238E27FC236}">
              <a16:creationId xmlns:a16="http://schemas.microsoft.com/office/drawing/2014/main" xmlns="" id="{14B844E4-DF27-419A-8E33-8F197F674A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a:extLst>
            <a:ext uri="{FF2B5EF4-FFF2-40B4-BE49-F238E27FC236}">
              <a16:creationId xmlns:a16="http://schemas.microsoft.com/office/drawing/2014/main" xmlns="" id="{6C2CDBDC-E069-4E64-9CA7-57A2BFC848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a:extLst>
            <a:ext uri="{FF2B5EF4-FFF2-40B4-BE49-F238E27FC236}">
              <a16:creationId xmlns:a16="http://schemas.microsoft.com/office/drawing/2014/main" xmlns="" id="{B964A80C-7AA1-4BE0-AEA8-F256708977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a:extLst>
            <a:ext uri="{FF2B5EF4-FFF2-40B4-BE49-F238E27FC236}">
              <a16:creationId xmlns:a16="http://schemas.microsoft.com/office/drawing/2014/main" xmlns="" id="{FEE5AB94-82A3-4523-84A4-A3F79FE85C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a:extLst>
            <a:ext uri="{FF2B5EF4-FFF2-40B4-BE49-F238E27FC236}">
              <a16:creationId xmlns:a16="http://schemas.microsoft.com/office/drawing/2014/main" xmlns="" id="{082232B6-F28F-4D62-BE99-C628B8915F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a:extLst>
            <a:ext uri="{FF2B5EF4-FFF2-40B4-BE49-F238E27FC236}">
              <a16:creationId xmlns:a16="http://schemas.microsoft.com/office/drawing/2014/main" xmlns="" id="{3C65E9C0-9968-4A54-9A66-BCCC56BD5B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a:extLst>
            <a:ext uri="{FF2B5EF4-FFF2-40B4-BE49-F238E27FC236}">
              <a16:creationId xmlns:a16="http://schemas.microsoft.com/office/drawing/2014/main" xmlns="" id="{387804D8-1DC5-499F-8162-939DB38347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a:extLst>
            <a:ext uri="{FF2B5EF4-FFF2-40B4-BE49-F238E27FC236}">
              <a16:creationId xmlns:a16="http://schemas.microsoft.com/office/drawing/2014/main" xmlns="" id="{1930428C-4D74-41B9-812A-FBAB680A21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a:extLst>
            <a:ext uri="{FF2B5EF4-FFF2-40B4-BE49-F238E27FC236}">
              <a16:creationId xmlns:a16="http://schemas.microsoft.com/office/drawing/2014/main" xmlns="" id="{BFD9474A-A444-4162-AD42-9507A620CC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a:extLst>
            <a:ext uri="{FF2B5EF4-FFF2-40B4-BE49-F238E27FC236}">
              <a16:creationId xmlns:a16="http://schemas.microsoft.com/office/drawing/2014/main" xmlns="" id="{9A37208A-A90C-41FA-B888-14A62247988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a:extLst>
            <a:ext uri="{FF2B5EF4-FFF2-40B4-BE49-F238E27FC236}">
              <a16:creationId xmlns:a16="http://schemas.microsoft.com/office/drawing/2014/main" xmlns="" id="{BD762D39-5A62-4946-A27E-4BB368A151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a:extLst>
            <a:ext uri="{FF2B5EF4-FFF2-40B4-BE49-F238E27FC236}">
              <a16:creationId xmlns:a16="http://schemas.microsoft.com/office/drawing/2014/main" xmlns="" id="{00D7A48F-E857-4325-BDA5-0536350385D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a:extLst>
            <a:ext uri="{FF2B5EF4-FFF2-40B4-BE49-F238E27FC236}">
              <a16:creationId xmlns:a16="http://schemas.microsoft.com/office/drawing/2014/main" xmlns="" id="{F0613873-325F-4A29-A271-2D17DF00231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a:extLst>
            <a:ext uri="{FF2B5EF4-FFF2-40B4-BE49-F238E27FC236}">
              <a16:creationId xmlns:a16="http://schemas.microsoft.com/office/drawing/2014/main" xmlns="" id="{1C05B13E-EFE0-47BC-8FBF-BE76DEFFF66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a:extLst>
            <a:ext uri="{FF2B5EF4-FFF2-40B4-BE49-F238E27FC236}">
              <a16:creationId xmlns:a16="http://schemas.microsoft.com/office/drawing/2014/main" xmlns="" id="{A4C2E879-C802-4945-9B22-EDD5CC5BB39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a:extLst>
            <a:ext uri="{FF2B5EF4-FFF2-40B4-BE49-F238E27FC236}">
              <a16:creationId xmlns:a16="http://schemas.microsoft.com/office/drawing/2014/main" xmlns="" id="{E9C491CE-102F-4BD6-91AE-BFEF5BF77C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a:extLst>
            <a:ext uri="{FF2B5EF4-FFF2-40B4-BE49-F238E27FC236}">
              <a16:creationId xmlns:a16="http://schemas.microsoft.com/office/drawing/2014/main" xmlns="" id="{2819813B-0330-41F0-A99D-A15C143E7E4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a:extLst>
            <a:ext uri="{FF2B5EF4-FFF2-40B4-BE49-F238E27FC236}">
              <a16:creationId xmlns:a16="http://schemas.microsoft.com/office/drawing/2014/main" xmlns="" id="{4CB70823-6B48-4C3C-949A-CDDDBB12DE0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a:extLst>
            <a:ext uri="{FF2B5EF4-FFF2-40B4-BE49-F238E27FC236}">
              <a16:creationId xmlns:a16="http://schemas.microsoft.com/office/drawing/2014/main" xmlns="" id="{A104D966-FF3F-4C00-B446-54E517B9CAE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a:extLst>
            <a:ext uri="{FF2B5EF4-FFF2-40B4-BE49-F238E27FC236}">
              <a16:creationId xmlns:a16="http://schemas.microsoft.com/office/drawing/2014/main" xmlns="" id="{4266DAC5-75C3-4F85-862F-A9A9C824FFA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a:extLst>
            <a:ext uri="{FF2B5EF4-FFF2-40B4-BE49-F238E27FC236}">
              <a16:creationId xmlns:a16="http://schemas.microsoft.com/office/drawing/2014/main" xmlns="" id="{49D3D71D-8323-4879-9236-AD5AA555A0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xmlns="" id="{135F9FE0-AF75-4E61-ABE6-848EF3E5223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a:extLst>
            <a:ext uri="{FF2B5EF4-FFF2-40B4-BE49-F238E27FC236}">
              <a16:creationId xmlns:a16="http://schemas.microsoft.com/office/drawing/2014/main" xmlns="" id="{E51A358C-093A-482B-A15D-A48179188E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19" name="直線コネクタ 418">
          <a:extLst>
            <a:ext uri="{FF2B5EF4-FFF2-40B4-BE49-F238E27FC236}">
              <a16:creationId xmlns:a16="http://schemas.microsoft.com/office/drawing/2014/main" xmlns="" id="{F556F66D-CD64-48A4-AE0A-189D8842E61D}"/>
            </a:ext>
          </a:extLst>
        </xdr:cNvPr>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0" name="【庁舎】&#10;有形固定資産減価償却率最小値テキスト">
          <a:extLst>
            <a:ext uri="{FF2B5EF4-FFF2-40B4-BE49-F238E27FC236}">
              <a16:creationId xmlns:a16="http://schemas.microsoft.com/office/drawing/2014/main" xmlns="" id="{BAAD24D5-BDD6-41D4-9560-D7E87BA6DDA8}"/>
            </a:ext>
          </a:extLst>
        </xdr:cNvPr>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1" name="直線コネクタ 420">
          <a:extLst>
            <a:ext uri="{FF2B5EF4-FFF2-40B4-BE49-F238E27FC236}">
              <a16:creationId xmlns:a16="http://schemas.microsoft.com/office/drawing/2014/main" xmlns="" id="{B6581069-A37C-423A-AA86-055F146A7F8F}"/>
            </a:ext>
          </a:extLst>
        </xdr:cNvPr>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2" name="【庁舎】&#10;有形固定資産減価償却率最大値テキスト">
          <a:extLst>
            <a:ext uri="{FF2B5EF4-FFF2-40B4-BE49-F238E27FC236}">
              <a16:creationId xmlns:a16="http://schemas.microsoft.com/office/drawing/2014/main" xmlns="" id="{48034E9C-8659-4253-9F4A-4F7E4D418B53}"/>
            </a:ext>
          </a:extLst>
        </xdr:cNvPr>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3" name="直線コネクタ 422">
          <a:extLst>
            <a:ext uri="{FF2B5EF4-FFF2-40B4-BE49-F238E27FC236}">
              <a16:creationId xmlns:a16="http://schemas.microsoft.com/office/drawing/2014/main" xmlns="" id="{06E699C0-7484-4F43-B041-DC1D9D9FA6D3}"/>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4" name="【庁舎】&#10;有形固定資産減価償却率平均値テキスト">
          <a:extLst>
            <a:ext uri="{FF2B5EF4-FFF2-40B4-BE49-F238E27FC236}">
              <a16:creationId xmlns:a16="http://schemas.microsoft.com/office/drawing/2014/main" xmlns="" id="{C0784832-66E8-4CF0-86B4-5A362168E7F2}"/>
            </a:ext>
          </a:extLst>
        </xdr:cNvPr>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5" name="フローチャート : 判断 424">
          <a:extLst>
            <a:ext uri="{FF2B5EF4-FFF2-40B4-BE49-F238E27FC236}">
              <a16:creationId xmlns:a16="http://schemas.microsoft.com/office/drawing/2014/main" xmlns="" id="{9732E118-28CB-4218-98D6-F902A178B9F4}"/>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6" name="フローチャート : 判断 425">
          <a:extLst>
            <a:ext uri="{FF2B5EF4-FFF2-40B4-BE49-F238E27FC236}">
              <a16:creationId xmlns:a16="http://schemas.microsoft.com/office/drawing/2014/main" xmlns="" id="{263F2C0C-46F2-46A3-A084-4C08E73E29AB}"/>
            </a:ext>
          </a:extLst>
        </xdr:cNvPr>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27" name="n_1aveValue【庁舎】&#10;有形固定資産減価償却率">
          <a:extLst>
            <a:ext uri="{FF2B5EF4-FFF2-40B4-BE49-F238E27FC236}">
              <a16:creationId xmlns:a16="http://schemas.microsoft.com/office/drawing/2014/main" xmlns="" id="{A46E2E62-F0C3-499F-9BD8-314A4214F1D4}"/>
            </a:ext>
          </a:extLst>
        </xdr:cNvPr>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F5B92439-B06A-448B-BFA5-B6EAE865AB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55FA1097-1BD0-461D-8007-AA6D01EEBE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4519FE6A-4ADB-4DE3-B77E-A1234F3CCB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95778997-26F8-4392-9EB5-5CE8D5175B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7639CC69-1D0F-4637-AD6D-6FC8C5EEC7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2539</xdr:rowOff>
    </xdr:from>
    <xdr:to>
      <xdr:col>22</xdr:col>
      <xdr:colOff>415925</xdr:colOff>
      <xdr:row>108</xdr:row>
      <xdr:rowOff>104139</xdr:rowOff>
    </xdr:to>
    <xdr:sp macro="" textlink="">
      <xdr:nvSpPr>
        <xdr:cNvPr id="433" name="円/楕円 432">
          <a:extLst>
            <a:ext uri="{FF2B5EF4-FFF2-40B4-BE49-F238E27FC236}">
              <a16:creationId xmlns:a16="http://schemas.microsoft.com/office/drawing/2014/main" xmlns="" id="{1E38BD78-2846-4204-8E74-AB965F5BD4F4}"/>
            </a:ext>
          </a:extLst>
        </xdr:cNvPr>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95266</xdr:rowOff>
    </xdr:from>
    <xdr:ext cx="405111" cy="259045"/>
    <xdr:sp macro="" textlink="">
      <xdr:nvSpPr>
        <xdr:cNvPr id="434" name="n_1mainValue【庁舎】&#10;有形固定資産減価償却率">
          <a:extLst>
            <a:ext uri="{FF2B5EF4-FFF2-40B4-BE49-F238E27FC236}">
              <a16:creationId xmlns:a16="http://schemas.microsoft.com/office/drawing/2014/main" xmlns="" id="{144E67E7-A5CC-43D4-816A-F53FAF396307}"/>
            </a:ext>
          </a:extLst>
        </xdr:cNvPr>
        <xdr:cNvSpPr txBox="1"/>
      </xdr:nvSpPr>
      <xdr:spPr>
        <a:xfrm>
          <a:off x="15266043"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a:extLst>
            <a:ext uri="{FF2B5EF4-FFF2-40B4-BE49-F238E27FC236}">
              <a16:creationId xmlns:a16="http://schemas.microsoft.com/office/drawing/2014/main" xmlns="" id="{F1667E20-C185-49D6-8236-1838E421D0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a:extLst>
            <a:ext uri="{FF2B5EF4-FFF2-40B4-BE49-F238E27FC236}">
              <a16:creationId xmlns:a16="http://schemas.microsoft.com/office/drawing/2014/main" xmlns="" id="{43097A4F-0567-4280-BC60-88936F3C28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a:extLst>
            <a:ext uri="{FF2B5EF4-FFF2-40B4-BE49-F238E27FC236}">
              <a16:creationId xmlns:a16="http://schemas.microsoft.com/office/drawing/2014/main" xmlns="" id="{08505194-F1E2-44FB-A2EE-94DBBEDA4D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a:extLst>
            <a:ext uri="{FF2B5EF4-FFF2-40B4-BE49-F238E27FC236}">
              <a16:creationId xmlns:a16="http://schemas.microsoft.com/office/drawing/2014/main" xmlns="" id="{5E679622-96D9-4D11-9C9A-7A13F2C167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a:extLst>
            <a:ext uri="{FF2B5EF4-FFF2-40B4-BE49-F238E27FC236}">
              <a16:creationId xmlns:a16="http://schemas.microsoft.com/office/drawing/2014/main" xmlns="" id="{EDE26296-586D-4BF9-9DEC-899FA2069F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a:extLst>
            <a:ext uri="{FF2B5EF4-FFF2-40B4-BE49-F238E27FC236}">
              <a16:creationId xmlns:a16="http://schemas.microsoft.com/office/drawing/2014/main" xmlns="" id="{1ECF308D-081B-445A-9045-8DB1994D1F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a:extLst>
            <a:ext uri="{FF2B5EF4-FFF2-40B4-BE49-F238E27FC236}">
              <a16:creationId xmlns:a16="http://schemas.microsoft.com/office/drawing/2014/main" xmlns="" id="{026A6924-D252-460D-A424-36533F1172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a:extLst>
            <a:ext uri="{FF2B5EF4-FFF2-40B4-BE49-F238E27FC236}">
              <a16:creationId xmlns:a16="http://schemas.microsoft.com/office/drawing/2014/main" xmlns="" id="{52B161C6-6373-4EE0-BE2C-197382E9B5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CB323BBC-273D-4019-9EC3-4F4ADC0E5D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a:extLst>
            <a:ext uri="{FF2B5EF4-FFF2-40B4-BE49-F238E27FC236}">
              <a16:creationId xmlns:a16="http://schemas.microsoft.com/office/drawing/2014/main" xmlns="" id="{EF2CC05F-6FDC-4D16-8001-C4785550DD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a:extLst>
            <a:ext uri="{FF2B5EF4-FFF2-40B4-BE49-F238E27FC236}">
              <a16:creationId xmlns:a16="http://schemas.microsoft.com/office/drawing/2014/main" xmlns="" id="{6D1E2B1E-1DBD-444F-A87B-2345DBD5009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6" name="直線コネクタ 445">
          <a:extLst>
            <a:ext uri="{FF2B5EF4-FFF2-40B4-BE49-F238E27FC236}">
              <a16:creationId xmlns:a16="http://schemas.microsoft.com/office/drawing/2014/main" xmlns="" id="{02343E85-2CE0-4792-82A2-4017D79539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7" name="テキスト ボックス 446">
          <a:extLst>
            <a:ext uri="{FF2B5EF4-FFF2-40B4-BE49-F238E27FC236}">
              <a16:creationId xmlns:a16="http://schemas.microsoft.com/office/drawing/2014/main" xmlns="" id="{3DFE547F-0EBF-4AAD-A78D-8C40072DE05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8" name="直線コネクタ 447">
          <a:extLst>
            <a:ext uri="{FF2B5EF4-FFF2-40B4-BE49-F238E27FC236}">
              <a16:creationId xmlns:a16="http://schemas.microsoft.com/office/drawing/2014/main" xmlns="" id="{089AE207-CF36-47EB-85EA-881D211A136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9" name="テキスト ボックス 448">
          <a:extLst>
            <a:ext uri="{FF2B5EF4-FFF2-40B4-BE49-F238E27FC236}">
              <a16:creationId xmlns:a16="http://schemas.microsoft.com/office/drawing/2014/main" xmlns="" id="{517C12A6-DB17-4BBC-905C-67F4C890C7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0" name="直線コネクタ 449">
          <a:extLst>
            <a:ext uri="{FF2B5EF4-FFF2-40B4-BE49-F238E27FC236}">
              <a16:creationId xmlns:a16="http://schemas.microsoft.com/office/drawing/2014/main" xmlns="" id="{1317F8F3-B6D9-47A1-AC9B-B25421A146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1" name="テキスト ボックス 450">
          <a:extLst>
            <a:ext uri="{FF2B5EF4-FFF2-40B4-BE49-F238E27FC236}">
              <a16:creationId xmlns:a16="http://schemas.microsoft.com/office/drawing/2014/main" xmlns="" id="{D81E4973-EC77-45BF-86BC-1537DCBB0F5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2" name="直線コネクタ 451">
          <a:extLst>
            <a:ext uri="{FF2B5EF4-FFF2-40B4-BE49-F238E27FC236}">
              <a16:creationId xmlns:a16="http://schemas.microsoft.com/office/drawing/2014/main" xmlns="" id="{2B5862E2-AAC7-42E2-8F82-4CE1D31401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xmlns="" id="{64B3409E-670C-4350-8E35-5E8CEA8BA4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4" name="直線コネクタ 453">
          <a:extLst>
            <a:ext uri="{FF2B5EF4-FFF2-40B4-BE49-F238E27FC236}">
              <a16:creationId xmlns:a16="http://schemas.microsoft.com/office/drawing/2014/main" xmlns="" id="{C378FAC2-ECA5-4F65-9400-46D9D0319C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xmlns="" id="{169D8A88-BF83-4355-8F27-7FF1F20209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6" name="直線コネクタ 455">
          <a:extLst>
            <a:ext uri="{FF2B5EF4-FFF2-40B4-BE49-F238E27FC236}">
              <a16:creationId xmlns:a16="http://schemas.microsoft.com/office/drawing/2014/main" xmlns="" id="{0651269D-2F4D-4EBC-961F-67C76FC28C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7" name="テキスト ボックス 456">
          <a:extLst>
            <a:ext uri="{FF2B5EF4-FFF2-40B4-BE49-F238E27FC236}">
              <a16:creationId xmlns:a16="http://schemas.microsoft.com/office/drawing/2014/main" xmlns="" id="{A5DC6159-7CED-4353-9F65-2E6570CB81A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a:extLst>
            <a:ext uri="{FF2B5EF4-FFF2-40B4-BE49-F238E27FC236}">
              <a16:creationId xmlns:a16="http://schemas.microsoft.com/office/drawing/2014/main" xmlns="" id="{FA216678-FCCC-4757-98EC-3A8E03F69E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79022260-FAEF-4D0D-9F89-F7E864C4CF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a:extLst>
            <a:ext uri="{FF2B5EF4-FFF2-40B4-BE49-F238E27FC236}">
              <a16:creationId xmlns:a16="http://schemas.microsoft.com/office/drawing/2014/main" xmlns="" id="{FDB449C7-470B-4B32-AA14-1C2A5367DF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1" name="直線コネクタ 460">
          <a:extLst>
            <a:ext uri="{FF2B5EF4-FFF2-40B4-BE49-F238E27FC236}">
              <a16:creationId xmlns:a16="http://schemas.microsoft.com/office/drawing/2014/main" xmlns="" id="{4EEE63EA-22A0-4471-8962-B20F48D002CC}"/>
            </a:ext>
          </a:extLst>
        </xdr:cNvPr>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2" name="【庁舎】&#10;一人当たり面積最小値テキスト">
          <a:extLst>
            <a:ext uri="{FF2B5EF4-FFF2-40B4-BE49-F238E27FC236}">
              <a16:creationId xmlns:a16="http://schemas.microsoft.com/office/drawing/2014/main" xmlns="" id="{398FB7C6-EB90-4D92-8439-4D72023EAA24}"/>
            </a:ext>
          </a:extLst>
        </xdr:cNvPr>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3" name="直線コネクタ 462">
          <a:extLst>
            <a:ext uri="{FF2B5EF4-FFF2-40B4-BE49-F238E27FC236}">
              <a16:creationId xmlns:a16="http://schemas.microsoft.com/office/drawing/2014/main" xmlns="" id="{78888A7A-F2B1-444A-B52A-C659DBB870F1}"/>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4" name="【庁舎】&#10;一人当たり面積最大値テキスト">
          <a:extLst>
            <a:ext uri="{FF2B5EF4-FFF2-40B4-BE49-F238E27FC236}">
              <a16:creationId xmlns:a16="http://schemas.microsoft.com/office/drawing/2014/main" xmlns="" id="{84844E1F-8A95-4B5F-A395-C186245E16BA}"/>
            </a:ext>
          </a:extLst>
        </xdr:cNvPr>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5" name="直線コネクタ 464">
          <a:extLst>
            <a:ext uri="{FF2B5EF4-FFF2-40B4-BE49-F238E27FC236}">
              <a16:creationId xmlns:a16="http://schemas.microsoft.com/office/drawing/2014/main" xmlns="" id="{F3AB9657-6F7C-4FD7-ABA2-6B923B31CB6F}"/>
            </a:ext>
          </a:extLst>
        </xdr:cNvPr>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6" name="【庁舎】&#10;一人当たり面積平均値テキスト">
          <a:extLst>
            <a:ext uri="{FF2B5EF4-FFF2-40B4-BE49-F238E27FC236}">
              <a16:creationId xmlns:a16="http://schemas.microsoft.com/office/drawing/2014/main" xmlns="" id="{578A2537-88BD-4386-8D67-D233C700A91B}"/>
            </a:ext>
          </a:extLst>
        </xdr:cNvPr>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7" name="フローチャート : 判断 466">
          <a:extLst>
            <a:ext uri="{FF2B5EF4-FFF2-40B4-BE49-F238E27FC236}">
              <a16:creationId xmlns:a16="http://schemas.microsoft.com/office/drawing/2014/main" xmlns="" id="{D4A023EF-B48C-49EE-B2EA-5EA5E828BC94}"/>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68" name="フローチャート : 判断 467">
          <a:extLst>
            <a:ext uri="{FF2B5EF4-FFF2-40B4-BE49-F238E27FC236}">
              <a16:creationId xmlns:a16="http://schemas.microsoft.com/office/drawing/2014/main" xmlns="" id="{3D964467-1F05-4778-9869-C0015E03BBCE}"/>
            </a:ext>
          </a:extLst>
        </xdr:cNvPr>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69" name="n_1aveValue【庁舎】&#10;一人当たり面積">
          <a:extLst>
            <a:ext uri="{FF2B5EF4-FFF2-40B4-BE49-F238E27FC236}">
              <a16:creationId xmlns:a16="http://schemas.microsoft.com/office/drawing/2014/main" xmlns="" id="{67CE6C1D-4024-45BB-94DA-9BF5B230AD4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771230C9-2140-4812-A62D-2C5BD13485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94282D12-0D7A-4ADD-9E6B-F4B2C43595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C3D2B0EA-9A7C-43FA-ABD4-0DA7C3EF37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98F26D35-C078-4CFB-A966-A91CEF921C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AF120C0-99DB-4571-AC50-6C82FB83DD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475" name="円/楕円 474">
          <a:extLst>
            <a:ext uri="{FF2B5EF4-FFF2-40B4-BE49-F238E27FC236}">
              <a16:creationId xmlns:a16="http://schemas.microsoft.com/office/drawing/2014/main" xmlns="" id="{EBEC7070-1B0B-4575-B99B-FCC7886D5D34}"/>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150784</xdr:rowOff>
    </xdr:from>
    <xdr:ext cx="469744" cy="259045"/>
    <xdr:sp macro="" textlink="">
      <xdr:nvSpPr>
        <xdr:cNvPr id="476" name="n_1mainValue【庁舎】&#10;一人当たり面積">
          <a:extLst>
            <a:ext uri="{FF2B5EF4-FFF2-40B4-BE49-F238E27FC236}">
              <a16:creationId xmlns:a16="http://schemas.microsoft.com/office/drawing/2014/main" xmlns="" id="{10E88852-C4DB-4187-8DBA-072171A833B7}"/>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a:extLst>
            <a:ext uri="{FF2B5EF4-FFF2-40B4-BE49-F238E27FC236}">
              <a16:creationId xmlns:a16="http://schemas.microsoft.com/office/drawing/2014/main" xmlns="" id="{1A9BE747-1E4C-4E4A-AE17-433A2B8515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a:extLst>
            <a:ext uri="{FF2B5EF4-FFF2-40B4-BE49-F238E27FC236}">
              <a16:creationId xmlns:a16="http://schemas.microsoft.com/office/drawing/2014/main" xmlns="" id="{D4F2F0F9-07C0-4162-8BD0-D66214B533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a:extLst>
            <a:ext uri="{FF2B5EF4-FFF2-40B4-BE49-F238E27FC236}">
              <a16:creationId xmlns:a16="http://schemas.microsoft.com/office/drawing/2014/main" xmlns="" id="{106C10AC-5ECF-405B-B850-C0C4FED05F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の有形固定資産減価償却率は９０．６％であり、類似団体平均を３８ポイント上回っている。これは、耐用年数を経過した旧社会福祉協議会事務所が含まれているためであり、平成２９年度において、当該建物の除却を行ったため、今後数値は改善すると見込まれる。</a:t>
          </a:r>
          <a:endParaRPr lang="ja-JP" altLang="ja-JP" sz="1400">
            <a:effectLst/>
          </a:endParaRPr>
        </a:p>
        <a:p>
          <a:r>
            <a:rPr kumimoji="1" lang="ja-JP" altLang="ja-JP" sz="1100">
              <a:solidFill>
                <a:schemeClr val="dk1"/>
              </a:solidFill>
              <a:effectLst/>
              <a:latin typeface="+mn-lt"/>
              <a:ea typeface="+mn-ea"/>
              <a:cs typeface="+mn-cs"/>
            </a:rPr>
            <a:t>消防施設の有形固定資産減価償却率は８４．１％であり、類似団体平均を２４．</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上回っている。これは、昭和３０年～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時期に除却を行っていく。</a:t>
          </a:r>
          <a:endParaRPr lang="ja-JP" altLang="ja-JP" sz="1400">
            <a:effectLst/>
          </a:endParaRPr>
        </a:p>
        <a:p>
          <a:r>
            <a:rPr kumimoji="1" lang="ja-JP" altLang="ja-JP" sz="1100">
              <a:solidFill>
                <a:schemeClr val="dk1"/>
              </a:solidFill>
              <a:effectLst/>
              <a:latin typeface="+mn-lt"/>
              <a:ea typeface="+mn-ea"/>
              <a:cs typeface="+mn-cs"/>
            </a:rPr>
            <a:t>庁舎の有形固定資産減価償却率は２５．２％であり、類似団体平均を３２．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％下回っている。これは、平成１８年度に峰浜庁舎が焼失したことが契機となり、平成２１年度に現庁舎を建設したためである。今後は計画的に点検や改修等を行い長寿命化を図っていく。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6750347</v>
      </c>
      <c r="BO4" s="381"/>
      <c r="BP4" s="381"/>
      <c r="BQ4" s="381"/>
      <c r="BR4" s="381"/>
      <c r="BS4" s="381"/>
      <c r="BT4" s="381"/>
      <c r="BU4" s="382"/>
      <c r="BV4" s="380">
        <v>7685671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6351784</v>
      </c>
      <c r="BO5" s="418"/>
      <c r="BP5" s="418"/>
      <c r="BQ5" s="418"/>
      <c r="BR5" s="418"/>
      <c r="BS5" s="418"/>
      <c r="BT5" s="418"/>
      <c r="BU5" s="419"/>
      <c r="BV5" s="417">
        <v>7079808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90.7</v>
      </c>
      <c r="CU5" s="415"/>
      <c r="CV5" s="415"/>
      <c r="CW5" s="415"/>
      <c r="CX5" s="415"/>
      <c r="CY5" s="415"/>
      <c r="CZ5" s="415"/>
      <c r="DA5" s="416"/>
      <c r="DB5" s="414">
        <v>83.9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398563</v>
      </c>
      <c r="BO6" s="418"/>
      <c r="BP6" s="418"/>
      <c r="BQ6" s="418"/>
      <c r="BR6" s="418"/>
      <c r="BS6" s="418"/>
      <c r="BT6" s="418"/>
      <c r="BU6" s="419"/>
      <c r="BV6" s="417">
        <v>605863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94.2</v>
      </c>
      <c r="CU6" s="455"/>
      <c r="CV6" s="455"/>
      <c r="CW6" s="455"/>
      <c r="CX6" s="455"/>
      <c r="CY6" s="455"/>
      <c r="CZ6" s="455"/>
      <c r="DA6" s="456"/>
      <c r="DB6" s="454">
        <v>87.3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17290</v>
      </c>
      <c r="BO7" s="418"/>
      <c r="BP7" s="418"/>
      <c r="BQ7" s="418"/>
      <c r="BR7" s="418"/>
      <c r="BS7" s="418"/>
      <c r="BT7" s="418"/>
      <c r="BU7" s="419"/>
      <c r="BV7" s="417">
        <v>75622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4228394</v>
      </c>
      <c r="CU7" s="418"/>
      <c r="CV7" s="418"/>
      <c r="CW7" s="418"/>
      <c r="CX7" s="418"/>
      <c r="CY7" s="418"/>
      <c r="CZ7" s="418"/>
      <c r="DA7" s="419"/>
      <c r="DB7" s="417">
        <v>4402935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381273</v>
      </c>
      <c r="BO8" s="418"/>
      <c r="BP8" s="418"/>
      <c r="BQ8" s="418"/>
      <c r="BR8" s="418"/>
      <c r="BS8" s="418"/>
      <c r="BT8" s="418"/>
      <c r="BU8" s="419"/>
      <c r="BV8" s="417">
        <v>530241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7309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-148968</v>
      </c>
      <c r="BO9" s="418"/>
      <c r="BP9" s="418"/>
      <c r="BQ9" s="418"/>
      <c r="BR9" s="418"/>
      <c r="BS9" s="418"/>
      <c r="BT9" s="418"/>
      <c r="BU9" s="419"/>
      <c r="BV9" s="417">
        <v>21696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16.600000000000001</v>
      </c>
      <c r="CU9" s="415"/>
      <c r="CV9" s="415"/>
      <c r="CW9" s="415"/>
      <c r="CX9" s="415"/>
      <c r="CY9" s="415"/>
      <c r="CZ9" s="415"/>
      <c r="DA9" s="416"/>
      <c r="DB9" s="414">
        <v>15.1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8220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275987</v>
      </c>
      <c r="BO10" s="418"/>
      <c r="BP10" s="418"/>
      <c r="BQ10" s="418"/>
      <c r="BR10" s="418"/>
      <c r="BS10" s="418"/>
      <c r="BT10" s="418"/>
      <c r="BU10" s="419"/>
      <c r="BV10" s="417">
        <v>271249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7525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1584</v>
      </c>
      <c r="BO12" s="418"/>
      <c r="BP12" s="418"/>
      <c r="BQ12" s="418"/>
      <c r="BR12" s="418"/>
      <c r="BS12" s="418"/>
      <c r="BT12" s="418"/>
      <c r="BU12" s="419"/>
      <c r="BV12" s="417">
        <v>101503</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7495</v>
      </c>
      <c r="S13" s="499"/>
      <c r="T13" s="499"/>
      <c r="U13" s="499"/>
      <c r="V13" s="500"/>
      <c r="W13" s="433" t="s">
        <v>124</v>
      </c>
      <c r="X13" s="434"/>
      <c r="Y13" s="434"/>
      <c r="Z13" s="434"/>
      <c r="AA13" s="434"/>
      <c r="AB13" s="424"/>
      <c r="AC13" s="468">
        <v>749</v>
      </c>
      <c r="AD13" s="469"/>
      <c r="AE13" s="469"/>
      <c r="AF13" s="469"/>
      <c r="AG13" s="508"/>
      <c r="AH13" s="468">
        <v>802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125435</v>
      </c>
      <c r="BO13" s="418"/>
      <c r="BP13" s="418"/>
      <c r="BQ13" s="418"/>
      <c r="BR13" s="418"/>
      <c r="BS13" s="418"/>
      <c r="BT13" s="418"/>
      <c r="BU13" s="419"/>
      <c r="BV13" s="417">
        <v>191442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7676</v>
      </c>
      <c r="S14" s="499"/>
      <c r="T14" s="499"/>
      <c r="U14" s="499"/>
      <c r="V14" s="500"/>
      <c r="W14" s="407"/>
      <c r="X14" s="408"/>
      <c r="Y14" s="408"/>
      <c r="Z14" s="408"/>
      <c r="AA14" s="408"/>
      <c r="AB14" s="397"/>
      <c r="AC14" s="501">
        <v>21.1</v>
      </c>
      <c r="AD14" s="502"/>
      <c r="AE14" s="502"/>
      <c r="AF14" s="502"/>
      <c r="AG14" s="503"/>
      <c r="AH14" s="501">
        <v>21.1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3.5</v>
      </c>
      <c r="CU14" s="513"/>
      <c r="CV14" s="513"/>
      <c r="CW14" s="513"/>
      <c r="CX14" s="513"/>
      <c r="CY14" s="513"/>
      <c r="CZ14" s="513"/>
      <c r="DA14" s="514"/>
      <c r="DB14" s="512">
        <v>12.4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7649</v>
      </c>
      <c r="S15" s="499"/>
      <c r="T15" s="499"/>
      <c r="U15" s="499"/>
      <c r="V15" s="500"/>
      <c r="W15" s="433" t="s">
        <v>131</v>
      </c>
      <c r="X15" s="434"/>
      <c r="Y15" s="434"/>
      <c r="Z15" s="434"/>
      <c r="AA15" s="434"/>
      <c r="AB15" s="424"/>
      <c r="AC15" s="468">
        <v>914</v>
      </c>
      <c r="AD15" s="469"/>
      <c r="AE15" s="469"/>
      <c r="AF15" s="469"/>
      <c r="AG15" s="508"/>
      <c r="AH15" s="468">
        <v>1037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596774</v>
      </c>
      <c r="BO15" s="381"/>
      <c r="BP15" s="381"/>
      <c r="BQ15" s="381"/>
      <c r="BR15" s="381"/>
      <c r="BS15" s="381"/>
      <c r="BT15" s="381"/>
      <c r="BU15" s="382"/>
      <c r="BV15" s="380">
        <v>610304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25.7</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3693721</v>
      </c>
      <c r="BO16" s="418"/>
      <c r="BP16" s="418"/>
      <c r="BQ16" s="418"/>
      <c r="BR16" s="418"/>
      <c r="BS16" s="418"/>
      <c r="BT16" s="418"/>
      <c r="BU16" s="419"/>
      <c r="BV16" s="417">
        <v>3617369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1892</v>
      </c>
      <c r="AD17" s="469"/>
      <c r="AE17" s="469"/>
      <c r="AF17" s="469"/>
      <c r="AG17" s="508"/>
      <c r="AH17" s="468">
        <v>1959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738003</v>
      </c>
      <c r="BO17" s="418"/>
      <c r="BP17" s="418"/>
      <c r="BQ17" s="418"/>
      <c r="BR17" s="418"/>
      <c r="BS17" s="418"/>
      <c r="BT17" s="418"/>
      <c r="BU17" s="419"/>
      <c r="BV17" s="417">
        <v>758013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234.14</v>
      </c>
      <c r="M18" s="530"/>
      <c r="N18" s="530"/>
      <c r="O18" s="530"/>
      <c r="P18" s="530"/>
      <c r="Q18" s="530"/>
      <c r="R18" s="531"/>
      <c r="S18" s="531"/>
      <c r="T18" s="531"/>
      <c r="U18" s="531"/>
      <c r="V18" s="532"/>
      <c r="W18" s="435"/>
      <c r="X18" s="436"/>
      <c r="Y18" s="436"/>
      <c r="Z18" s="436"/>
      <c r="AA18" s="436"/>
      <c r="AB18" s="427"/>
      <c r="AC18" s="533">
        <v>53.2</v>
      </c>
      <c r="AD18" s="534"/>
      <c r="AE18" s="534"/>
      <c r="AF18" s="534"/>
      <c r="AG18" s="535"/>
      <c r="AH18" s="533">
        <v>51.6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3847552</v>
      </c>
      <c r="BO18" s="418"/>
      <c r="BP18" s="418"/>
      <c r="BQ18" s="418"/>
      <c r="BR18" s="418"/>
      <c r="BS18" s="418"/>
      <c r="BT18" s="418"/>
      <c r="BU18" s="419"/>
      <c r="BV18" s="417">
        <v>3680328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5130104</v>
      </c>
      <c r="BO19" s="418"/>
      <c r="BP19" s="418"/>
      <c r="BQ19" s="418"/>
      <c r="BR19" s="418"/>
      <c r="BS19" s="418"/>
      <c r="BT19" s="418"/>
      <c r="BU19" s="419"/>
      <c r="BV19" s="417">
        <v>5463421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2706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7785110</v>
      </c>
      <c r="BO23" s="418"/>
      <c r="BP23" s="418"/>
      <c r="BQ23" s="418"/>
      <c r="BR23" s="418"/>
      <c r="BS23" s="418"/>
      <c r="BT23" s="418"/>
      <c r="BU23" s="419"/>
      <c r="BV23" s="417">
        <v>8040716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7500</v>
      </c>
      <c r="R24" s="469"/>
      <c r="S24" s="469"/>
      <c r="T24" s="469"/>
      <c r="U24" s="469"/>
      <c r="V24" s="508"/>
      <c r="W24" s="563"/>
      <c r="X24" s="551"/>
      <c r="Y24" s="552"/>
      <c r="Z24" s="467" t="s">
        <v>154</v>
      </c>
      <c r="AA24" s="447"/>
      <c r="AB24" s="447"/>
      <c r="AC24" s="447"/>
      <c r="AD24" s="447"/>
      <c r="AE24" s="447"/>
      <c r="AF24" s="447"/>
      <c r="AG24" s="448"/>
      <c r="AH24" s="468">
        <v>93</v>
      </c>
      <c r="AI24" s="469"/>
      <c r="AJ24" s="469"/>
      <c r="AK24" s="469"/>
      <c r="AL24" s="508"/>
      <c r="AM24" s="468">
        <v>290346</v>
      </c>
      <c r="AN24" s="469"/>
      <c r="AO24" s="469"/>
      <c r="AP24" s="469"/>
      <c r="AQ24" s="469"/>
      <c r="AR24" s="508"/>
      <c r="AS24" s="468">
        <v>3122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4658146</v>
      </c>
      <c r="BO24" s="418"/>
      <c r="BP24" s="418"/>
      <c r="BQ24" s="418"/>
      <c r="BR24" s="418"/>
      <c r="BS24" s="418"/>
      <c r="BT24" s="418"/>
      <c r="BU24" s="419"/>
      <c r="BV24" s="417">
        <v>4672370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5580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200664</v>
      </c>
      <c r="BO25" s="381"/>
      <c r="BP25" s="381"/>
      <c r="BQ25" s="381"/>
      <c r="BR25" s="381"/>
      <c r="BS25" s="381"/>
      <c r="BT25" s="381"/>
      <c r="BU25" s="382"/>
      <c r="BV25" s="380">
        <v>342259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5100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9573</v>
      </c>
      <c r="AN26" s="469"/>
      <c r="AO26" s="469"/>
      <c r="AP26" s="469"/>
      <c r="AQ26" s="469"/>
      <c r="AR26" s="508"/>
      <c r="AS26" s="468">
        <v>3191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2760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6297</v>
      </c>
      <c r="AN27" s="469"/>
      <c r="AO27" s="469"/>
      <c r="AP27" s="469"/>
      <c r="AQ27" s="469"/>
      <c r="AR27" s="508"/>
      <c r="AS27" s="468">
        <v>2099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2420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2844754</v>
      </c>
      <c r="BO28" s="381"/>
      <c r="BP28" s="381"/>
      <c r="BQ28" s="381"/>
      <c r="BR28" s="381"/>
      <c r="BS28" s="381"/>
      <c r="BT28" s="381"/>
      <c r="BU28" s="382"/>
      <c r="BV28" s="380">
        <v>2570351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2330</v>
      </c>
      <c r="R29" s="469"/>
      <c r="S29" s="469"/>
      <c r="T29" s="469"/>
      <c r="U29" s="469"/>
      <c r="V29" s="508"/>
      <c r="W29" s="564"/>
      <c r="X29" s="565"/>
      <c r="Y29" s="566"/>
      <c r="Z29" s="467" t="s">
        <v>170</v>
      </c>
      <c r="AA29" s="447"/>
      <c r="AB29" s="447"/>
      <c r="AC29" s="447"/>
      <c r="AD29" s="447"/>
      <c r="AE29" s="447"/>
      <c r="AF29" s="447"/>
      <c r="AG29" s="448"/>
      <c r="AH29" s="468">
        <v>96</v>
      </c>
      <c r="AI29" s="469"/>
      <c r="AJ29" s="469"/>
      <c r="AK29" s="469"/>
      <c r="AL29" s="508"/>
      <c r="AM29" s="468">
        <v>296643</v>
      </c>
      <c r="AN29" s="469"/>
      <c r="AO29" s="469"/>
      <c r="AP29" s="469"/>
      <c r="AQ29" s="469"/>
      <c r="AR29" s="508"/>
      <c r="AS29" s="468">
        <v>3090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51354</v>
      </c>
      <c r="BO29" s="418"/>
      <c r="BP29" s="418"/>
      <c r="BQ29" s="418"/>
      <c r="BR29" s="418"/>
      <c r="BS29" s="418"/>
      <c r="BT29" s="418"/>
      <c r="BU29" s="419"/>
      <c r="BV29" s="417">
        <v>51340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1250552</v>
      </c>
      <c r="BO30" s="587"/>
      <c r="BP30" s="587"/>
      <c r="BQ30" s="587"/>
      <c r="BR30" s="587"/>
      <c r="BS30" s="587"/>
      <c r="BT30" s="587"/>
      <c r="BU30" s="588"/>
      <c r="BV30" s="586">
        <v>1238715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八峰町営簡易水道事業特別会計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峰浜培養</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町営診療所特別会計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八峰町公共下水道事業特別会計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ハタハタの里観光事業</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IF('各会計、関係団体の財政状況及び健全化判断比率'!B33="","",'各会計、関係団体の財政状況及び健全化判断比率'!B33)</f>
        <v>八峰町農業集落排水事業特別会計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IF('各会計、関係団体の財政状況及び健全化判断比率'!B34="","",'各会計、関係団体の財政状況及び健全化判断比率'!B34)</f>
        <v>八峰町漁業集落排水事業特別会計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10</v>
      </c>
      <c r="BF38" s="598"/>
      <c r="BG38" s="599" t="str">
        <f>IF('各会計、関係団体の財政状況及び健全化判断比率'!B35="","",'各会計、関係団体の財政状況及び健全化判断比率'!B35)</f>
        <v>八峰町合併処理浄化槽事業特別会計</v>
      </c>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秋田県町村電算システム共同事業組合（一般会計）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能代山本広域市町村圏組合（一般会計）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能代山本広域市町村圏組合（特別養護老人ホーム運営事業特別会計）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能代山本広域市町村圏組合（能代山本ふるさと市町村圏基金特別会計）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能代市山本郡養護老人ホーム組合（一般会計）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559705</v>
      </c>
      <c r="S5" s="615"/>
      <c r="T5" s="615"/>
      <c r="U5" s="615"/>
      <c r="V5" s="615"/>
      <c r="W5" s="615"/>
      <c r="X5" s="615"/>
      <c r="Y5" s="616"/>
      <c r="Z5" s="617">
        <v>8.3000000000000007</v>
      </c>
      <c r="AA5" s="617"/>
      <c r="AB5" s="617"/>
      <c r="AC5" s="617"/>
      <c r="AD5" s="618">
        <v>559705</v>
      </c>
      <c r="AE5" s="618"/>
      <c r="AF5" s="618"/>
      <c r="AG5" s="618"/>
      <c r="AH5" s="618"/>
      <c r="AI5" s="618"/>
      <c r="AJ5" s="618"/>
      <c r="AK5" s="618"/>
      <c r="AL5" s="619">
        <v>13.7</v>
      </c>
      <c r="AM5" s="620"/>
      <c r="AN5" s="620"/>
      <c r="AO5" s="621"/>
      <c r="AP5" s="611" t="s">
        <v>209</v>
      </c>
      <c r="AQ5" s="612"/>
      <c r="AR5" s="612"/>
      <c r="AS5" s="612"/>
      <c r="AT5" s="612"/>
      <c r="AU5" s="612"/>
      <c r="AV5" s="612"/>
      <c r="AW5" s="612"/>
      <c r="AX5" s="612"/>
      <c r="AY5" s="612"/>
      <c r="AZ5" s="612"/>
      <c r="BA5" s="612"/>
      <c r="BB5" s="612"/>
      <c r="BC5" s="612"/>
      <c r="BD5" s="612"/>
      <c r="BE5" s="612"/>
      <c r="BF5" s="613"/>
      <c r="BG5" s="625">
        <v>542509</v>
      </c>
      <c r="BH5" s="626"/>
      <c r="BI5" s="626"/>
      <c r="BJ5" s="626"/>
      <c r="BK5" s="626"/>
      <c r="BL5" s="626"/>
      <c r="BM5" s="626"/>
      <c r="BN5" s="627"/>
      <c r="BO5" s="628">
        <v>96.9</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47824</v>
      </c>
      <c r="S6" s="626"/>
      <c r="T6" s="626"/>
      <c r="U6" s="626"/>
      <c r="V6" s="626"/>
      <c r="W6" s="626"/>
      <c r="X6" s="626"/>
      <c r="Y6" s="627"/>
      <c r="Z6" s="628">
        <v>0.7</v>
      </c>
      <c r="AA6" s="628"/>
      <c r="AB6" s="628"/>
      <c r="AC6" s="628"/>
      <c r="AD6" s="629">
        <v>47824</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542509</v>
      </c>
      <c r="BH6" s="626"/>
      <c r="BI6" s="626"/>
      <c r="BJ6" s="626"/>
      <c r="BK6" s="626"/>
      <c r="BL6" s="626"/>
      <c r="BM6" s="626"/>
      <c r="BN6" s="627"/>
      <c r="BO6" s="628">
        <v>96.9</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77619</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77619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745</v>
      </c>
      <c r="S7" s="626"/>
      <c r="T7" s="626"/>
      <c r="U7" s="626"/>
      <c r="V7" s="626"/>
      <c r="W7" s="626"/>
      <c r="X7" s="626"/>
      <c r="Y7" s="627"/>
      <c r="Z7" s="628">
        <v>0</v>
      </c>
      <c r="AA7" s="628"/>
      <c r="AB7" s="628"/>
      <c r="AC7" s="628"/>
      <c r="AD7" s="629">
        <v>745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214980</v>
      </c>
      <c r="BH7" s="626"/>
      <c r="BI7" s="626"/>
      <c r="BJ7" s="626"/>
      <c r="BK7" s="626"/>
      <c r="BL7" s="626"/>
      <c r="BM7" s="626"/>
      <c r="BN7" s="627"/>
      <c r="BO7" s="628">
        <v>38.4</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1045328</v>
      </c>
      <c r="CS7" s="626"/>
      <c r="CT7" s="626"/>
      <c r="CU7" s="626"/>
      <c r="CV7" s="626"/>
      <c r="CW7" s="626"/>
      <c r="CX7" s="626"/>
      <c r="CY7" s="627"/>
      <c r="CZ7" s="628">
        <v>16.5</v>
      </c>
      <c r="DA7" s="628"/>
      <c r="DB7" s="628"/>
      <c r="DC7" s="628"/>
      <c r="DD7" s="634">
        <v>79427</v>
      </c>
      <c r="DE7" s="626"/>
      <c r="DF7" s="626"/>
      <c r="DG7" s="626"/>
      <c r="DH7" s="626"/>
      <c r="DI7" s="626"/>
      <c r="DJ7" s="626"/>
      <c r="DK7" s="626"/>
      <c r="DL7" s="626"/>
      <c r="DM7" s="626"/>
      <c r="DN7" s="626"/>
      <c r="DO7" s="626"/>
      <c r="DP7" s="627"/>
      <c r="DQ7" s="634">
        <v>889596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924</v>
      </c>
      <c r="S8" s="626"/>
      <c r="T8" s="626"/>
      <c r="U8" s="626"/>
      <c r="V8" s="626"/>
      <c r="W8" s="626"/>
      <c r="X8" s="626"/>
      <c r="Y8" s="627"/>
      <c r="Z8" s="628">
        <v>0</v>
      </c>
      <c r="AA8" s="628"/>
      <c r="AB8" s="628"/>
      <c r="AC8" s="628"/>
      <c r="AD8" s="629">
        <v>924</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11373</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1296897</v>
      </c>
      <c r="CS8" s="626"/>
      <c r="CT8" s="626"/>
      <c r="CU8" s="626"/>
      <c r="CV8" s="626"/>
      <c r="CW8" s="626"/>
      <c r="CX8" s="626"/>
      <c r="CY8" s="627"/>
      <c r="CZ8" s="628">
        <v>20.399999999999999</v>
      </c>
      <c r="DA8" s="628"/>
      <c r="DB8" s="628"/>
      <c r="DC8" s="628"/>
      <c r="DD8" s="634">
        <v>24150</v>
      </c>
      <c r="DE8" s="626"/>
      <c r="DF8" s="626"/>
      <c r="DG8" s="626"/>
      <c r="DH8" s="626"/>
      <c r="DI8" s="626"/>
      <c r="DJ8" s="626"/>
      <c r="DK8" s="626"/>
      <c r="DL8" s="626"/>
      <c r="DM8" s="626"/>
      <c r="DN8" s="626"/>
      <c r="DO8" s="626"/>
      <c r="DP8" s="627"/>
      <c r="DQ8" s="634">
        <v>872339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488</v>
      </c>
      <c r="S9" s="626"/>
      <c r="T9" s="626"/>
      <c r="U9" s="626"/>
      <c r="V9" s="626"/>
      <c r="W9" s="626"/>
      <c r="X9" s="626"/>
      <c r="Y9" s="627"/>
      <c r="Z9" s="628">
        <v>0</v>
      </c>
      <c r="AA9" s="628"/>
      <c r="AB9" s="628"/>
      <c r="AC9" s="628"/>
      <c r="AD9" s="629">
        <v>488</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178005</v>
      </c>
      <c r="BH9" s="626"/>
      <c r="BI9" s="626"/>
      <c r="BJ9" s="626"/>
      <c r="BK9" s="626"/>
      <c r="BL9" s="626"/>
      <c r="BM9" s="626"/>
      <c r="BN9" s="627"/>
      <c r="BO9" s="628">
        <v>31.8</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355604</v>
      </c>
      <c r="CS9" s="626"/>
      <c r="CT9" s="626"/>
      <c r="CU9" s="626"/>
      <c r="CV9" s="626"/>
      <c r="CW9" s="626"/>
      <c r="CX9" s="626"/>
      <c r="CY9" s="627"/>
      <c r="CZ9" s="628">
        <v>5.6</v>
      </c>
      <c r="DA9" s="628"/>
      <c r="DB9" s="628"/>
      <c r="DC9" s="628"/>
      <c r="DD9" s="634" t="s">
        <v>112</v>
      </c>
      <c r="DE9" s="626"/>
      <c r="DF9" s="626"/>
      <c r="DG9" s="626"/>
      <c r="DH9" s="626"/>
      <c r="DI9" s="626"/>
      <c r="DJ9" s="626"/>
      <c r="DK9" s="626"/>
      <c r="DL9" s="626"/>
      <c r="DM9" s="626"/>
      <c r="DN9" s="626"/>
      <c r="DO9" s="626"/>
      <c r="DP9" s="627"/>
      <c r="DQ9" s="634">
        <v>274519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123638</v>
      </c>
      <c r="S10" s="626"/>
      <c r="T10" s="626"/>
      <c r="U10" s="626"/>
      <c r="V10" s="626"/>
      <c r="W10" s="626"/>
      <c r="X10" s="626"/>
      <c r="Y10" s="627"/>
      <c r="Z10" s="628">
        <v>1.8</v>
      </c>
      <c r="AA10" s="628"/>
      <c r="AB10" s="628"/>
      <c r="AC10" s="628"/>
      <c r="AD10" s="629">
        <v>123638</v>
      </c>
      <c r="AE10" s="629"/>
      <c r="AF10" s="629"/>
      <c r="AG10" s="629"/>
      <c r="AH10" s="629"/>
      <c r="AI10" s="629"/>
      <c r="AJ10" s="629"/>
      <c r="AK10" s="629"/>
      <c r="AL10" s="630">
        <v>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10904</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5112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54</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4374</v>
      </c>
      <c r="S11" s="626"/>
      <c r="T11" s="626"/>
      <c r="U11" s="626"/>
      <c r="V11" s="626"/>
      <c r="W11" s="626"/>
      <c r="X11" s="626"/>
      <c r="Y11" s="627"/>
      <c r="Z11" s="628">
        <v>0.1</v>
      </c>
      <c r="AA11" s="628"/>
      <c r="AB11" s="628"/>
      <c r="AC11" s="628"/>
      <c r="AD11" s="629">
        <v>4374</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14698</v>
      </c>
      <c r="BH11" s="626"/>
      <c r="BI11" s="626"/>
      <c r="BJ11" s="626"/>
      <c r="BK11" s="626"/>
      <c r="BL11" s="626"/>
      <c r="BM11" s="626"/>
      <c r="BN11" s="627"/>
      <c r="BO11" s="628">
        <v>2.6</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742175</v>
      </c>
      <c r="CS11" s="626"/>
      <c r="CT11" s="626"/>
      <c r="CU11" s="626"/>
      <c r="CV11" s="626"/>
      <c r="CW11" s="626"/>
      <c r="CX11" s="626"/>
      <c r="CY11" s="627"/>
      <c r="CZ11" s="628">
        <v>11.7</v>
      </c>
      <c r="DA11" s="628"/>
      <c r="DB11" s="628"/>
      <c r="DC11" s="628"/>
      <c r="DD11" s="634">
        <v>170754</v>
      </c>
      <c r="DE11" s="626"/>
      <c r="DF11" s="626"/>
      <c r="DG11" s="626"/>
      <c r="DH11" s="626"/>
      <c r="DI11" s="626"/>
      <c r="DJ11" s="626"/>
      <c r="DK11" s="626"/>
      <c r="DL11" s="626"/>
      <c r="DM11" s="626"/>
      <c r="DN11" s="626"/>
      <c r="DO11" s="626"/>
      <c r="DP11" s="627"/>
      <c r="DQ11" s="634">
        <v>363625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253830</v>
      </c>
      <c r="BH12" s="626"/>
      <c r="BI12" s="626"/>
      <c r="BJ12" s="626"/>
      <c r="BK12" s="626"/>
      <c r="BL12" s="626"/>
      <c r="BM12" s="626"/>
      <c r="BN12" s="627"/>
      <c r="BO12" s="628">
        <v>45.4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376987</v>
      </c>
      <c r="CS12" s="626"/>
      <c r="CT12" s="626"/>
      <c r="CU12" s="626"/>
      <c r="CV12" s="626"/>
      <c r="CW12" s="626"/>
      <c r="CX12" s="626"/>
      <c r="CY12" s="627"/>
      <c r="CZ12" s="628">
        <v>5.9</v>
      </c>
      <c r="DA12" s="628"/>
      <c r="DB12" s="628"/>
      <c r="DC12" s="628"/>
      <c r="DD12" s="634">
        <v>117063</v>
      </c>
      <c r="DE12" s="626"/>
      <c r="DF12" s="626"/>
      <c r="DG12" s="626"/>
      <c r="DH12" s="626"/>
      <c r="DI12" s="626"/>
      <c r="DJ12" s="626"/>
      <c r="DK12" s="626"/>
      <c r="DL12" s="626"/>
      <c r="DM12" s="626"/>
      <c r="DN12" s="626"/>
      <c r="DO12" s="626"/>
      <c r="DP12" s="627"/>
      <c r="DQ12" s="634">
        <v>156774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7543</v>
      </c>
      <c r="S13" s="626"/>
      <c r="T13" s="626"/>
      <c r="U13" s="626"/>
      <c r="V13" s="626"/>
      <c r="W13" s="626"/>
      <c r="X13" s="626"/>
      <c r="Y13" s="627"/>
      <c r="Z13" s="628">
        <v>0.1</v>
      </c>
      <c r="AA13" s="628"/>
      <c r="AB13" s="628"/>
      <c r="AC13" s="628"/>
      <c r="AD13" s="629">
        <v>7543</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248518</v>
      </c>
      <c r="BH13" s="626"/>
      <c r="BI13" s="626"/>
      <c r="BJ13" s="626"/>
      <c r="BK13" s="626"/>
      <c r="BL13" s="626"/>
      <c r="BM13" s="626"/>
      <c r="BN13" s="627"/>
      <c r="BO13" s="628">
        <v>44.4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609552</v>
      </c>
      <c r="CS13" s="626"/>
      <c r="CT13" s="626"/>
      <c r="CU13" s="626"/>
      <c r="CV13" s="626"/>
      <c r="CW13" s="626"/>
      <c r="CX13" s="626"/>
      <c r="CY13" s="627"/>
      <c r="CZ13" s="628">
        <v>9.6</v>
      </c>
      <c r="DA13" s="628"/>
      <c r="DB13" s="628"/>
      <c r="DC13" s="628"/>
      <c r="DD13" s="634">
        <v>199493</v>
      </c>
      <c r="DE13" s="626"/>
      <c r="DF13" s="626"/>
      <c r="DG13" s="626"/>
      <c r="DH13" s="626"/>
      <c r="DI13" s="626"/>
      <c r="DJ13" s="626"/>
      <c r="DK13" s="626"/>
      <c r="DL13" s="626"/>
      <c r="DM13" s="626"/>
      <c r="DN13" s="626"/>
      <c r="DO13" s="626"/>
      <c r="DP13" s="627"/>
      <c r="DQ13" s="634">
        <v>410945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22721</v>
      </c>
      <c r="BH14" s="626"/>
      <c r="BI14" s="626"/>
      <c r="BJ14" s="626"/>
      <c r="BK14" s="626"/>
      <c r="BL14" s="626"/>
      <c r="BM14" s="626"/>
      <c r="BN14" s="627"/>
      <c r="BO14" s="628">
        <v>4.0999999999999996</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278398</v>
      </c>
      <c r="CS14" s="626"/>
      <c r="CT14" s="626"/>
      <c r="CU14" s="626"/>
      <c r="CV14" s="626"/>
      <c r="CW14" s="626"/>
      <c r="CX14" s="626"/>
      <c r="CY14" s="627"/>
      <c r="CZ14" s="628">
        <v>4.4000000000000004</v>
      </c>
      <c r="DA14" s="628"/>
      <c r="DB14" s="628"/>
      <c r="DC14" s="628"/>
      <c r="DD14" s="634">
        <v>8856</v>
      </c>
      <c r="DE14" s="626"/>
      <c r="DF14" s="626"/>
      <c r="DG14" s="626"/>
      <c r="DH14" s="626"/>
      <c r="DI14" s="626"/>
      <c r="DJ14" s="626"/>
      <c r="DK14" s="626"/>
      <c r="DL14" s="626"/>
      <c r="DM14" s="626"/>
      <c r="DN14" s="626"/>
      <c r="DO14" s="626"/>
      <c r="DP14" s="627"/>
      <c r="DQ14" s="634">
        <v>258850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1112</v>
      </c>
      <c r="S15" s="626"/>
      <c r="T15" s="626"/>
      <c r="U15" s="626"/>
      <c r="V15" s="626"/>
      <c r="W15" s="626"/>
      <c r="X15" s="626"/>
      <c r="Y15" s="627"/>
      <c r="Z15" s="628">
        <v>0</v>
      </c>
      <c r="AA15" s="628"/>
      <c r="AB15" s="628"/>
      <c r="AC15" s="628"/>
      <c r="AD15" s="629">
        <v>1112</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50978</v>
      </c>
      <c r="BH15" s="626"/>
      <c r="BI15" s="626"/>
      <c r="BJ15" s="626"/>
      <c r="BK15" s="626"/>
      <c r="BL15" s="626"/>
      <c r="BM15" s="626"/>
      <c r="BN15" s="627"/>
      <c r="BO15" s="628">
        <v>9.1</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579715</v>
      </c>
      <c r="CS15" s="626"/>
      <c r="CT15" s="626"/>
      <c r="CU15" s="626"/>
      <c r="CV15" s="626"/>
      <c r="CW15" s="626"/>
      <c r="CX15" s="626"/>
      <c r="CY15" s="627"/>
      <c r="CZ15" s="628">
        <v>9.1</v>
      </c>
      <c r="DA15" s="628"/>
      <c r="DB15" s="628"/>
      <c r="DC15" s="628"/>
      <c r="DD15" s="634">
        <v>34400</v>
      </c>
      <c r="DE15" s="626"/>
      <c r="DF15" s="626"/>
      <c r="DG15" s="626"/>
      <c r="DH15" s="626"/>
      <c r="DI15" s="626"/>
      <c r="DJ15" s="626"/>
      <c r="DK15" s="626"/>
      <c r="DL15" s="626"/>
      <c r="DM15" s="626"/>
      <c r="DN15" s="626"/>
      <c r="DO15" s="626"/>
      <c r="DP15" s="627"/>
      <c r="DQ15" s="634">
        <v>531627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3532057</v>
      </c>
      <c r="S16" s="626"/>
      <c r="T16" s="626"/>
      <c r="U16" s="626"/>
      <c r="V16" s="626"/>
      <c r="W16" s="626"/>
      <c r="X16" s="626"/>
      <c r="Y16" s="627"/>
      <c r="Z16" s="628">
        <v>52.3</v>
      </c>
      <c r="AA16" s="628"/>
      <c r="AB16" s="628"/>
      <c r="AC16" s="628"/>
      <c r="AD16" s="629">
        <v>3333252</v>
      </c>
      <c r="AE16" s="629"/>
      <c r="AF16" s="629"/>
      <c r="AG16" s="629"/>
      <c r="AH16" s="629"/>
      <c r="AI16" s="629"/>
      <c r="AJ16" s="629"/>
      <c r="AK16" s="629"/>
      <c r="AL16" s="630">
        <v>81.599999999999994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122584</v>
      </c>
      <c r="CS16" s="626"/>
      <c r="CT16" s="626"/>
      <c r="CU16" s="626"/>
      <c r="CV16" s="626"/>
      <c r="CW16" s="626"/>
      <c r="CX16" s="626"/>
      <c r="CY16" s="627"/>
      <c r="CZ16" s="628">
        <v>1.9</v>
      </c>
      <c r="DA16" s="628"/>
      <c r="DB16" s="628"/>
      <c r="DC16" s="628"/>
      <c r="DD16" s="634" t="s">
        <v>112</v>
      </c>
      <c r="DE16" s="626"/>
      <c r="DF16" s="626"/>
      <c r="DG16" s="626"/>
      <c r="DH16" s="626"/>
      <c r="DI16" s="626"/>
      <c r="DJ16" s="626"/>
      <c r="DK16" s="626"/>
      <c r="DL16" s="626"/>
      <c r="DM16" s="626"/>
      <c r="DN16" s="626"/>
      <c r="DO16" s="626"/>
      <c r="DP16" s="627"/>
      <c r="DQ16" s="634">
        <v>46012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3333252</v>
      </c>
      <c r="S17" s="626"/>
      <c r="T17" s="626"/>
      <c r="U17" s="626"/>
      <c r="V17" s="626"/>
      <c r="W17" s="626"/>
      <c r="X17" s="626"/>
      <c r="Y17" s="627"/>
      <c r="Z17" s="628">
        <v>49.4</v>
      </c>
      <c r="AA17" s="628"/>
      <c r="AB17" s="628"/>
      <c r="AC17" s="628"/>
      <c r="AD17" s="629">
        <v>3333252</v>
      </c>
      <c r="AE17" s="629"/>
      <c r="AF17" s="629"/>
      <c r="AG17" s="629"/>
      <c r="AH17" s="629"/>
      <c r="AI17" s="629"/>
      <c r="AJ17" s="629"/>
      <c r="AK17" s="629"/>
      <c r="AL17" s="630">
        <v>81.599999999999994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861813</v>
      </c>
      <c r="CS17" s="626"/>
      <c r="CT17" s="626"/>
      <c r="CU17" s="626"/>
      <c r="CV17" s="626"/>
      <c r="CW17" s="626"/>
      <c r="CX17" s="626"/>
      <c r="CY17" s="627"/>
      <c r="CZ17" s="628">
        <v>13.6</v>
      </c>
      <c r="DA17" s="628"/>
      <c r="DB17" s="628"/>
      <c r="DC17" s="628"/>
      <c r="DD17" s="634" t="s">
        <v>112</v>
      </c>
      <c r="DE17" s="626"/>
      <c r="DF17" s="626"/>
      <c r="DG17" s="626"/>
      <c r="DH17" s="626"/>
      <c r="DI17" s="626"/>
      <c r="DJ17" s="626"/>
      <c r="DK17" s="626"/>
      <c r="DL17" s="626"/>
      <c r="DM17" s="626"/>
      <c r="DN17" s="626"/>
      <c r="DO17" s="626"/>
      <c r="DP17" s="627"/>
      <c r="DQ17" s="634">
        <v>849637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198805</v>
      </c>
      <c r="S18" s="626"/>
      <c r="T18" s="626"/>
      <c r="U18" s="626"/>
      <c r="V18" s="626"/>
      <c r="W18" s="626"/>
      <c r="X18" s="626"/>
      <c r="Y18" s="627"/>
      <c r="Z18" s="628">
        <v>2.9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17196</v>
      </c>
      <c r="BH19" s="626"/>
      <c r="BI19" s="626"/>
      <c r="BJ19" s="626"/>
      <c r="BK19" s="626"/>
      <c r="BL19" s="626"/>
      <c r="BM19" s="626"/>
      <c r="BN19" s="627"/>
      <c r="BO19" s="628">
        <v>3.1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4278410</v>
      </c>
      <c r="S20" s="626"/>
      <c r="T20" s="626"/>
      <c r="U20" s="626"/>
      <c r="V20" s="626"/>
      <c r="W20" s="626"/>
      <c r="X20" s="626"/>
      <c r="Y20" s="627"/>
      <c r="Z20" s="628">
        <v>63.4</v>
      </c>
      <c r="AA20" s="628"/>
      <c r="AB20" s="628"/>
      <c r="AC20" s="628"/>
      <c r="AD20" s="629">
        <v>4079605</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17196</v>
      </c>
      <c r="BH20" s="626"/>
      <c r="BI20" s="626"/>
      <c r="BJ20" s="626"/>
      <c r="BK20" s="626"/>
      <c r="BL20" s="626"/>
      <c r="BM20" s="626"/>
      <c r="BN20" s="627"/>
      <c r="BO20" s="628">
        <v>3.1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6351784</v>
      </c>
      <c r="CS20" s="626"/>
      <c r="CT20" s="626"/>
      <c r="CU20" s="626"/>
      <c r="CV20" s="626"/>
      <c r="CW20" s="626"/>
      <c r="CX20" s="626"/>
      <c r="CY20" s="627"/>
      <c r="CZ20" s="628">
        <v>100</v>
      </c>
      <c r="DA20" s="628"/>
      <c r="DB20" s="628"/>
      <c r="DC20" s="628"/>
      <c r="DD20" s="634">
        <v>634143</v>
      </c>
      <c r="DE20" s="626"/>
      <c r="DF20" s="626"/>
      <c r="DG20" s="626"/>
      <c r="DH20" s="626"/>
      <c r="DI20" s="626"/>
      <c r="DJ20" s="626"/>
      <c r="DK20" s="626"/>
      <c r="DL20" s="626"/>
      <c r="DM20" s="626"/>
      <c r="DN20" s="626"/>
      <c r="DO20" s="626"/>
      <c r="DP20" s="627"/>
      <c r="DQ20" s="634">
        <v>4731597</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727</v>
      </c>
      <c r="S21" s="626"/>
      <c r="T21" s="626"/>
      <c r="U21" s="626"/>
      <c r="V21" s="626"/>
      <c r="W21" s="626"/>
      <c r="X21" s="626"/>
      <c r="Y21" s="627"/>
      <c r="Z21" s="628">
        <v>0</v>
      </c>
      <c r="AA21" s="628"/>
      <c r="AB21" s="628"/>
      <c r="AC21" s="628"/>
      <c r="AD21" s="629">
        <v>727</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17196</v>
      </c>
      <c r="BH21" s="626"/>
      <c r="BI21" s="626"/>
      <c r="BJ21" s="626"/>
      <c r="BK21" s="626"/>
      <c r="BL21" s="626"/>
      <c r="BM21" s="626"/>
      <c r="BN21" s="627"/>
      <c r="BO21" s="628">
        <v>3.1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7099</v>
      </c>
      <c r="S22" s="626"/>
      <c r="T22" s="626"/>
      <c r="U22" s="626"/>
      <c r="V22" s="626"/>
      <c r="W22" s="626"/>
      <c r="X22" s="626"/>
      <c r="Y22" s="627"/>
      <c r="Z22" s="628">
        <v>0.1</v>
      </c>
      <c r="AA22" s="628"/>
      <c r="AB22" s="628"/>
      <c r="AC22" s="628"/>
      <c r="AD22" s="629">
        <v>2</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82574</v>
      </c>
      <c r="S23" s="626"/>
      <c r="T23" s="626"/>
      <c r="U23" s="626"/>
      <c r="V23" s="626"/>
      <c r="W23" s="626"/>
      <c r="X23" s="626"/>
      <c r="Y23" s="627"/>
      <c r="Z23" s="628">
        <v>1.2</v>
      </c>
      <c r="AA23" s="628"/>
      <c r="AB23" s="628"/>
      <c r="AC23" s="628"/>
      <c r="AD23" s="629">
        <v>1070</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14608</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2358019</v>
      </c>
      <c r="CS24" s="615"/>
      <c r="CT24" s="615"/>
      <c r="CU24" s="615"/>
      <c r="CV24" s="615"/>
      <c r="CW24" s="615"/>
      <c r="CX24" s="615"/>
      <c r="CY24" s="616"/>
      <c r="CZ24" s="652">
        <v>37.1</v>
      </c>
      <c r="DA24" s="653"/>
      <c r="DB24" s="653"/>
      <c r="DC24" s="654"/>
      <c r="DD24" s="651">
        <v>1982634</v>
      </c>
      <c r="DE24" s="615"/>
      <c r="DF24" s="615"/>
      <c r="DG24" s="615"/>
      <c r="DH24" s="615"/>
      <c r="DI24" s="615"/>
      <c r="DJ24" s="615"/>
      <c r="DK24" s="616"/>
      <c r="DL24" s="651">
        <v>1970166</v>
      </c>
      <c r="DM24" s="615"/>
      <c r="DN24" s="615"/>
      <c r="DO24" s="615"/>
      <c r="DP24" s="615"/>
      <c r="DQ24" s="615"/>
      <c r="DR24" s="615"/>
      <c r="DS24" s="615"/>
      <c r="DT24" s="615"/>
      <c r="DU24" s="615"/>
      <c r="DV24" s="616"/>
      <c r="DW24" s="619">
        <v>46.5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474495</v>
      </c>
      <c r="S25" s="626"/>
      <c r="T25" s="626"/>
      <c r="U25" s="626"/>
      <c r="V25" s="626"/>
      <c r="W25" s="626"/>
      <c r="X25" s="626"/>
      <c r="Y25" s="627"/>
      <c r="Z25" s="628">
        <v>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943805</v>
      </c>
      <c r="CS25" s="657"/>
      <c r="CT25" s="657"/>
      <c r="CU25" s="657"/>
      <c r="CV25" s="657"/>
      <c r="CW25" s="657"/>
      <c r="CX25" s="657"/>
      <c r="CY25" s="658"/>
      <c r="CZ25" s="659">
        <v>14.9</v>
      </c>
      <c r="DA25" s="660"/>
      <c r="DB25" s="660"/>
      <c r="DC25" s="661"/>
      <c r="DD25" s="634">
        <v>896676</v>
      </c>
      <c r="DE25" s="657"/>
      <c r="DF25" s="657"/>
      <c r="DG25" s="657"/>
      <c r="DH25" s="657"/>
      <c r="DI25" s="657"/>
      <c r="DJ25" s="657"/>
      <c r="DK25" s="658"/>
      <c r="DL25" s="634">
        <v>888121</v>
      </c>
      <c r="DM25" s="657"/>
      <c r="DN25" s="657"/>
      <c r="DO25" s="657"/>
      <c r="DP25" s="657"/>
      <c r="DQ25" s="657"/>
      <c r="DR25" s="657"/>
      <c r="DS25" s="657"/>
      <c r="DT25" s="657"/>
      <c r="DU25" s="657"/>
      <c r="DV25" s="658"/>
      <c r="DW25" s="630">
        <v>20.9</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555969</v>
      </c>
      <c r="CS26" s="626"/>
      <c r="CT26" s="626"/>
      <c r="CU26" s="626"/>
      <c r="CV26" s="626"/>
      <c r="CW26" s="626"/>
      <c r="CX26" s="626"/>
      <c r="CY26" s="627"/>
      <c r="CZ26" s="659">
        <v>8.8000000000000007</v>
      </c>
      <c r="DA26" s="660"/>
      <c r="DB26" s="660"/>
      <c r="DC26" s="661"/>
      <c r="DD26" s="634">
        <v>532423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408290</v>
      </c>
      <c r="S27" s="626"/>
      <c r="T27" s="626"/>
      <c r="U27" s="626"/>
      <c r="V27" s="626"/>
      <c r="W27" s="626"/>
      <c r="X27" s="626"/>
      <c r="Y27" s="627"/>
      <c r="Z27" s="628">
        <v>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559705</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552401</v>
      </c>
      <c r="CS27" s="657"/>
      <c r="CT27" s="657"/>
      <c r="CU27" s="657"/>
      <c r="CV27" s="657"/>
      <c r="CW27" s="657"/>
      <c r="CX27" s="657"/>
      <c r="CY27" s="658"/>
      <c r="CZ27" s="659">
        <v>8.6999999999999993</v>
      </c>
      <c r="DA27" s="660"/>
      <c r="DB27" s="660"/>
      <c r="DC27" s="661"/>
      <c r="DD27" s="634">
        <v>236321</v>
      </c>
      <c r="DE27" s="657"/>
      <c r="DF27" s="657"/>
      <c r="DG27" s="657"/>
      <c r="DH27" s="657"/>
      <c r="DI27" s="657"/>
      <c r="DJ27" s="657"/>
      <c r="DK27" s="658"/>
      <c r="DL27" s="634">
        <v>232408</v>
      </c>
      <c r="DM27" s="657"/>
      <c r="DN27" s="657"/>
      <c r="DO27" s="657"/>
      <c r="DP27" s="657"/>
      <c r="DQ27" s="657"/>
      <c r="DR27" s="657"/>
      <c r="DS27" s="657"/>
      <c r="DT27" s="657"/>
      <c r="DU27" s="657"/>
      <c r="DV27" s="658"/>
      <c r="DW27" s="630">
        <v>5.5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15915</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861813</v>
      </c>
      <c r="CS28" s="626"/>
      <c r="CT28" s="626"/>
      <c r="CU28" s="626"/>
      <c r="CV28" s="626"/>
      <c r="CW28" s="626"/>
      <c r="CX28" s="626"/>
      <c r="CY28" s="627"/>
      <c r="CZ28" s="659">
        <v>13.6</v>
      </c>
      <c r="DA28" s="660"/>
      <c r="DB28" s="660"/>
      <c r="DC28" s="661"/>
      <c r="DD28" s="634">
        <v>849637</v>
      </c>
      <c r="DE28" s="626"/>
      <c r="DF28" s="626"/>
      <c r="DG28" s="626"/>
      <c r="DH28" s="626"/>
      <c r="DI28" s="626"/>
      <c r="DJ28" s="626"/>
      <c r="DK28" s="627"/>
      <c r="DL28" s="634">
        <v>849637</v>
      </c>
      <c r="DM28" s="626"/>
      <c r="DN28" s="626"/>
      <c r="DO28" s="626"/>
      <c r="DP28" s="626"/>
      <c r="DQ28" s="626"/>
      <c r="DR28" s="626"/>
      <c r="DS28" s="626"/>
      <c r="DT28" s="626"/>
      <c r="DU28" s="626"/>
      <c r="DV28" s="627"/>
      <c r="DW28" s="630">
        <v>20</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23937</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861813</v>
      </c>
      <c r="CS29" s="657"/>
      <c r="CT29" s="657"/>
      <c r="CU29" s="657"/>
      <c r="CV29" s="657"/>
      <c r="CW29" s="657"/>
      <c r="CX29" s="657"/>
      <c r="CY29" s="658"/>
      <c r="CZ29" s="659">
        <v>13.6</v>
      </c>
      <c r="DA29" s="660"/>
      <c r="DB29" s="660"/>
      <c r="DC29" s="661"/>
      <c r="DD29" s="634">
        <v>849637</v>
      </c>
      <c r="DE29" s="657"/>
      <c r="DF29" s="657"/>
      <c r="DG29" s="657"/>
      <c r="DH29" s="657"/>
      <c r="DI29" s="657"/>
      <c r="DJ29" s="657"/>
      <c r="DK29" s="658"/>
      <c r="DL29" s="634">
        <v>849637</v>
      </c>
      <c r="DM29" s="657"/>
      <c r="DN29" s="657"/>
      <c r="DO29" s="657"/>
      <c r="DP29" s="657"/>
      <c r="DQ29" s="657"/>
      <c r="DR29" s="657"/>
      <c r="DS29" s="657"/>
      <c r="DT29" s="657"/>
      <c r="DU29" s="657"/>
      <c r="DV29" s="658"/>
      <c r="DW29" s="630">
        <v>20</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32294</v>
      </c>
      <c r="S30" s="626"/>
      <c r="T30" s="626"/>
      <c r="U30" s="626"/>
      <c r="V30" s="626"/>
      <c r="W30" s="626"/>
      <c r="X30" s="626"/>
      <c r="Y30" s="627"/>
      <c r="Z30" s="628">
        <v>0.5</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94.7</v>
      </c>
      <c r="BN30" s="684"/>
      <c r="BO30" s="684"/>
      <c r="BP30" s="684"/>
      <c r="BQ30" s="685"/>
      <c r="BR30" s="683">
        <v>98.9</v>
      </c>
      <c r="BS30" s="684"/>
      <c r="BT30" s="684"/>
      <c r="BU30" s="684"/>
      <c r="BV30" s="684"/>
      <c r="BW30" s="684"/>
      <c r="BX30" s="620">
        <v>94.9</v>
      </c>
      <c r="BY30" s="684"/>
      <c r="BZ30" s="684"/>
      <c r="CA30" s="684"/>
      <c r="CB30" s="685"/>
      <c r="CD30" s="688"/>
      <c r="CE30" s="689"/>
      <c r="CF30" s="639" t="s">
        <v>292</v>
      </c>
      <c r="CG30" s="640"/>
      <c r="CH30" s="640"/>
      <c r="CI30" s="640"/>
      <c r="CJ30" s="640"/>
      <c r="CK30" s="640"/>
      <c r="CL30" s="640"/>
      <c r="CM30" s="640"/>
      <c r="CN30" s="640"/>
      <c r="CO30" s="640"/>
      <c r="CP30" s="640"/>
      <c r="CQ30" s="641"/>
      <c r="CR30" s="625">
        <v>793406</v>
      </c>
      <c r="CS30" s="626"/>
      <c r="CT30" s="626"/>
      <c r="CU30" s="626"/>
      <c r="CV30" s="626"/>
      <c r="CW30" s="626"/>
      <c r="CX30" s="626"/>
      <c r="CY30" s="627"/>
      <c r="CZ30" s="659">
        <v>12.5</v>
      </c>
      <c r="DA30" s="660"/>
      <c r="DB30" s="660"/>
      <c r="DC30" s="661"/>
      <c r="DD30" s="634">
        <v>781230</v>
      </c>
      <c r="DE30" s="626"/>
      <c r="DF30" s="626"/>
      <c r="DG30" s="626"/>
      <c r="DH30" s="626"/>
      <c r="DI30" s="626"/>
      <c r="DJ30" s="626"/>
      <c r="DK30" s="627"/>
      <c r="DL30" s="634">
        <v>781230</v>
      </c>
      <c r="DM30" s="626"/>
      <c r="DN30" s="626"/>
      <c r="DO30" s="626"/>
      <c r="DP30" s="626"/>
      <c r="DQ30" s="626"/>
      <c r="DR30" s="626"/>
      <c r="DS30" s="626"/>
      <c r="DT30" s="626"/>
      <c r="DU30" s="626"/>
      <c r="DV30" s="627"/>
      <c r="DW30" s="630">
        <v>18.399999999999999</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605863</v>
      </c>
      <c r="S31" s="626"/>
      <c r="T31" s="626"/>
      <c r="U31" s="626"/>
      <c r="V31" s="626"/>
      <c r="W31" s="626"/>
      <c r="X31" s="626"/>
      <c r="Y31" s="627"/>
      <c r="Z31" s="628">
        <v>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95.8</v>
      </c>
      <c r="BN31" s="681"/>
      <c r="BO31" s="681"/>
      <c r="BP31" s="681"/>
      <c r="BQ31" s="682"/>
      <c r="BR31" s="680">
        <v>99.1</v>
      </c>
      <c r="BS31" s="657"/>
      <c r="BT31" s="657"/>
      <c r="BU31" s="657"/>
      <c r="BV31" s="657"/>
      <c r="BW31" s="657"/>
      <c r="BX31" s="631">
        <v>96</v>
      </c>
      <c r="BY31" s="681"/>
      <c r="BZ31" s="681"/>
      <c r="CA31" s="681"/>
      <c r="CB31" s="682"/>
      <c r="CD31" s="688"/>
      <c r="CE31" s="689"/>
      <c r="CF31" s="639" t="s">
        <v>296</v>
      </c>
      <c r="CG31" s="640"/>
      <c r="CH31" s="640"/>
      <c r="CI31" s="640"/>
      <c r="CJ31" s="640"/>
      <c r="CK31" s="640"/>
      <c r="CL31" s="640"/>
      <c r="CM31" s="640"/>
      <c r="CN31" s="640"/>
      <c r="CO31" s="640"/>
      <c r="CP31" s="640"/>
      <c r="CQ31" s="641"/>
      <c r="CR31" s="625">
        <v>68407</v>
      </c>
      <c r="CS31" s="657"/>
      <c r="CT31" s="657"/>
      <c r="CU31" s="657"/>
      <c r="CV31" s="657"/>
      <c r="CW31" s="657"/>
      <c r="CX31" s="657"/>
      <c r="CY31" s="658"/>
      <c r="CZ31" s="659">
        <v>1.1000000000000001</v>
      </c>
      <c r="DA31" s="660"/>
      <c r="DB31" s="660"/>
      <c r="DC31" s="661"/>
      <c r="DD31" s="634">
        <v>68407</v>
      </c>
      <c r="DE31" s="657"/>
      <c r="DF31" s="657"/>
      <c r="DG31" s="657"/>
      <c r="DH31" s="657"/>
      <c r="DI31" s="657"/>
      <c r="DJ31" s="657"/>
      <c r="DK31" s="658"/>
      <c r="DL31" s="634">
        <v>68407</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268335</v>
      </c>
      <c r="S32" s="626"/>
      <c r="T32" s="626"/>
      <c r="U32" s="626"/>
      <c r="V32" s="626"/>
      <c r="W32" s="626"/>
      <c r="X32" s="626"/>
      <c r="Y32" s="627"/>
      <c r="Z32" s="628">
        <v>4</v>
      </c>
      <c r="AA32" s="628"/>
      <c r="AB32" s="628"/>
      <c r="AC32" s="628"/>
      <c r="AD32" s="629">
        <v>2035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v>
      </c>
      <c r="BH32" s="693"/>
      <c r="BI32" s="693"/>
      <c r="BJ32" s="693"/>
      <c r="BK32" s="693"/>
      <c r="BL32" s="693"/>
      <c r="BM32" s="694">
        <v>92.4</v>
      </c>
      <c r="BN32" s="693"/>
      <c r="BO32" s="693"/>
      <c r="BP32" s="693"/>
      <c r="BQ32" s="695"/>
      <c r="BR32" s="692">
        <v>98.5</v>
      </c>
      <c r="BS32" s="693"/>
      <c r="BT32" s="693"/>
      <c r="BU32" s="693"/>
      <c r="BV32" s="693"/>
      <c r="BW32" s="693"/>
      <c r="BX32" s="694">
        <v>92.5</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537800</v>
      </c>
      <c r="S33" s="626"/>
      <c r="T33" s="626"/>
      <c r="U33" s="626"/>
      <c r="V33" s="626"/>
      <c r="W33" s="626"/>
      <c r="X33" s="626"/>
      <c r="Y33" s="627"/>
      <c r="Z33" s="628">
        <v>8</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3237038</v>
      </c>
      <c r="CS33" s="657"/>
      <c r="CT33" s="657"/>
      <c r="CU33" s="657"/>
      <c r="CV33" s="657"/>
      <c r="CW33" s="657"/>
      <c r="CX33" s="657"/>
      <c r="CY33" s="658"/>
      <c r="CZ33" s="659">
        <v>51</v>
      </c>
      <c r="DA33" s="660"/>
      <c r="DB33" s="660"/>
      <c r="DC33" s="661"/>
      <c r="DD33" s="634">
        <v>2540000</v>
      </c>
      <c r="DE33" s="657"/>
      <c r="DF33" s="657"/>
      <c r="DG33" s="657"/>
      <c r="DH33" s="657"/>
      <c r="DI33" s="657"/>
      <c r="DJ33" s="657"/>
      <c r="DK33" s="658"/>
      <c r="DL33" s="634">
        <v>1877386</v>
      </c>
      <c r="DM33" s="657"/>
      <c r="DN33" s="657"/>
      <c r="DO33" s="657"/>
      <c r="DP33" s="657"/>
      <c r="DQ33" s="657"/>
      <c r="DR33" s="657"/>
      <c r="DS33" s="657"/>
      <c r="DT33" s="657"/>
      <c r="DU33" s="657"/>
      <c r="DV33" s="658"/>
      <c r="DW33" s="630">
        <v>44.3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927759</v>
      </c>
      <c r="CS34" s="626"/>
      <c r="CT34" s="626"/>
      <c r="CU34" s="626"/>
      <c r="CV34" s="626"/>
      <c r="CW34" s="626"/>
      <c r="CX34" s="626"/>
      <c r="CY34" s="627"/>
      <c r="CZ34" s="659">
        <v>14.6</v>
      </c>
      <c r="DA34" s="660"/>
      <c r="DB34" s="660"/>
      <c r="DC34" s="661"/>
      <c r="DD34" s="634">
        <v>741076</v>
      </c>
      <c r="DE34" s="626"/>
      <c r="DF34" s="626"/>
      <c r="DG34" s="626"/>
      <c r="DH34" s="626"/>
      <c r="DI34" s="626"/>
      <c r="DJ34" s="626"/>
      <c r="DK34" s="627"/>
      <c r="DL34" s="634">
        <v>634003</v>
      </c>
      <c r="DM34" s="626"/>
      <c r="DN34" s="626"/>
      <c r="DO34" s="626"/>
      <c r="DP34" s="626"/>
      <c r="DQ34" s="626"/>
      <c r="DR34" s="626"/>
      <c r="DS34" s="626"/>
      <c r="DT34" s="626"/>
      <c r="DU34" s="626"/>
      <c r="DV34" s="627"/>
      <c r="DW34" s="630">
        <v>15</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157000</v>
      </c>
      <c r="S35" s="626"/>
      <c r="T35" s="626"/>
      <c r="U35" s="626"/>
      <c r="V35" s="626"/>
      <c r="W35" s="626"/>
      <c r="X35" s="626"/>
      <c r="Y35" s="627"/>
      <c r="Z35" s="628">
        <v>2.2999999999999998</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861540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63179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121188</v>
      </c>
      <c r="CS35" s="657"/>
      <c r="CT35" s="657"/>
      <c r="CU35" s="657"/>
      <c r="CV35" s="657"/>
      <c r="CW35" s="657"/>
      <c r="CX35" s="657"/>
      <c r="CY35" s="658"/>
      <c r="CZ35" s="659">
        <v>1.9</v>
      </c>
      <c r="DA35" s="660"/>
      <c r="DB35" s="660"/>
      <c r="DC35" s="661"/>
      <c r="DD35" s="634">
        <v>116461</v>
      </c>
      <c r="DE35" s="657"/>
      <c r="DF35" s="657"/>
      <c r="DG35" s="657"/>
      <c r="DH35" s="657"/>
      <c r="DI35" s="657"/>
      <c r="DJ35" s="657"/>
      <c r="DK35" s="658"/>
      <c r="DL35" s="634">
        <v>116461</v>
      </c>
      <c r="DM35" s="657"/>
      <c r="DN35" s="657"/>
      <c r="DO35" s="657"/>
      <c r="DP35" s="657"/>
      <c r="DQ35" s="657"/>
      <c r="DR35" s="657"/>
      <c r="DS35" s="657"/>
      <c r="DT35" s="657"/>
      <c r="DU35" s="657"/>
      <c r="DV35" s="658"/>
      <c r="DW35" s="630">
        <v>2.7</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6750347</v>
      </c>
      <c r="S36" s="698"/>
      <c r="T36" s="698"/>
      <c r="U36" s="698"/>
      <c r="V36" s="698"/>
      <c r="W36" s="698"/>
      <c r="X36" s="698"/>
      <c r="Y36" s="699"/>
      <c r="Z36" s="700">
        <v>100</v>
      </c>
      <c r="AA36" s="700"/>
      <c r="AB36" s="700"/>
      <c r="AC36" s="700"/>
      <c r="AD36" s="701">
        <v>4083439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342129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47204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820393</v>
      </c>
      <c r="CS36" s="626"/>
      <c r="CT36" s="626"/>
      <c r="CU36" s="626"/>
      <c r="CV36" s="626"/>
      <c r="CW36" s="626"/>
      <c r="CX36" s="626"/>
      <c r="CY36" s="627"/>
      <c r="CZ36" s="659">
        <v>12.9</v>
      </c>
      <c r="DA36" s="660"/>
      <c r="DB36" s="660"/>
      <c r="DC36" s="661"/>
      <c r="DD36" s="634">
        <v>618323</v>
      </c>
      <c r="DE36" s="626"/>
      <c r="DF36" s="626"/>
      <c r="DG36" s="626"/>
      <c r="DH36" s="626"/>
      <c r="DI36" s="626"/>
      <c r="DJ36" s="626"/>
      <c r="DK36" s="627"/>
      <c r="DL36" s="634">
        <v>519724</v>
      </c>
      <c r="DM36" s="626"/>
      <c r="DN36" s="626"/>
      <c r="DO36" s="626"/>
      <c r="DP36" s="626"/>
      <c r="DQ36" s="626"/>
      <c r="DR36" s="626"/>
      <c r="DS36" s="626"/>
      <c r="DT36" s="626"/>
      <c r="DU36" s="626"/>
      <c r="DV36" s="627"/>
      <c r="DW36" s="630">
        <v>12.3</v>
      </c>
      <c r="DX36" s="655"/>
      <c r="DY36" s="655"/>
      <c r="DZ36" s="655"/>
      <c r="EA36" s="655"/>
      <c r="EB36" s="655"/>
      <c r="EC36" s="656"/>
    </row>
    <row r="37" spans="2:133" ht="11.25" customHeight="1">
      <c r="AQ37" s="704" t="s">
        <v>314</v>
      </c>
      <c r="AR37" s="705"/>
      <c r="AS37" s="705"/>
      <c r="AT37" s="705"/>
      <c r="AU37" s="705"/>
      <c r="AV37" s="705"/>
      <c r="AW37" s="705"/>
      <c r="AX37" s="705"/>
      <c r="AY37" s="706"/>
      <c r="AZ37" s="625">
        <v>72155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1252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395007</v>
      </c>
      <c r="CS37" s="657"/>
      <c r="CT37" s="657"/>
      <c r="CU37" s="657"/>
      <c r="CV37" s="657"/>
      <c r="CW37" s="657"/>
      <c r="CX37" s="657"/>
      <c r="CY37" s="658"/>
      <c r="CZ37" s="659">
        <v>6.2</v>
      </c>
      <c r="DA37" s="660"/>
      <c r="DB37" s="660"/>
      <c r="DC37" s="661"/>
      <c r="DD37" s="634">
        <v>360767</v>
      </c>
      <c r="DE37" s="657"/>
      <c r="DF37" s="657"/>
      <c r="DG37" s="657"/>
      <c r="DH37" s="657"/>
      <c r="DI37" s="657"/>
      <c r="DJ37" s="657"/>
      <c r="DK37" s="658"/>
      <c r="DL37" s="634">
        <v>359175</v>
      </c>
      <c r="DM37" s="657"/>
      <c r="DN37" s="657"/>
      <c r="DO37" s="657"/>
      <c r="DP37" s="657"/>
      <c r="DQ37" s="657"/>
      <c r="DR37" s="657"/>
      <c r="DS37" s="657"/>
      <c r="DT37" s="657"/>
      <c r="DU37" s="657"/>
      <c r="DV37" s="658"/>
      <c r="DW37" s="630">
        <v>8.5</v>
      </c>
      <c r="DX37" s="655"/>
      <c r="DY37" s="655"/>
      <c r="DZ37" s="655"/>
      <c r="EA37" s="655"/>
      <c r="EB37" s="655"/>
      <c r="EC37" s="656"/>
    </row>
    <row r="38" spans="2:133" ht="11.25" customHeight="1">
      <c r="AQ38" s="704" t="s">
        <v>317</v>
      </c>
      <c r="AR38" s="705"/>
      <c r="AS38" s="705"/>
      <c r="AT38" s="705"/>
      <c r="AU38" s="705"/>
      <c r="AV38" s="705"/>
      <c r="AW38" s="705"/>
      <c r="AX38" s="705"/>
      <c r="AY38" s="706"/>
      <c r="AZ38" s="625">
        <v>30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2066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861540</v>
      </c>
      <c r="CS38" s="626"/>
      <c r="CT38" s="626"/>
      <c r="CU38" s="626"/>
      <c r="CV38" s="626"/>
      <c r="CW38" s="626"/>
      <c r="CX38" s="626"/>
      <c r="CY38" s="627"/>
      <c r="CZ38" s="659">
        <v>13.6</v>
      </c>
      <c r="DA38" s="660"/>
      <c r="DB38" s="660"/>
      <c r="DC38" s="661"/>
      <c r="DD38" s="634">
        <v>794140</v>
      </c>
      <c r="DE38" s="626"/>
      <c r="DF38" s="626"/>
      <c r="DG38" s="626"/>
      <c r="DH38" s="626"/>
      <c r="DI38" s="626"/>
      <c r="DJ38" s="626"/>
      <c r="DK38" s="627"/>
      <c r="DL38" s="634">
        <v>607198</v>
      </c>
      <c r="DM38" s="626"/>
      <c r="DN38" s="626"/>
      <c r="DO38" s="626"/>
      <c r="DP38" s="626"/>
      <c r="DQ38" s="626"/>
      <c r="DR38" s="626"/>
      <c r="DS38" s="626"/>
      <c r="DT38" s="626"/>
      <c r="DU38" s="626"/>
      <c r="DV38" s="627"/>
      <c r="DW38" s="630">
        <v>14.3</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301158</v>
      </c>
      <c r="CS39" s="657"/>
      <c r="CT39" s="657"/>
      <c r="CU39" s="657"/>
      <c r="CV39" s="657"/>
      <c r="CW39" s="657"/>
      <c r="CX39" s="657"/>
      <c r="CY39" s="658"/>
      <c r="CZ39" s="659">
        <v>4.7</v>
      </c>
      <c r="DA39" s="660"/>
      <c r="DB39" s="660"/>
      <c r="DC39" s="661"/>
      <c r="DD39" s="634">
        <v>270000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93469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205000</v>
      </c>
      <c r="CS40" s="626"/>
      <c r="CT40" s="626"/>
      <c r="CU40" s="626"/>
      <c r="CV40" s="626"/>
      <c r="CW40" s="626"/>
      <c r="CX40" s="626"/>
      <c r="CY40" s="627"/>
      <c r="CZ40" s="659">
        <v>3.2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353757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756727</v>
      </c>
      <c r="CS42" s="626"/>
      <c r="CT42" s="626"/>
      <c r="CU42" s="626"/>
      <c r="CV42" s="626"/>
      <c r="CW42" s="626"/>
      <c r="CX42" s="626"/>
      <c r="CY42" s="627"/>
      <c r="CZ42" s="659">
        <v>11.9</v>
      </c>
      <c r="DA42" s="708"/>
      <c r="DB42" s="708"/>
      <c r="DC42" s="709"/>
      <c r="DD42" s="634">
        <v>208963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18565</v>
      </c>
      <c r="CS43" s="657"/>
      <c r="CT43" s="657"/>
      <c r="CU43" s="657"/>
      <c r="CV43" s="657"/>
      <c r="CW43" s="657"/>
      <c r="CX43" s="657"/>
      <c r="CY43" s="658"/>
      <c r="CZ43" s="659">
        <v>0.3</v>
      </c>
      <c r="DA43" s="660"/>
      <c r="DB43" s="660"/>
      <c r="DC43" s="661"/>
      <c r="DD43" s="634">
        <v>18565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634143</v>
      </c>
      <c r="CS44" s="626"/>
      <c r="CT44" s="626"/>
      <c r="CU44" s="626"/>
      <c r="CV44" s="626"/>
      <c r="CW44" s="626"/>
      <c r="CX44" s="626"/>
      <c r="CY44" s="627"/>
      <c r="CZ44" s="659">
        <v>10</v>
      </c>
      <c r="DA44" s="708"/>
      <c r="DB44" s="708"/>
      <c r="DC44" s="709"/>
      <c r="DD44" s="634">
        <v>162951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167072</v>
      </c>
      <c r="CS45" s="657"/>
      <c r="CT45" s="657"/>
      <c r="CU45" s="657"/>
      <c r="CV45" s="657"/>
      <c r="CW45" s="657"/>
      <c r="CX45" s="657"/>
      <c r="CY45" s="658"/>
      <c r="CZ45" s="659">
        <v>2.6</v>
      </c>
      <c r="DA45" s="660"/>
      <c r="DB45" s="660"/>
      <c r="DC45" s="661"/>
      <c r="DD45" s="634">
        <v>5762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417452</v>
      </c>
      <c r="CS46" s="626"/>
      <c r="CT46" s="626"/>
      <c r="CU46" s="626"/>
      <c r="CV46" s="626"/>
      <c r="CW46" s="626"/>
      <c r="CX46" s="626"/>
      <c r="CY46" s="627"/>
      <c r="CZ46" s="659">
        <v>6.6</v>
      </c>
      <c r="DA46" s="708"/>
      <c r="DB46" s="708"/>
      <c r="DC46" s="709"/>
      <c r="DD46" s="634">
        <v>153570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122584</v>
      </c>
      <c r="CS47" s="657"/>
      <c r="CT47" s="657"/>
      <c r="CU47" s="657"/>
      <c r="CV47" s="657"/>
      <c r="CW47" s="657"/>
      <c r="CX47" s="657"/>
      <c r="CY47" s="658"/>
      <c r="CZ47" s="659">
        <v>1.9</v>
      </c>
      <c r="DA47" s="660"/>
      <c r="DB47" s="660"/>
      <c r="DC47" s="661"/>
      <c r="DD47" s="634">
        <v>46012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6351784</v>
      </c>
      <c r="CS49" s="693"/>
      <c r="CT49" s="693"/>
      <c r="CU49" s="693"/>
      <c r="CV49" s="693"/>
      <c r="CW49" s="693"/>
      <c r="CX49" s="693"/>
      <c r="CY49" s="720"/>
      <c r="CZ49" s="721">
        <v>100</v>
      </c>
      <c r="DA49" s="722"/>
      <c r="DB49" s="722"/>
      <c r="DC49" s="723"/>
      <c r="DD49" s="724">
        <v>4731597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8" t="s">
        <v>344</v>
      </c>
      <c r="DK2" s="779"/>
      <c r="DL2" s="779"/>
      <c r="DM2" s="779"/>
      <c r="DN2" s="779"/>
      <c r="DO2" s="780"/>
      <c r="DP2" s="202"/>
      <c r="DQ2" s="778" t="s">
        <v>345</v>
      </c>
      <c r="DR2" s="779"/>
      <c r="DS2" s="779"/>
      <c r="DT2" s="779"/>
      <c r="DU2" s="779"/>
      <c r="DV2" s="779"/>
      <c r="DW2" s="779"/>
      <c r="DX2" s="779"/>
      <c r="DY2" s="779"/>
      <c r="DZ2" s="78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81" t="s">
        <v>346</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6" t="s">
        <v>348</v>
      </c>
      <c r="B5" s="767"/>
      <c r="C5" s="767"/>
      <c r="D5" s="767"/>
      <c r="E5" s="767"/>
      <c r="F5" s="767"/>
      <c r="G5" s="767"/>
      <c r="H5" s="767"/>
      <c r="I5" s="767"/>
      <c r="J5" s="767"/>
      <c r="K5" s="767"/>
      <c r="L5" s="767"/>
      <c r="M5" s="767"/>
      <c r="N5" s="767"/>
      <c r="O5" s="767"/>
      <c r="P5" s="768"/>
      <c r="Q5" s="743" t="s">
        <v>349</v>
      </c>
      <c r="R5" s="744"/>
      <c r="S5" s="744"/>
      <c r="T5" s="744"/>
      <c r="U5" s="745"/>
      <c r="V5" s="743" t="s">
        <v>350</v>
      </c>
      <c r="W5" s="744"/>
      <c r="X5" s="744"/>
      <c r="Y5" s="744"/>
      <c r="Z5" s="745"/>
      <c r="AA5" s="743" t="s">
        <v>351</v>
      </c>
      <c r="AB5" s="744"/>
      <c r="AC5" s="744"/>
      <c r="AD5" s="744"/>
      <c r="AE5" s="744"/>
      <c r="AF5" s="782" t="s">
        <v>352</v>
      </c>
      <c r="AG5" s="744"/>
      <c r="AH5" s="744"/>
      <c r="AI5" s="744"/>
      <c r="AJ5" s="755"/>
      <c r="AK5" s="744" t="s">
        <v>353</v>
      </c>
      <c r="AL5" s="744"/>
      <c r="AM5" s="744"/>
      <c r="AN5" s="744"/>
      <c r="AO5" s="745"/>
      <c r="AP5" s="743" t="s">
        <v>354</v>
      </c>
      <c r="AQ5" s="744"/>
      <c r="AR5" s="744"/>
      <c r="AS5" s="744"/>
      <c r="AT5" s="745"/>
      <c r="AU5" s="743" t="s">
        <v>355</v>
      </c>
      <c r="AV5" s="744"/>
      <c r="AW5" s="744"/>
      <c r="AX5" s="744"/>
      <c r="AY5" s="755"/>
      <c r="AZ5" s="209"/>
      <c r="BA5" s="209"/>
      <c r="BB5" s="209"/>
      <c r="BC5" s="209"/>
      <c r="BD5" s="209"/>
      <c r="BE5" s="210"/>
      <c r="BF5" s="210"/>
      <c r="BG5" s="210"/>
      <c r="BH5" s="210"/>
      <c r="BI5" s="210"/>
      <c r="BJ5" s="210"/>
      <c r="BK5" s="210"/>
      <c r="BL5" s="210"/>
      <c r="BM5" s="210"/>
      <c r="BN5" s="210"/>
      <c r="BO5" s="210"/>
      <c r="BP5" s="210"/>
      <c r="BQ5" s="766" t="s">
        <v>356</v>
      </c>
      <c r="BR5" s="767"/>
      <c r="BS5" s="767"/>
      <c r="BT5" s="767"/>
      <c r="BU5" s="767"/>
      <c r="BV5" s="767"/>
      <c r="BW5" s="767"/>
      <c r="BX5" s="767"/>
      <c r="BY5" s="767"/>
      <c r="BZ5" s="767"/>
      <c r="CA5" s="767"/>
      <c r="CB5" s="767"/>
      <c r="CC5" s="767"/>
      <c r="CD5" s="767"/>
      <c r="CE5" s="767"/>
      <c r="CF5" s="767"/>
      <c r="CG5" s="768"/>
      <c r="CH5" s="743" t="s">
        <v>357</v>
      </c>
      <c r="CI5" s="744"/>
      <c r="CJ5" s="744"/>
      <c r="CK5" s="744"/>
      <c r="CL5" s="745"/>
      <c r="CM5" s="743" t="s">
        <v>358</v>
      </c>
      <c r="CN5" s="744"/>
      <c r="CO5" s="744"/>
      <c r="CP5" s="744"/>
      <c r="CQ5" s="745"/>
      <c r="CR5" s="743" t="s">
        <v>359</v>
      </c>
      <c r="CS5" s="744"/>
      <c r="CT5" s="744"/>
      <c r="CU5" s="744"/>
      <c r="CV5" s="745"/>
      <c r="CW5" s="743" t="s">
        <v>360</v>
      </c>
      <c r="CX5" s="744"/>
      <c r="CY5" s="744"/>
      <c r="CZ5" s="744"/>
      <c r="DA5" s="745"/>
      <c r="DB5" s="743" t="s">
        <v>361</v>
      </c>
      <c r="DC5" s="744"/>
      <c r="DD5" s="744"/>
      <c r="DE5" s="744"/>
      <c r="DF5" s="745"/>
      <c r="DG5" s="749" t="s">
        <v>362</v>
      </c>
      <c r="DH5" s="750"/>
      <c r="DI5" s="750"/>
      <c r="DJ5" s="750"/>
      <c r="DK5" s="751"/>
      <c r="DL5" s="749" t="s">
        <v>363</v>
      </c>
      <c r="DM5" s="750"/>
      <c r="DN5" s="750"/>
      <c r="DO5" s="750"/>
      <c r="DP5" s="751"/>
      <c r="DQ5" s="743" t="s">
        <v>364</v>
      </c>
      <c r="DR5" s="744"/>
      <c r="DS5" s="744"/>
      <c r="DT5" s="744"/>
      <c r="DU5" s="745"/>
      <c r="DV5" s="743" t="s">
        <v>355</v>
      </c>
      <c r="DW5" s="744"/>
      <c r="DX5" s="744"/>
      <c r="DY5" s="744"/>
      <c r="DZ5" s="755"/>
      <c r="EA5" s="207"/>
    </row>
    <row r="6" spans="1:131" s="208" customFormat="1" ht="26.25" customHeight="1" thickBot="1">
      <c r="A6" s="769"/>
      <c r="B6" s="770"/>
      <c r="C6" s="770"/>
      <c r="D6" s="770"/>
      <c r="E6" s="770"/>
      <c r="F6" s="770"/>
      <c r="G6" s="770"/>
      <c r="H6" s="770"/>
      <c r="I6" s="770"/>
      <c r="J6" s="770"/>
      <c r="K6" s="770"/>
      <c r="L6" s="770"/>
      <c r="M6" s="770"/>
      <c r="N6" s="770"/>
      <c r="O6" s="770"/>
      <c r="P6" s="771"/>
      <c r="Q6" s="746"/>
      <c r="R6" s="747"/>
      <c r="S6" s="747"/>
      <c r="T6" s="747"/>
      <c r="U6" s="748"/>
      <c r="V6" s="746"/>
      <c r="W6" s="747"/>
      <c r="X6" s="747"/>
      <c r="Y6" s="747"/>
      <c r="Z6" s="748"/>
      <c r="AA6" s="746"/>
      <c r="AB6" s="747"/>
      <c r="AC6" s="747"/>
      <c r="AD6" s="747"/>
      <c r="AE6" s="747"/>
      <c r="AF6" s="783"/>
      <c r="AG6" s="747"/>
      <c r="AH6" s="747"/>
      <c r="AI6" s="747"/>
      <c r="AJ6" s="756"/>
      <c r="AK6" s="747"/>
      <c r="AL6" s="747"/>
      <c r="AM6" s="747"/>
      <c r="AN6" s="747"/>
      <c r="AO6" s="748"/>
      <c r="AP6" s="746"/>
      <c r="AQ6" s="747"/>
      <c r="AR6" s="747"/>
      <c r="AS6" s="747"/>
      <c r="AT6" s="748"/>
      <c r="AU6" s="746"/>
      <c r="AV6" s="747"/>
      <c r="AW6" s="747"/>
      <c r="AX6" s="747"/>
      <c r="AY6" s="756"/>
      <c r="AZ6" s="205"/>
      <c r="BA6" s="205"/>
      <c r="BB6" s="205"/>
      <c r="BC6" s="205"/>
      <c r="BD6" s="205"/>
      <c r="BE6" s="206"/>
      <c r="BF6" s="206"/>
      <c r="BG6" s="206"/>
      <c r="BH6" s="206"/>
      <c r="BI6" s="206"/>
      <c r="BJ6" s="206"/>
      <c r="BK6" s="206"/>
      <c r="BL6" s="206"/>
      <c r="BM6" s="206"/>
      <c r="BN6" s="206"/>
      <c r="BO6" s="206"/>
      <c r="BP6" s="206"/>
      <c r="BQ6" s="769"/>
      <c r="BR6" s="770"/>
      <c r="BS6" s="770"/>
      <c r="BT6" s="770"/>
      <c r="BU6" s="770"/>
      <c r="BV6" s="770"/>
      <c r="BW6" s="770"/>
      <c r="BX6" s="770"/>
      <c r="BY6" s="770"/>
      <c r="BZ6" s="770"/>
      <c r="CA6" s="770"/>
      <c r="CB6" s="770"/>
      <c r="CC6" s="770"/>
      <c r="CD6" s="770"/>
      <c r="CE6" s="770"/>
      <c r="CF6" s="770"/>
      <c r="CG6" s="771"/>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7"/>
    </row>
    <row r="7" spans="1:131" s="208" customFormat="1" ht="26.25" customHeight="1" thickTop="1">
      <c r="A7" s="211">
        <v>1</v>
      </c>
      <c r="B7" s="757" t="s">
        <v>365</v>
      </c>
      <c r="C7" s="758"/>
      <c r="D7" s="758"/>
      <c r="E7" s="758"/>
      <c r="F7" s="758"/>
      <c r="G7" s="758"/>
      <c r="H7" s="758"/>
      <c r="I7" s="758"/>
      <c r="J7" s="758"/>
      <c r="K7" s="758"/>
      <c r="L7" s="758"/>
      <c r="M7" s="758"/>
      <c r="N7" s="758"/>
      <c r="O7" s="758"/>
      <c r="P7" s="759"/>
      <c r="Q7" s="760">
        <v>6702</v>
      </c>
      <c r="R7" s="761"/>
      <c r="S7" s="761"/>
      <c r="T7" s="761"/>
      <c r="U7" s="761"/>
      <c r="V7" s="761">
        <v>6312</v>
      </c>
      <c r="W7" s="761"/>
      <c r="X7" s="761"/>
      <c r="Y7" s="761"/>
      <c r="Z7" s="761"/>
      <c r="AA7" s="761">
        <v>390</v>
      </c>
      <c r="AB7" s="761"/>
      <c r="AC7" s="761"/>
      <c r="AD7" s="761"/>
      <c r="AE7" s="762"/>
      <c r="AF7" s="763">
        <v>373</v>
      </c>
      <c r="AG7" s="764"/>
      <c r="AH7" s="764"/>
      <c r="AI7" s="764"/>
      <c r="AJ7" s="765"/>
      <c r="AK7" s="806">
        <v>32</v>
      </c>
      <c r="AL7" s="807"/>
      <c r="AM7" s="807"/>
      <c r="AN7" s="807"/>
      <c r="AO7" s="807"/>
      <c r="AP7" s="807">
        <v>7785</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t="s">
        <v>546</v>
      </c>
      <c r="BS7" s="784" t="s">
        <v>544</v>
      </c>
      <c r="BT7" s="785"/>
      <c r="BU7" s="785"/>
      <c r="BV7" s="785"/>
      <c r="BW7" s="785"/>
      <c r="BX7" s="785"/>
      <c r="BY7" s="785"/>
      <c r="BZ7" s="785"/>
      <c r="CA7" s="785"/>
      <c r="CB7" s="785"/>
      <c r="CC7" s="785"/>
      <c r="CD7" s="785"/>
      <c r="CE7" s="785"/>
      <c r="CF7" s="785"/>
      <c r="CG7" s="786"/>
      <c r="CH7" s="803">
        <v>45</v>
      </c>
      <c r="CI7" s="804"/>
      <c r="CJ7" s="804"/>
      <c r="CK7" s="804"/>
      <c r="CL7" s="805"/>
      <c r="CM7" s="803">
        <v>172</v>
      </c>
      <c r="CN7" s="804"/>
      <c r="CO7" s="804"/>
      <c r="CP7" s="804"/>
      <c r="CQ7" s="805"/>
      <c r="CR7" s="803">
        <v>90</v>
      </c>
      <c r="CS7" s="804"/>
      <c r="CT7" s="804"/>
      <c r="CU7" s="804"/>
      <c r="CV7" s="805"/>
      <c r="CW7" s="803" t="s">
        <v>534</v>
      </c>
      <c r="CX7" s="804"/>
      <c r="CY7" s="804"/>
      <c r="CZ7" s="804"/>
      <c r="DA7" s="805"/>
      <c r="DB7" s="803" t="s">
        <v>534</v>
      </c>
      <c r="DC7" s="804"/>
      <c r="DD7" s="804"/>
      <c r="DE7" s="804"/>
      <c r="DF7" s="805"/>
      <c r="DG7" s="803" t="s">
        <v>534</v>
      </c>
      <c r="DH7" s="804"/>
      <c r="DI7" s="804"/>
      <c r="DJ7" s="804"/>
      <c r="DK7" s="805"/>
      <c r="DL7" s="803">
        <v>60</v>
      </c>
      <c r="DM7" s="804"/>
      <c r="DN7" s="804"/>
      <c r="DO7" s="804"/>
      <c r="DP7" s="805"/>
      <c r="DQ7" s="803">
        <v>6</v>
      </c>
      <c r="DR7" s="804"/>
      <c r="DS7" s="804"/>
      <c r="DT7" s="804"/>
      <c r="DU7" s="805"/>
      <c r="DV7" s="787"/>
      <c r="DW7" s="788"/>
      <c r="DX7" s="788"/>
      <c r="DY7" s="788"/>
      <c r="DZ7" s="789"/>
      <c r="EA7" s="207"/>
    </row>
    <row r="8" spans="1:131" s="208" customFormat="1" ht="26.25" customHeight="1">
      <c r="A8" s="214">
        <v>2</v>
      </c>
      <c r="B8" s="790" t="s">
        <v>366</v>
      </c>
      <c r="C8" s="791"/>
      <c r="D8" s="791"/>
      <c r="E8" s="791"/>
      <c r="F8" s="791"/>
      <c r="G8" s="791"/>
      <c r="H8" s="791"/>
      <c r="I8" s="791"/>
      <c r="J8" s="791"/>
      <c r="K8" s="791"/>
      <c r="L8" s="791"/>
      <c r="M8" s="791"/>
      <c r="N8" s="791"/>
      <c r="O8" s="791"/>
      <c r="P8" s="792"/>
      <c r="Q8" s="793">
        <v>74</v>
      </c>
      <c r="R8" s="794"/>
      <c r="S8" s="794"/>
      <c r="T8" s="794"/>
      <c r="U8" s="794"/>
      <c r="V8" s="794">
        <v>66</v>
      </c>
      <c r="W8" s="794"/>
      <c r="X8" s="794"/>
      <c r="Y8" s="794"/>
      <c r="Z8" s="794"/>
      <c r="AA8" s="794">
        <v>8</v>
      </c>
      <c r="AB8" s="794"/>
      <c r="AC8" s="794"/>
      <c r="AD8" s="794"/>
      <c r="AE8" s="795"/>
      <c r="AF8" s="796">
        <v>8</v>
      </c>
      <c r="AG8" s="797"/>
      <c r="AH8" s="797"/>
      <c r="AI8" s="797"/>
      <c r="AJ8" s="798"/>
      <c r="AK8" s="799">
        <v>24</v>
      </c>
      <c r="AL8" s="800"/>
      <c r="AM8" s="800"/>
      <c r="AN8" s="800"/>
      <c r="AO8" s="800"/>
      <c r="AP8" s="800" t="s">
        <v>534</v>
      </c>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10" t="s">
        <v>545</v>
      </c>
      <c r="BT8" s="811"/>
      <c r="BU8" s="811"/>
      <c r="BV8" s="811"/>
      <c r="BW8" s="811"/>
      <c r="BX8" s="811"/>
      <c r="BY8" s="811"/>
      <c r="BZ8" s="811"/>
      <c r="CA8" s="811"/>
      <c r="CB8" s="811"/>
      <c r="CC8" s="811"/>
      <c r="CD8" s="811"/>
      <c r="CE8" s="811"/>
      <c r="CF8" s="811"/>
      <c r="CG8" s="812"/>
      <c r="CH8" s="772">
        <v>4</v>
      </c>
      <c r="CI8" s="773"/>
      <c r="CJ8" s="773"/>
      <c r="CK8" s="773"/>
      <c r="CL8" s="774"/>
      <c r="CM8" s="772">
        <v>59</v>
      </c>
      <c r="CN8" s="773"/>
      <c r="CO8" s="773"/>
      <c r="CP8" s="773"/>
      <c r="CQ8" s="774"/>
      <c r="CR8" s="772">
        <v>60</v>
      </c>
      <c r="CS8" s="773"/>
      <c r="CT8" s="773"/>
      <c r="CU8" s="773"/>
      <c r="CV8" s="774"/>
      <c r="CW8" s="772" t="s">
        <v>534</v>
      </c>
      <c r="CX8" s="773"/>
      <c r="CY8" s="773"/>
      <c r="CZ8" s="773"/>
      <c r="DA8" s="774"/>
      <c r="DB8" s="772" t="s">
        <v>534</v>
      </c>
      <c r="DC8" s="773"/>
      <c r="DD8" s="773"/>
      <c r="DE8" s="773"/>
      <c r="DF8" s="774"/>
      <c r="DG8" s="772" t="s">
        <v>534</v>
      </c>
      <c r="DH8" s="773"/>
      <c r="DI8" s="773"/>
      <c r="DJ8" s="773"/>
      <c r="DK8" s="774"/>
      <c r="DL8" s="772" t="s">
        <v>534</v>
      </c>
      <c r="DM8" s="773"/>
      <c r="DN8" s="773"/>
      <c r="DO8" s="773"/>
      <c r="DP8" s="774"/>
      <c r="DQ8" s="772" t="s">
        <v>534</v>
      </c>
      <c r="DR8" s="773"/>
      <c r="DS8" s="773"/>
      <c r="DT8" s="773"/>
      <c r="DU8" s="774"/>
      <c r="DV8" s="775"/>
      <c r="DW8" s="776"/>
      <c r="DX8" s="776"/>
      <c r="DY8" s="776"/>
      <c r="DZ8" s="777"/>
      <c r="EA8" s="207"/>
    </row>
    <row r="9" spans="1:131" s="208" customFormat="1" ht="26.25" customHeight="1">
      <c r="A9" s="21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99"/>
      <c r="AL9" s="800"/>
      <c r="AM9" s="800"/>
      <c r="AN9" s="800"/>
      <c r="AO9" s="800"/>
      <c r="AP9" s="800"/>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10"/>
      <c r="BT9" s="811"/>
      <c r="BU9" s="811"/>
      <c r="BV9" s="811"/>
      <c r="BW9" s="811"/>
      <c r="BX9" s="811"/>
      <c r="BY9" s="811"/>
      <c r="BZ9" s="811"/>
      <c r="CA9" s="811"/>
      <c r="CB9" s="811"/>
      <c r="CC9" s="811"/>
      <c r="CD9" s="811"/>
      <c r="CE9" s="811"/>
      <c r="CF9" s="811"/>
      <c r="CG9" s="812"/>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7"/>
    </row>
    <row r="10" spans="1:131" s="208" customFormat="1" ht="26.25" customHeight="1">
      <c r="A10" s="21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10"/>
      <c r="BT10" s="811"/>
      <c r="BU10" s="811"/>
      <c r="BV10" s="811"/>
      <c r="BW10" s="811"/>
      <c r="BX10" s="811"/>
      <c r="BY10" s="811"/>
      <c r="BZ10" s="811"/>
      <c r="CA10" s="811"/>
      <c r="CB10" s="811"/>
      <c r="CC10" s="811"/>
      <c r="CD10" s="811"/>
      <c r="CE10" s="811"/>
      <c r="CF10" s="811"/>
      <c r="CG10" s="812"/>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7"/>
    </row>
    <row r="11" spans="1:131" s="208" customFormat="1" ht="26.25" customHeight="1">
      <c r="A11" s="21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10"/>
      <c r="BT11" s="811"/>
      <c r="BU11" s="811"/>
      <c r="BV11" s="811"/>
      <c r="BW11" s="811"/>
      <c r="BX11" s="811"/>
      <c r="BY11" s="811"/>
      <c r="BZ11" s="811"/>
      <c r="CA11" s="811"/>
      <c r="CB11" s="811"/>
      <c r="CC11" s="811"/>
      <c r="CD11" s="811"/>
      <c r="CE11" s="811"/>
      <c r="CF11" s="811"/>
      <c r="CG11" s="812"/>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7"/>
    </row>
    <row r="12" spans="1:131" s="208" customFormat="1" ht="26.25" customHeight="1">
      <c r="A12" s="21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10"/>
      <c r="BT12" s="811"/>
      <c r="BU12" s="811"/>
      <c r="BV12" s="811"/>
      <c r="BW12" s="811"/>
      <c r="BX12" s="811"/>
      <c r="BY12" s="811"/>
      <c r="BZ12" s="811"/>
      <c r="CA12" s="811"/>
      <c r="CB12" s="811"/>
      <c r="CC12" s="811"/>
      <c r="CD12" s="811"/>
      <c r="CE12" s="811"/>
      <c r="CF12" s="811"/>
      <c r="CG12" s="812"/>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7"/>
    </row>
    <row r="13" spans="1:131" s="208" customFormat="1" ht="26.25" customHeight="1">
      <c r="A13" s="21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10"/>
      <c r="BT13" s="811"/>
      <c r="BU13" s="811"/>
      <c r="BV13" s="811"/>
      <c r="BW13" s="811"/>
      <c r="BX13" s="811"/>
      <c r="BY13" s="811"/>
      <c r="BZ13" s="811"/>
      <c r="CA13" s="811"/>
      <c r="CB13" s="811"/>
      <c r="CC13" s="811"/>
      <c r="CD13" s="811"/>
      <c r="CE13" s="811"/>
      <c r="CF13" s="811"/>
      <c r="CG13" s="812"/>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7"/>
    </row>
    <row r="14" spans="1:131" s="208" customFormat="1" ht="26.25" customHeight="1">
      <c r="A14" s="21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10"/>
      <c r="BT14" s="811"/>
      <c r="BU14" s="811"/>
      <c r="BV14" s="811"/>
      <c r="BW14" s="811"/>
      <c r="BX14" s="811"/>
      <c r="BY14" s="811"/>
      <c r="BZ14" s="811"/>
      <c r="CA14" s="811"/>
      <c r="CB14" s="811"/>
      <c r="CC14" s="811"/>
      <c r="CD14" s="811"/>
      <c r="CE14" s="811"/>
      <c r="CF14" s="811"/>
      <c r="CG14" s="812"/>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7"/>
    </row>
    <row r="15" spans="1:131" s="208" customFormat="1" ht="26.25" customHeight="1">
      <c r="A15" s="21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10"/>
      <c r="BT15" s="811"/>
      <c r="BU15" s="811"/>
      <c r="BV15" s="811"/>
      <c r="BW15" s="811"/>
      <c r="BX15" s="811"/>
      <c r="BY15" s="811"/>
      <c r="BZ15" s="811"/>
      <c r="CA15" s="811"/>
      <c r="CB15" s="811"/>
      <c r="CC15" s="811"/>
      <c r="CD15" s="811"/>
      <c r="CE15" s="811"/>
      <c r="CF15" s="811"/>
      <c r="CG15" s="812"/>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7"/>
    </row>
    <row r="16" spans="1:131" s="208" customFormat="1" ht="26.25" customHeight="1">
      <c r="A16" s="21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10"/>
      <c r="BT16" s="811"/>
      <c r="BU16" s="811"/>
      <c r="BV16" s="811"/>
      <c r="BW16" s="811"/>
      <c r="BX16" s="811"/>
      <c r="BY16" s="811"/>
      <c r="BZ16" s="811"/>
      <c r="CA16" s="811"/>
      <c r="CB16" s="811"/>
      <c r="CC16" s="811"/>
      <c r="CD16" s="811"/>
      <c r="CE16" s="811"/>
      <c r="CF16" s="811"/>
      <c r="CG16" s="812"/>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7"/>
    </row>
    <row r="17" spans="1:131" s="208" customFormat="1" ht="26.25" customHeight="1">
      <c r="A17" s="21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10"/>
      <c r="BT17" s="811"/>
      <c r="BU17" s="811"/>
      <c r="BV17" s="811"/>
      <c r="BW17" s="811"/>
      <c r="BX17" s="811"/>
      <c r="BY17" s="811"/>
      <c r="BZ17" s="811"/>
      <c r="CA17" s="811"/>
      <c r="CB17" s="811"/>
      <c r="CC17" s="811"/>
      <c r="CD17" s="811"/>
      <c r="CE17" s="811"/>
      <c r="CF17" s="811"/>
      <c r="CG17" s="812"/>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7"/>
    </row>
    <row r="18" spans="1:131" s="208" customFormat="1" ht="26.25" customHeight="1">
      <c r="A18" s="21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10"/>
      <c r="BT18" s="811"/>
      <c r="BU18" s="811"/>
      <c r="BV18" s="811"/>
      <c r="BW18" s="811"/>
      <c r="BX18" s="811"/>
      <c r="BY18" s="811"/>
      <c r="BZ18" s="811"/>
      <c r="CA18" s="811"/>
      <c r="CB18" s="811"/>
      <c r="CC18" s="811"/>
      <c r="CD18" s="811"/>
      <c r="CE18" s="811"/>
      <c r="CF18" s="811"/>
      <c r="CG18" s="812"/>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7"/>
    </row>
    <row r="19" spans="1:131" s="208" customFormat="1" ht="26.25" customHeight="1">
      <c r="A19" s="21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10"/>
      <c r="BT19" s="811"/>
      <c r="BU19" s="811"/>
      <c r="BV19" s="811"/>
      <c r="BW19" s="811"/>
      <c r="BX19" s="811"/>
      <c r="BY19" s="811"/>
      <c r="BZ19" s="811"/>
      <c r="CA19" s="811"/>
      <c r="CB19" s="811"/>
      <c r="CC19" s="811"/>
      <c r="CD19" s="811"/>
      <c r="CE19" s="811"/>
      <c r="CF19" s="811"/>
      <c r="CG19" s="812"/>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7"/>
    </row>
    <row r="20" spans="1:131" s="208" customFormat="1" ht="26.25" customHeight="1">
      <c r="A20" s="21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10"/>
      <c r="BT20" s="811"/>
      <c r="BU20" s="811"/>
      <c r="BV20" s="811"/>
      <c r="BW20" s="811"/>
      <c r="BX20" s="811"/>
      <c r="BY20" s="811"/>
      <c r="BZ20" s="811"/>
      <c r="CA20" s="811"/>
      <c r="CB20" s="811"/>
      <c r="CC20" s="811"/>
      <c r="CD20" s="811"/>
      <c r="CE20" s="811"/>
      <c r="CF20" s="811"/>
      <c r="CG20" s="812"/>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7"/>
    </row>
    <row r="21" spans="1:131" s="208" customFormat="1" ht="26.25" customHeight="1" thickBot="1">
      <c r="A21" s="21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10"/>
      <c r="BT21" s="811"/>
      <c r="BU21" s="811"/>
      <c r="BV21" s="811"/>
      <c r="BW21" s="811"/>
      <c r="BX21" s="811"/>
      <c r="BY21" s="811"/>
      <c r="BZ21" s="811"/>
      <c r="CA21" s="811"/>
      <c r="CB21" s="811"/>
      <c r="CC21" s="811"/>
      <c r="CD21" s="811"/>
      <c r="CE21" s="811"/>
      <c r="CF21" s="811"/>
      <c r="CG21" s="812"/>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7"/>
    </row>
    <row r="22" spans="1:131" s="208" customFormat="1" ht="26.25" customHeight="1">
      <c r="A22" s="214">
        <v>16</v>
      </c>
      <c r="B22" s="790"/>
      <c r="C22" s="791"/>
      <c r="D22" s="791"/>
      <c r="E22" s="791"/>
      <c r="F22" s="791"/>
      <c r="G22" s="791"/>
      <c r="H22" s="791"/>
      <c r="I22" s="791"/>
      <c r="J22" s="791"/>
      <c r="K22" s="791"/>
      <c r="L22" s="791"/>
      <c r="M22" s="791"/>
      <c r="N22" s="791"/>
      <c r="O22" s="791"/>
      <c r="P22" s="792"/>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367</v>
      </c>
      <c r="BA22" s="832"/>
      <c r="BB22" s="832"/>
      <c r="BC22" s="832"/>
      <c r="BD22" s="833"/>
      <c r="BE22" s="206"/>
      <c r="BF22" s="206"/>
      <c r="BG22" s="206"/>
      <c r="BH22" s="206"/>
      <c r="BI22" s="206"/>
      <c r="BJ22" s="206"/>
      <c r="BK22" s="206"/>
      <c r="BL22" s="206"/>
      <c r="BM22" s="206"/>
      <c r="BN22" s="206"/>
      <c r="BO22" s="206"/>
      <c r="BP22" s="206"/>
      <c r="BQ22" s="215">
        <v>16</v>
      </c>
      <c r="BR22" s="216"/>
      <c r="BS22" s="810"/>
      <c r="BT22" s="811"/>
      <c r="BU22" s="811"/>
      <c r="BV22" s="811"/>
      <c r="BW22" s="811"/>
      <c r="BX22" s="811"/>
      <c r="BY22" s="811"/>
      <c r="BZ22" s="811"/>
      <c r="CA22" s="811"/>
      <c r="CB22" s="811"/>
      <c r="CC22" s="811"/>
      <c r="CD22" s="811"/>
      <c r="CE22" s="811"/>
      <c r="CF22" s="811"/>
      <c r="CG22" s="812"/>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7"/>
    </row>
    <row r="23" spans="1:131" s="208" customFormat="1" ht="26.25" customHeight="1" thickBot="1">
      <c r="A23" s="217" t="s">
        <v>368</v>
      </c>
      <c r="B23" s="816" t="s">
        <v>369</v>
      </c>
      <c r="C23" s="817"/>
      <c r="D23" s="817"/>
      <c r="E23" s="817"/>
      <c r="F23" s="817"/>
      <c r="G23" s="817"/>
      <c r="H23" s="817"/>
      <c r="I23" s="817"/>
      <c r="J23" s="817"/>
      <c r="K23" s="817"/>
      <c r="L23" s="817"/>
      <c r="M23" s="817"/>
      <c r="N23" s="817"/>
      <c r="O23" s="817"/>
      <c r="P23" s="818"/>
      <c r="Q23" s="819">
        <v>6750</v>
      </c>
      <c r="R23" s="820"/>
      <c r="S23" s="820"/>
      <c r="T23" s="820"/>
      <c r="U23" s="820"/>
      <c r="V23" s="820">
        <v>6352</v>
      </c>
      <c r="W23" s="820"/>
      <c r="X23" s="820"/>
      <c r="Y23" s="820"/>
      <c r="Z23" s="820"/>
      <c r="AA23" s="820">
        <v>399</v>
      </c>
      <c r="AB23" s="820"/>
      <c r="AC23" s="820"/>
      <c r="AD23" s="820"/>
      <c r="AE23" s="821"/>
      <c r="AF23" s="822">
        <v>381</v>
      </c>
      <c r="AG23" s="820"/>
      <c r="AH23" s="820"/>
      <c r="AI23" s="820"/>
      <c r="AJ23" s="823"/>
      <c r="AK23" s="824"/>
      <c r="AL23" s="825"/>
      <c r="AM23" s="825"/>
      <c r="AN23" s="825"/>
      <c r="AO23" s="825"/>
      <c r="AP23" s="820">
        <v>7785</v>
      </c>
      <c r="AQ23" s="820"/>
      <c r="AR23" s="820"/>
      <c r="AS23" s="820"/>
      <c r="AT23" s="820"/>
      <c r="AU23" s="826"/>
      <c r="AV23" s="826"/>
      <c r="AW23" s="826"/>
      <c r="AX23" s="826"/>
      <c r="AY23" s="827"/>
      <c r="AZ23" s="835" t="s">
        <v>112</v>
      </c>
      <c r="BA23" s="836"/>
      <c r="BB23" s="836"/>
      <c r="BC23" s="836"/>
      <c r="BD23" s="837"/>
      <c r="BE23" s="206"/>
      <c r="BF23" s="206"/>
      <c r="BG23" s="206"/>
      <c r="BH23" s="206"/>
      <c r="BI23" s="206"/>
      <c r="BJ23" s="206"/>
      <c r="BK23" s="206"/>
      <c r="BL23" s="206"/>
      <c r="BM23" s="206"/>
      <c r="BN23" s="206"/>
      <c r="BO23" s="206"/>
      <c r="BP23" s="206"/>
      <c r="BQ23" s="215">
        <v>17</v>
      </c>
      <c r="BR23" s="216"/>
      <c r="BS23" s="810"/>
      <c r="BT23" s="811"/>
      <c r="BU23" s="811"/>
      <c r="BV23" s="811"/>
      <c r="BW23" s="811"/>
      <c r="BX23" s="811"/>
      <c r="BY23" s="811"/>
      <c r="BZ23" s="811"/>
      <c r="CA23" s="811"/>
      <c r="CB23" s="811"/>
      <c r="CC23" s="811"/>
      <c r="CD23" s="811"/>
      <c r="CE23" s="811"/>
      <c r="CF23" s="811"/>
      <c r="CG23" s="812"/>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7"/>
    </row>
    <row r="24" spans="1:131" s="208" customFormat="1" ht="26.25" customHeight="1">
      <c r="A24" s="834" t="s">
        <v>370</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10"/>
      <c r="BT24" s="811"/>
      <c r="BU24" s="811"/>
      <c r="BV24" s="811"/>
      <c r="BW24" s="811"/>
      <c r="BX24" s="811"/>
      <c r="BY24" s="811"/>
      <c r="BZ24" s="811"/>
      <c r="CA24" s="811"/>
      <c r="CB24" s="811"/>
      <c r="CC24" s="811"/>
      <c r="CD24" s="811"/>
      <c r="CE24" s="811"/>
      <c r="CF24" s="811"/>
      <c r="CG24" s="812"/>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7"/>
    </row>
    <row r="25" spans="1:131" s="200" customFormat="1" ht="26.25" customHeight="1" thickBot="1">
      <c r="A25" s="781" t="s">
        <v>371</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205"/>
      <c r="BK25" s="205"/>
      <c r="BL25" s="205"/>
      <c r="BM25" s="205"/>
      <c r="BN25" s="205"/>
      <c r="BO25" s="218"/>
      <c r="BP25" s="218"/>
      <c r="BQ25" s="215">
        <v>19</v>
      </c>
      <c r="BR25" s="216"/>
      <c r="BS25" s="810"/>
      <c r="BT25" s="811"/>
      <c r="BU25" s="811"/>
      <c r="BV25" s="811"/>
      <c r="BW25" s="811"/>
      <c r="BX25" s="811"/>
      <c r="BY25" s="811"/>
      <c r="BZ25" s="811"/>
      <c r="CA25" s="811"/>
      <c r="CB25" s="811"/>
      <c r="CC25" s="811"/>
      <c r="CD25" s="811"/>
      <c r="CE25" s="811"/>
      <c r="CF25" s="811"/>
      <c r="CG25" s="812"/>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9"/>
    </row>
    <row r="26" spans="1:131" s="200" customFormat="1" ht="26.25" customHeight="1">
      <c r="A26" s="766" t="s">
        <v>348</v>
      </c>
      <c r="B26" s="767"/>
      <c r="C26" s="767"/>
      <c r="D26" s="767"/>
      <c r="E26" s="767"/>
      <c r="F26" s="767"/>
      <c r="G26" s="767"/>
      <c r="H26" s="767"/>
      <c r="I26" s="767"/>
      <c r="J26" s="767"/>
      <c r="K26" s="767"/>
      <c r="L26" s="767"/>
      <c r="M26" s="767"/>
      <c r="N26" s="767"/>
      <c r="O26" s="767"/>
      <c r="P26" s="768"/>
      <c r="Q26" s="743" t="s">
        <v>372</v>
      </c>
      <c r="R26" s="744"/>
      <c r="S26" s="744"/>
      <c r="T26" s="744"/>
      <c r="U26" s="745"/>
      <c r="V26" s="743" t="s">
        <v>373</v>
      </c>
      <c r="W26" s="744"/>
      <c r="X26" s="744"/>
      <c r="Y26" s="744"/>
      <c r="Z26" s="745"/>
      <c r="AA26" s="743" t="s">
        <v>374</v>
      </c>
      <c r="AB26" s="744"/>
      <c r="AC26" s="744"/>
      <c r="AD26" s="744"/>
      <c r="AE26" s="744"/>
      <c r="AF26" s="838" t="s">
        <v>375</v>
      </c>
      <c r="AG26" s="839"/>
      <c r="AH26" s="839"/>
      <c r="AI26" s="839"/>
      <c r="AJ26" s="840"/>
      <c r="AK26" s="744" t="s">
        <v>376</v>
      </c>
      <c r="AL26" s="744"/>
      <c r="AM26" s="744"/>
      <c r="AN26" s="744"/>
      <c r="AO26" s="745"/>
      <c r="AP26" s="743" t="s">
        <v>377</v>
      </c>
      <c r="AQ26" s="744"/>
      <c r="AR26" s="744"/>
      <c r="AS26" s="744"/>
      <c r="AT26" s="745"/>
      <c r="AU26" s="743" t="s">
        <v>378</v>
      </c>
      <c r="AV26" s="744"/>
      <c r="AW26" s="744"/>
      <c r="AX26" s="744"/>
      <c r="AY26" s="745"/>
      <c r="AZ26" s="743" t="s">
        <v>379</v>
      </c>
      <c r="BA26" s="744"/>
      <c r="BB26" s="744"/>
      <c r="BC26" s="744"/>
      <c r="BD26" s="745"/>
      <c r="BE26" s="743" t="s">
        <v>355</v>
      </c>
      <c r="BF26" s="744"/>
      <c r="BG26" s="744"/>
      <c r="BH26" s="744"/>
      <c r="BI26" s="755"/>
      <c r="BJ26" s="205"/>
      <c r="BK26" s="205"/>
      <c r="BL26" s="205"/>
      <c r="BM26" s="205"/>
      <c r="BN26" s="205"/>
      <c r="BO26" s="218"/>
      <c r="BP26" s="218"/>
      <c r="BQ26" s="215">
        <v>20</v>
      </c>
      <c r="BR26" s="216"/>
      <c r="BS26" s="810"/>
      <c r="BT26" s="811"/>
      <c r="BU26" s="811"/>
      <c r="BV26" s="811"/>
      <c r="BW26" s="811"/>
      <c r="BX26" s="811"/>
      <c r="BY26" s="811"/>
      <c r="BZ26" s="811"/>
      <c r="CA26" s="811"/>
      <c r="CB26" s="811"/>
      <c r="CC26" s="811"/>
      <c r="CD26" s="811"/>
      <c r="CE26" s="811"/>
      <c r="CF26" s="811"/>
      <c r="CG26" s="812"/>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9"/>
    </row>
    <row r="27" spans="1:131" s="200" customFormat="1" ht="26.25" customHeight="1" thickBot="1">
      <c r="A27" s="769"/>
      <c r="B27" s="770"/>
      <c r="C27" s="770"/>
      <c r="D27" s="770"/>
      <c r="E27" s="770"/>
      <c r="F27" s="770"/>
      <c r="G27" s="770"/>
      <c r="H27" s="770"/>
      <c r="I27" s="770"/>
      <c r="J27" s="770"/>
      <c r="K27" s="770"/>
      <c r="L27" s="770"/>
      <c r="M27" s="770"/>
      <c r="N27" s="770"/>
      <c r="O27" s="770"/>
      <c r="P27" s="771"/>
      <c r="Q27" s="746"/>
      <c r="R27" s="747"/>
      <c r="S27" s="747"/>
      <c r="T27" s="747"/>
      <c r="U27" s="748"/>
      <c r="V27" s="746"/>
      <c r="W27" s="747"/>
      <c r="X27" s="747"/>
      <c r="Y27" s="747"/>
      <c r="Z27" s="748"/>
      <c r="AA27" s="746"/>
      <c r="AB27" s="747"/>
      <c r="AC27" s="747"/>
      <c r="AD27" s="747"/>
      <c r="AE27" s="747"/>
      <c r="AF27" s="841"/>
      <c r="AG27" s="842"/>
      <c r="AH27" s="842"/>
      <c r="AI27" s="842"/>
      <c r="AJ27" s="843"/>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5"/>
      <c r="BK27" s="205"/>
      <c r="BL27" s="205"/>
      <c r="BM27" s="205"/>
      <c r="BN27" s="205"/>
      <c r="BO27" s="218"/>
      <c r="BP27" s="218"/>
      <c r="BQ27" s="215">
        <v>21</v>
      </c>
      <c r="BR27" s="216"/>
      <c r="BS27" s="810"/>
      <c r="BT27" s="811"/>
      <c r="BU27" s="811"/>
      <c r="BV27" s="811"/>
      <c r="BW27" s="811"/>
      <c r="BX27" s="811"/>
      <c r="BY27" s="811"/>
      <c r="BZ27" s="811"/>
      <c r="CA27" s="811"/>
      <c r="CB27" s="811"/>
      <c r="CC27" s="811"/>
      <c r="CD27" s="811"/>
      <c r="CE27" s="811"/>
      <c r="CF27" s="811"/>
      <c r="CG27" s="812"/>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9"/>
    </row>
    <row r="28" spans="1:131" s="200" customFormat="1" ht="26.25" customHeight="1" thickTop="1">
      <c r="A28" s="219">
        <v>1</v>
      </c>
      <c r="B28" s="757" t="s">
        <v>380</v>
      </c>
      <c r="C28" s="758"/>
      <c r="D28" s="758"/>
      <c r="E28" s="758"/>
      <c r="F28" s="758"/>
      <c r="G28" s="758"/>
      <c r="H28" s="758"/>
      <c r="I28" s="758"/>
      <c r="J28" s="758"/>
      <c r="K28" s="758"/>
      <c r="L28" s="758"/>
      <c r="M28" s="758"/>
      <c r="N28" s="758"/>
      <c r="O28" s="758"/>
      <c r="P28" s="759"/>
      <c r="Q28" s="848">
        <v>1211</v>
      </c>
      <c r="R28" s="849"/>
      <c r="S28" s="849"/>
      <c r="T28" s="849"/>
      <c r="U28" s="849"/>
      <c r="V28" s="849">
        <v>1148</v>
      </c>
      <c r="W28" s="849"/>
      <c r="X28" s="849"/>
      <c r="Y28" s="849"/>
      <c r="Z28" s="849"/>
      <c r="AA28" s="849">
        <v>63</v>
      </c>
      <c r="AB28" s="849"/>
      <c r="AC28" s="849"/>
      <c r="AD28" s="849"/>
      <c r="AE28" s="850"/>
      <c r="AF28" s="851">
        <v>63</v>
      </c>
      <c r="AG28" s="849"/>
      <c r="AH28" s="849"/>
      <c r="AI28" s="849"/>
      <c r="AJ28" s="852"/>
      <c r="AK28" s="853">
        <v>77</v>
      </c>
      <c r="AL28" s="844"/>
      <c r="AM28" s="844"/>
      <c r="AN28" s="844"/>
      <c r="AO28" s="844"/>
      <c r="AP28" s="844" t="s">
        <v>534</v>
      </c>
      <c r="AQ28" s="844"/>
      <c r="AR28" s="844"/>
      <c r="AS28" s="844"/>
      <c r="AT28" s="844"/>
      <c r="AU28" s="844" t="s">
        <v>534</v>
      </c>
      <c r="AV28" s="844"/>
      <c r="AW28" s="844"/>
      <c r="AX28" s="844"/>
      <c r="AY28" s="844"/>
      <c r="AZ28" s="845" t="s">
        <v>534</v>
      </c>
      <c r="BA28" s="845"/>
      <c r="BB28" s="845"/>
      <c r="BC28" s="845"/>
      <c r="BD28" s="845"/>
      <c r="BE28" s="846"/>
      <c r="BF28" s="846"/>
      <c r="BG28" s="846"/>
      <c r="BH28" s="846"/>
      <c r="BI28" s="847"/>
      <c r="BJ28" s="205"/>
      <c r="BK28" s="205"/>
      <c r="BL28" s="205"/>
      <c r="BM28" s="205"/>
      <c r="BN28" s="205"/>
      <c r="BO28" s="218"/>
      <c r="BP28" s="218"/>
      <c r="BQ28" s="215">
        <v>22</v>
      </c>
      <c r="BR28" s="216"/>
      <c r="BS28" s="810"/>
      <c r="BT28" s="811"/>
      <c r="BU28" s="811"/>
      <c r="BV28" s="811"/>
      <c r="BW28" s="811"/>
      <c r="BX28" s="811"/>
      <c r="BY28" s="811"/>
      <c r="BZ28" s="811"/>
      <c r="CA28" s="811"/>
      <c r="CB28" s="811"/>
      <c r="CC28" s="811"/>
      <c r="CD28" s="811"/>
      <c r="CE28" s="811"/>
      <c r="CF28" s="811"/>
      <c r="CG28" s="812"/>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9"/>
    </row>
    <row r="29" spans="1:131" s="200" customFormat="1" ht="26.25" customHeight="1">
      <c r="A29" s="219">
        <v>2</v>
      </c>
      <c r="B29" s="790" t="s">
        <v>381</v>
      </c>
      <c r="C29" s="791"/>
      <c r="D29" s="791"/>
      <c r="E29" s="791"/>
      <c r="F29" s="791"/>
      <c r="G29" s="791"/>
      <c r="H29" s="791"/>
      <c r="I29" s="791"/>
      <c r="J29" s="791"/>
      <c r="K29" s="791"/>
      <c r="L29" s="791"/>
      <c r="M29" s="791"/>
      <c r="N29" s="791"/>
      <c r="O29" s="791"/>
      <c r="P29" s="792"/>
      <c r="Q29" s="793">
        <v>1265</v>
      </c>
      <c r="R29" s="794"/>
      <c r="S29" s="794"/>
      <c r="T29" s="794"/>
      <c r="U29" s="794"/>
      <c r="V29" s="794">
        <v>1190</v>
      </c>
      <c r="W29" s="794"/>
      <c r="X29" s="794"/>
      <c r="Y29" s="794"/>
      <c r="Z29" s="794"/>
      <c r="AA29" s="794">
        <v>75</v>
      </c>
      <c r="AB29" s="794"/>
      <c r="AC29" s="794"/>
      <c r="AD29" s="794"/>
      <c r="AE29" s="795"/>
      <c r="AF29" s="796">
        <v>75</v>
      </c>
      <c r="AG29" s="797"/>
      <c r="AH29" s="797"/>
      <c r="AI29" s="797"/>
      <c r="AJ29" s="798"/>
      <c r="AK29" s="856">
        <v>180</v>
      </c>
      <c r="AL29" s="857"/>
      <c r="AM29" s="857"/>
      <c r="AN29" s="857"/>
      <c r="AO29" s="857"/>
      <c r="AP29" s="857" t="s">
        <v>534</v>
      </c>
      <c r="AQ29" s="857"/>
      <c r="AR29" s="857"/>
      <c r="AS29" s="857"/>
      <c r="AT29" s="857"/>
      <c r="AU29" s="857" t="s">
        <v>534</v>
      </c>
      <c r="AV29" s="857"/>
      <c r="AW29" s="857"/>
      <c r="AX29" s="857"/>
      <c r="AY29" s="857"/>
      <c r="AZ29" s="858" t="s">
        <v>534</v>
      </c>
      <c r="BA29" s="858"/>
      <c r="BB29" s="858"/>
      <c r="BC29" s="858"/>
      <c r="BD29" s="858"/>
      <c r="BE29" s="854"/>
      <c r="BF29" s="854"/>
      <c r="BG29" s="854"/>
      <c r="BH29" s="854"/>
      <c r="BI29" s="855"/>
      <c r="BJ29" s="205"/>
      <c r="BK29" s="205"/>
      <c r="BL29" s="205"/>
      <c r="BM29" s="205"/>
      <c r="BN29" s="205"/>
      <c r="BO29" s="218"/>
      <c r="BP29" s="218"/>
      <c r="BQ29" s="215">
        <v>23</v>
      </c>
      <c r="BR29" s="216"/>
      <c r="BS29" s="810"/>
      <c r="BT29" s="811"/>
      <c r="BU29" s="811"/>
      <c r="BV29" s="811"/>
      <c r="BW29" s="811"/>
      <c r="BX29" s="811"/>
      <c r="BY29" s="811"/>
      <c r="BZ29" s="811"/>
      <c r="CA29" s="811"/>
      <c r="CB29" s="811"/>
      <c r="CC29" s="811"/>
      <c r="CD29" s="811"/>
      <c r="CE29" s="811"/>
      <c r="CF29" s="811"/>
      <c r="CG29" s="812"/>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9"/>
    </row>
    <row r="30" spans="1:131" s="200" customFormat="1" ht="26.25" customHeight="1">
      <c r="A30" s="219">
        <v>3</v>
      </c>
      <c r="B30" s="790" t="s">
        <v>382</v>
      </c>
      <c r="C30" s="791"/>
      <c r="D30" s="791"/>
      <c r="E30" s="791"/>
      <c r="F30" s="791"/>
      <c r="G30" s="791"/>
      <c r="H30" s="791"/>
      <c r="I30" s="791"/>
      <c r="J30" s="791"/>
      <c r="K30" s="791"/>
      <c r="L30" s="791"/>
      <c r="M30" s="791"/>
      <c r="N30" s="791"/>
      <c r="O30" s="791"/>
      <c r="P30" s="792"/>
      <c r="Q30" s="793">
        <v>94</v>
      </c>
      <c r="R30" s="794"/>
      <c r="S30" s="794"/>
      <c r="T30" s="794"/>
      <c r="U30" s="794"/>
      <c r="V30" s="794">
        <v>93</v>
      </c>
      <c r="W30" s="794"/>
      <c r="X30" s="794"/>
      <c r="Y30" s="794"/>
      <c r="Z30" s="794"/>
      <c r="AA30" s="794">
        <v>0</v>
      </c>
      <c r="AB30" s="794"/>
      <c r="AC30" s="794"/>
      <c r="AD30" s="794"/>
      <c r="AE30" s="795"/>
      <c r="AF30" s="796">
        <v>0</v>
      </c>
      <c r="AG30" s="797"/>
      <c r="AH30" s="797"/>
      <c r="AI30" s="797"/>
      <c r="AJ30" s="798"/>
      <c r="AK30" s="856">
        <v>34</v>
      </c>
      <c r="AL30" s="857"/>
      <c r="AM30" s="857"/>
      <c r="AN30" s="857"/>
      <c r="AO30" s="857"/>
      <c r="AP30" s="857" t="s">
        <v>534</v>
      </c>
      <c r="AQ30" s="857"/>
      <c r="AR30" s="857"/>
      <c r="AS30" s="857"/>
      <c r="AT30" s="857"/>
      <c r="AU30" s="857" t="s">
        <v>534</v>
      </c>
      <c r="AV30" s="857"/>
      <c r="AW30" s="857"/>
      <c r="AX30" s="857"/>
      <c r="AY30" s="857"/>
      <c r="AZ30" s="858" t="s">
        <v>534</v>
      </c>
      <c r="BA30" s="858"/>
      <c r="BB30" s="858"/>
      <c r="BC30" s="858"/>
      <c r="BD30" s="858"/>
      <c r="BE30" s="854"/>
      <c r="BF30" s="854"/>
      <c r="BG30" s="854"/>
      <c r="BH30" s="854"/>
      <c r="BI30" s="855"/>
      <c r="BJ30" s="205"/>
      <c r="BK30" s="205"/>
      <c r="BL30" s="205"/>
      <c r="BM30" s="205"/>
      <c r="BN30" s="205"/>
      <c r="BO30" s="218"/>
      <c r="BP30" s="218"/>
      <c r="BQ30" s="215">
        <v>24</v>
      </c>
      <c r="BR30" s="216"/>
      <c r="BS30" s="810"/>
      <c r="BT30" s="811"/>
      <c r="BU30" s="811"/>
      <c r="BV30" s="811"/>
      <c r="BW30" s="811"/>
      <c r="BX30" s="811"/>
      <c r="BY30" s="811"/>
      <c r="BZ30" s="811"/>
      <c r="CA30" s="811"/>
      <c r="CB30" s="811"/>
      <c r="CC30" s="811"/>
      <c r="CD30" s="811"/>
      <c r="CE30" s="811"/>
      <c r="CF30" s="811"/>
      <c r="CG30" s="812"/>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9"/>
    </row>
    <row r="31" spans="1:131" s="200" customFormat="1" ht="26.25" customHeight="1">
      <c r="A31" s="219">
        <v>4</v>
      </c>
      <c r="B31" s="790" t="s">
        <v>383</v>
      </c>
      <c r="C31" s="791"/>
      <c r="D31" s="791"/>
      <c r="E31" s="791"/>
      <c r="F31" s="791"/>
      <c r="G31" s="791"/>
      <c r="H31" s="791"/>
      <c r="I31" s="791"/>
      <c r="J31" s="791"/>
      <c r="K31" s="791"/>
      <c r="L31" s="791"/>
      <c r="M31" s="791"/>
      <c r="N31" s="791"/>
      <c r="O31" s="791"/>
      <c r="P31" s="792"/>
      <c r="Q31" s="793">
        <v>289</v>
      </c>
      <c r="R31" s="794"/>
      <c r="S31" s="794"/>
      <c r="T31" s="794"/>
      <c r="U31" s="794"/>
      <c r="V31" s="794">
        <v>278</v>
      </c>
      <c r="W31" s="794"/>
      <c r="X31" s="794"/>
      <c r="Y31" s="794"/>
      <c r="Z31" s="794"/>
      <c r="AA31" s="794">
        <v>11</v>
      </c>
      <c r="AB31" s="794"/>
      <c r="AC31" s="794"/>
      <c r="AD31" s="794"/>
      <c r="AE31" s="795"/>
      <c r="AF31" s="796">
        <v>11</v>
      </c>
      <c r="AG31" s="797"/>
      <c r="AH31" s="797"/>
      <c r="AI31" s="797"/>
      <c r="AJ31" s="798"/>
      <c r="AK31" s="856">
        <v>72</v>
      </c>
      <c r="AL31" s="857"/>
      <c r="AM31" s="857"/>
      <c r="AN31" s="857"/>
      <c r="AO31" s="857"/>
      <c r="AP31" s="857">
        <v>1969</v>
      </c>
      <c r="AQ31" s="857"/>
      <c r="AR31" s="857"/>
      <c r="AS31" s="857"/>
      <c r="AT31" s="857"/>
      <c r="AU31" s="857">
        <v>1061</v>
      </c>
      <c r="AV31" s="857"/>
      <c r="AW31" s="857"/>
      <c r="AX31" s="857"/>
      <c r="AY31" s="857"/>
      <c r="AZ31" s="858" t="s">
        <v>534</v>
      </c>
      <c r="BA31" s="858"/>
      <c r="BB31" s="858"/>
      <c r="BC31" s="858"/>
      <c r="BD31" s="858"/>
      <c r="BE31" s="854" t="s">
        <v>384</v>
      </c>
      <c r="BF31" s="854"/>
      <c r="BG31" s="854"/>
      <c r="BH31" s="854"/>
      <c r="BI31" s="855"/>
      <c r="BJ31" s="205"/>
      <c r="BK31" s="205"/>
      <c r="BL31" s="205"/>
      <c r="BM31" s="205"/>
      <c r="BN31" s="205"/>
      <c r="BO31" s="218"/>
      <c r="BP31" s="218"/>
      <c r="BQ31" s="215">
        <v>25</v>
      </c>
      <c r="BR31" s="216"/>
      <c r="BS31" s="810"/>
      <c r="BT31" s="811"/>
      <c r="BU31" s="811"/>
      <c r="BV31" s="811"/>
      <c r="BW31" s="811"/>
      <c r="BX31" s="811"/>
      <c r="BY31" s="811"/>
      <c r="BZ31" s="811"/>
      <c r="CA31" s="811"/>
      <c r="CB31" s="811"/>
      <c r="CC31" s="811"/>
      <c r="CD31" s="811"/>
      <c r="CE31" s="811"/>
      <c r="CF31" s="811"/>
      <c r="CG31" s="812"/>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9"/>
    </row>
    <row r="32" spans="1:131" s="200" customFormat="1" ht="26.25" customHeight="1">
      <c r="A32" s="219">
        <v>5</v>
      </c>
      <c r="B32" s="790" t="s">
        <v>385</v>
      </c>
      <c r="C32" s="791"/>
      <c r="D32" s="791"/>
      <c r="E32" s="791"/>
      <c r="F32" s="791"/>
      <c r="G32" s="791"/>
      <c r="H32" s="791"/>
      <c r="I32" s="791"/>
      <c r="J32" s="791"/>
      <c r="K32" s="791"/>
      <c r="L32" s="791"/>
      <c r="M32" s="791"/>
      <c r="N32" s="791"/>
      <c r="O32" s="791"/>
      <c r="P32" s="792"/>
      <c r="Q32" s="793">
        <v>314</v>
      </c>
      <c r="R32" s="794"/>
      <c r="S32" s="794"/>
      <c r="T32" s="794"/>
      <c r="U32" s="794"/>
      <c r="V32" s="794">
        <v>292</v>
      </c>
      <c r="W32" s="794"/>
      <c r="X32" s="794"/>
      <c r="Y32" s="794"/>
      <c r="Z32" s="794"/>
      <c r="AA32" s="794">
        <v>22</v>
      </c>
      <c r="AB32" s="794"/>
      <c r="AC32" s="794"/>
      <c r="AD32" s="794"/>
      <c r="AE32" s="795"/>
      <c r="AF32" s="796">
        <v>22</v>
      </c>
      <c r="AG32" s="797"/>
      <c r="AH32" s="797"/>
      <c r="AI32" s="797"/>
      <c r="AJ32" s="798"/>
      <c r="AK32" s="856">
        <v>222</v>
      </c>
      <c r="AL32" s="857"/>
      <c r="AM32" s="857"/>
      <c r="AN32" s="857"/>
      <c r="AO32" s="857"/>
      <c r="AP32" s="857">
        <v>1602</v>
      </c>
      <c r="AQ32" s="857"/>
      <c r="AR32" s="857"/>
      <c r="AS32" s="857"/>
      <c r="AT32" s="857"/>
      <c r="AU32" s="857">
        <v>1395</v>
      </c>
      <c r="AV32" s="857"/>
      <c r="AW32" s="857"/>
      <c r="AX32" s="857"/>
      <c r="AY32" s="857"/>
      <c r="AZ32" s="858" t="s">
        <v>534</v>
      </c>
      <c r="BA32" s="858"/>
      <c r="BB32" s="858"/>
      <c r="BC32" s="858"/>
      <c r="BD32" s="858"/>
      <c r="BE32" s="854" t="s">
        <v>384</v>
      </c>
      <c r="BF32" s="854"/>
      <c r="BG32" s="854"/>
      <c r="BH32" s="854"/>
      <c r="BI32" s="855"/>
      <c r="BJ32" s="205"/>
      <c r="BK32" s="205"/>
      <c r="BL32" s="205"/>
      <c r="BM32" s="205"/>
      <c r="BN32" s="205"/>
      <c r="BO32" s="218"/>
      <c r="BP32" s="218"/>
      <c r="BQ32" s="215">
        <v>26</v>
      </c>
      <c r="BR32" s="216"/>
      <c r="BS32" s="810"/>
      <c r="BT32" s="811"/>
      <c r="BU32" s="811"/>
      <c r="BV32" s="811"/>
      <c r="BW32" s="811"/>
      <c r="BX32" s="811"/>
      <c r="BY32" s="811"/>
      <c r="BZ32" s="811"/>
      <c r="CA32" s="811"/>
      <c r="CB32" s="811"/>
      <c r="CC32" s="811"/>
      <c r="CD32" s="811"/>
      <c r="CE32" s="811"/>
      <c r="CF32" s="811"/>
      <c r="CG32" s="812"/>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9"/>
    </row>
    <row r="33" spans="1:131" s="200" customFormat="1" ht="26.25" customHeight="1">
      <c r="A33" s="219">
        <v>6</v>
      </c>
      <c r="B33" s="790" t="s">
        <v>386</v>
      </c>
      <c r="C33" s="791"/>
      <c r="D33" s="791"/>
      <c r="E33" s="791"/>
      <c r="F33" s="791"/>
      <c r="G33" s="791"/>
      <c r="H33" s="791"/>
      <c r="I33" s="791"/>
      <c r="J33" s="791"/>
      <c r="K33" s="791"/>
      <c r="L33" s="791"/>
      <c r="M33" s="791"/>
      <c r="N33" s="791"/>
      <c r="O33" s="791"/>
      <c r="P33" s="792"/>
      <c r="Q33" s="793">
        <v>86</v>
      </c>
      <c r="R33" s="794"/>
      <c r="S33" s="794"/>
      <c r="T33" s="794"/>
      <c r="U33" s="794"/>
      <c r="V33" s="794">
        <v>82</v>
      </c>
      <c r="W33" s="794"/>
      <c r="X33" s="794"/>
      <c r="Y33" s="794"/>
      <c r="Z33" s="794"/>
      <c r="AA33" s="794">
        <v>4</v>
      </c>
      <c r="AB33" s="794"/>
      <c r="AC33" s="794"/>
      <c r="AD33" s="794"/>
      <c r="AE33" s="795"/>
      <c r="AF33" s="796">
        <v>4</v>
      </c>
      <c r="AG33" s="797"/>
      <c r="AH33" s="797"/>
      <c r="AI33" s="797"/>
      <c r="AJ33" s="798"/>
      <c r="AK33" s="856">
        <v>74</v>
      </c>
      <c r="AL33" s="857"/>
      <c r="AM33" s="857"/>
      <c r="AN33" s="857"/>
      <c r="AO33" s="857"/>
      <c r="AP33" s="857">
        <v>522</v>
      </c>
      <c r="AQ33" s="857"/>
      <c r="AR33" s="857"/>
      <c r="AS33" s="857"/>
      <c r="AT33" s="857"/>
      <c r="AU33" s="857">
        <v>461</v>
      </c>
      <c r="AV33" s="857"/>
      <c r="AW33" s="857"/>
      <c r="AX33" s="857"/>
      <c r="AY33" s="857"/>
      <c r="AZ33" s="858" t="s">
        <v>534</v>
      </c>
      <c r="BA33" s="858"/>
      <c r="BB33" s="858"/>
      <c r="BC33" s="858"/>
      <c r="BD33" s="858"/>
      <c r="BE33" s="854" t="s">
        <v>384</v>
      </c>
      <c r="BF33" s="854"/>
      <c r="BG33" s="854"/>
      <c r="BH33" s="854"/>
      <c r="BI33" s="855"/>
      <c r="BJ33" s="205"/>
      <c r="BK33" s="205"/>
      <c r="BL33" s="205"/>
      <c r="BM33" s="205"/>
      <c r="BN33" s="205"/>
      <c r="BO33" s="218"/>
      <c r="BP33" s="218"/>
      <c r="BQ33" s="215">
        <v>27</v>
      </c>
      <c r="BR33" s="216"/>
      <c r="BS33" s="810"/>
      <c r="BT33" s="811"/>
      <c r="BU33" s="811"/>
      <c r="BV33" s="811"/>
      <c r="BW33" s="811"/>
      <c r="BX33" s="811"/>
      <c r="BY33" s="811"/>
      <c r="BZ33" s="811"/>
      <c r="CA33" s="811"/>
      <c r="CB33" s="811"/>
      <c r="CC33" s="811"/>
      <c r="CD33" s="811"/>
      <c r="CE33" s="811"/>
      <c r="CF33" s="811"/>
      <c r="CG33" s="812"/>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9"/>
    </row>
    <row r="34" spans="1:131" s="200" customFormat="1" ht="26.25" customHeight="1">
      <c r="A34" s="219">
        <v>7</v>
      </c>
      <c r="B34" s="790" t="s">
        <v>387</v>
      </c>
      <c r="C34" s="791"/>
      <c r="D34" s="791"/>
      <c r="E34" s="791"/>
      <c r="F34" s="791"/>
      <c r="G34" s="791"/>
      <c r="H34" s="791"/>
      <c r="I34" s="791"/>
      <c r="J34" s="791"/>
      <c r="K34" s="791"/>
      <c r="L34" s="791"/>
      <c r="M34" s="791"/>
      <c r="N34" s="791"/>
      <c r="O34" s="791"/>
      <c r="P34" s="792"/>
      <c r="Q34" s="793">
        <v>54</v>
      </c>
      <c r="R34" s="794"/>
      <c r="S34" s="794"/>
      <c r="T34" s="794"/>
      <c r="U34" s="794"/>
      <c r="V34" s="794">
        <v>50</v>
      </c>
      <c r="W34" s="794"/>
      <c r="X34" s="794"/>
      <c r="Y34" s="794"/>
      <c r="Z34" s="794"/>
      <c r="AA34" s="794">
        <v>4</v>
      </c>
      <c r="AB34" s="794"/>
      <c r="AC34" s="794"/>
      <c r="AD34" s="794"/>
      <c r="AE34" s="795"/>
      <c r="AF34" s="796">
        <v>4</v>
      </c>
      <c r="AG34" s="797"/>
      <c r="AH34" s="797"/>
      <c r="AI34" s="797"/>
      <c r="AJ34" s="798"/>
      <c r="AK34" s="856">
        <v>45</v>
      </c>
      <c r="AL34" s="857"/>
      <c r="AM34" s="857"/>
      <c r="AN34" s="857"/>
      <c r="AO34" s="857"/>
      <c r="AP34" s="857">
        <v>251</v>
      </c>
      <c r="AQ34" s="857"/>
      <c r="AR34" s="857"/>
      <c r="AS34" s="857"/>
      <c r="AT34" s="857"/>
      <c r="AU34" s="857">
        <v>231</v>
      </c>
      <c r="AV34" s="857"/>
      <c r="AW34" s="857"/>
      <c r="AX34" s="857"/>
      <c r="AY34" s="857"/>
      <c r="AZ34" s="858" t="s">
        <v>534</v>
      </c>
      <c r="BA34" s="858"/>
      <c r="BB34" s="858"/>
      <c r="BC34" s="858"/>
      <c r="BD34" s="858"/>
      <c r="BE34" s="854" t="s">
        <v>384</v>
      </c>
      <c r="BF34" s="854"/>
      <c r="BG34" s="854"/>
      <c r="BH34" s="854"/>
      <c r="BI34" s="855"/>
      <c r="BJ34" s="205"/>
      <c r="BK34" s="205"/>
      <c r="BL34" s="205"/>
      <c r="BM34" s="205"/>
      <c r="BN34" s="205"/>
      <c r="BO34" s="218"/>
      <c r="BP34" s="218"/>
      <c r="BQ34" s="215">
        <v>28</v>
      </c>
      <c r="BR34" s="216"/>
      <c r="BS34" s="810"/>
      <c r="BT34" s="811"/>
      <c r="BU34" s="811"/>
      <c r="BV34" s="811"/>
      <c r="BW34" s="811"/>
      <c r="BX34" s="811"/>
      <c r="BY34" s="811"/>
      <c r="BZ34" s="811"/>
      <c r="CA34" s="811"/>
      <c r="CB34" s="811"/>
      <c r="CC34" s="811"/>
      <c r="CD34" s="811"/>
      <c r="CE34" s="811"/>
      <c r="CF34" s="811"/>
      <c r="CG34" s="812"/>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9"/>
    </row>
    <row r="35" spans="1:131" s="200" customFormat="1" ht="26.25" customHeight="1">
      <c r="A35" s="219">
        <v>8</v>
      </c>
      <c r="B35" s="790" t="s">
        <v>388</v>
      </c>
      <c r="C35" s="791"/>
      <c r="D35" s="791"/>
      <c r="E35" s="791"/>
      <c r="F35" s="791"/>
      <c r="G35" s="791"/>
      <c r="H35" s="791"/>
      <c r="I35" s="791"/>
      <c r="J35" s="791"/>
      <c r="K35" s="791"/>
      <c r="L35" s="791"/>
      <c r="M35" s="791"/>
      <c r="N35" s="791"/>
      <c r="O35" s="791"/>
      <c r="P35" s="792"/>
      <c r="Q35" s="793">
        <v>4</v>
      </c>
      <c r="R35" s="794"/>
      <c r="S35" s="794"/>
      <c r="T35" s="794"/>
      <c r="U35" s="794"/>
      <c r="V35" s="794">
        <v>3</v>
      </c>
      <c r="W35" s="794"/>
      <c r="X35" s="794"/>
      <c r="Y35" s="794"/>
      <c r="Z35" s="794"/>
      <c r="AA35" s="794">
        <v>1</v>
      </c>
      <c r="AB35" s="794"/>
      <c r="AC35" s="794"/>
      <c r="AD35" s="794"/>
      <c r="AE35" s="795"/>
      <c r="AF35" s="796">
        <v>1</v>
      </c>
      <c r="AG35" s="797"/>
      <c r="AH35" s="797"/>
      <c r="AI35" s="797"/>
      <c r="AJ35" s="798"/>
      <c r="AK35" s="856">
        <v>2</v>
      </c>
      <c r="AL35" s="857"/>
      <c r="AM35" s="857"/>
      <c r="AN35" s="857"/>
      <c r="AO35" s="857"/>
      <c r="AP35" s="857">
        <v>8</v>
      </c>
      <c r="AQ35" s="857"/>
      <c r="AR35" s="857"/>
      <c r="AS35" s="857"/>
      <c r="AT35" s="857"/>
      <c r="AU35" s="857">
        <v>6</v>
      </c>
      <c r="AV35" s="857"/>
      <c r="AW35" s="857"/>
      <c r="AX35" s="857"/>
      <c r="AY35" s="857"/>
      <c r="AZ35" s="858" t="s">
        <v>534</v>
      </c>
      <c r="BA35" s="858"/>
      <c r="BB35" s="858"/>
      <c r="BC35" s="858"/>
      <c r="BD35" s="858"/>
      <c r="BE35" s="854" t="s">
        <v>384</v>
      </c>
      <c r="BF35" s="854"/>
      <c r="BG35" s="854"/>
      <c r="BH35" s="854"/>
      <c r="BI35" s="855"/>
      <c r="BJ35" s="205"/>
      <c r="BK35" s="205"/>
      <c r="BL35" s="205"/>
      <c r="BM35" s="205"/>
      <c r="BN35" s="205"/>
      <c r="BO35" s="218"/>
      <c r="BP35" s="218"/>
      <c r="BQ35" s="215">
        <v>29</v>
      </c>
      <c r="BR35" s="216"/>
      <c r="BS35" s="810"/>
      <c r="BT35" s="811"/>
      <c r="BU35" s="811"/>
      <c r="BV35" s="811"/>
      <c r="BW35" s="811"/>
      <c r="BX35" s="811"/>
      <c r="BY35" s="811"/>
      <c r="BZ35" s="811"/>
      <c r="CA35" s="811"/>
      <c r="CB35" s="811"/>
      <c r="CC35" s="811"/>
      <c r="CD35" s="811"/>
      <c r="CE35" s="811"/>
      <c r="CF35" s="811"/>
      <c r="CG35" s="812"/>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9"/>
    </row>
    <row r="36" spans="1:131" s="200" customFormat="1" ht="26.25" customHeight="1">
      <c r="A36" s="219">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810"/>
      <c r="BT36" s="811"/>
      <c r="BU36" s="811"/>
      <c r="BV36" s="811"/>
      <c r="BW36" s="811"/>
      <c r="BX36" s="811"/>
      <c r="BY36" s="811"/>
      <c r="BZ36" s="811"/>
      <c r="CA36" s="811"/>
      <c r="CB36" s="811"/>
      <c r="CC36" s="811"/>
      <c r="CD36" s="811"/>
      <c r="CE36" s="811"/>
      <c r="CF36" s="811"/>
      <c r="CG36" s="812"/>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9"/>
    </row>
    <row r="37" spans="1:131" s="200" customFormat="1" ht="26.25" customHeight="1">
      <c r="A37" s="219">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10"/>
      <c r="BT37" s="811"/>
      <c r="BU37" s="811"/>
      <c r="BV37" s="811"/>
      <c r="BW37" s="811"/>
      <c r="BX37" s="811"/>
      <c r="BY37" s="811"/>
      <c r="BZ37" s="811"/>
      <c r="CA37" s="811"/>
      <c r="CB37" s="811"/>
      <c r="CC37" s="811"/>
      <c r="CD37" s="811"/>
      <c r="CE37" s="811"/>
      <c r="CF37" s="811"/>
      <c r="CG37" s="812"/>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9"/>
    </row>
    <row r="38" spans="1:131" s="200" customFormat="1" ht="26.25" customHeight="1">
      <c r="A38" s="219">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10"/>
      <c r="BT38" s="811"/>
      <c r="BU38" s="811"/>
      <c r="BV38" s="811"/>
      <c r="BW38" s="811"/>
      <c r="BX38" s="811"/>
      <c r="BY38" s="811"/>
      <c r="BZ38" s="811"/>
      <c r="CA38" s="811"/>
      <c r="CB38" s="811"/>
      <c r="CC38" s="811"/>
      <c r="CD38" s="811"/>
      <c r="CE38" s="811"/>
      <c r="CF38" s="811"/>
      <c r="CG38" s="812"/>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9"/>
    </row>
    <row r="39" spans="1:131" s="200" customFormat="1" ht="26.25" customHeight="1">
      <c r="A39" s="219">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10"/>
      <c r="BT39" s="811"/>
      <c r="BU39" s="811"/>
      <c r="BV39" s="811"/>
      <c r="BW39" s="811"/>
      <c r="BX39" s="811"/>
      <c r="BY39" s="811"/>
      <c r="BZ39" s="811"/>
      <c r="CA39" s="811"/>
      <c r="CB39" s="811"/>
      <c r="CC39" s="811"/>
      <c r="CD39" s="811"/>
      <c r="CE39" s="811"/>
      <c r="CF39" s="811"/>
      <c r="CG39" s="812"/>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9"/>
    </row>
    <row r="40" spans="1:131" s="200" customFormat="1" ht="26.25" customHeight="1">
      <c r="A40" s="21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10"/>
      <c r="BT40" s="811"/>
      <c r="BU40" s="811"/>
      <c r="BV40" s="811"/>
      <c r="BW40" s="811"/>
      <c r="BX40" s="811"/>
      <c r="BY40" s="811"/>
      <c r="BZ40" s="811"/>
      <c r="CA40" s="811"/>
      <c r="CB40" s="811"/>
      <c r="CC40" s="811"/>
      <c r="CD40" s="811"/>
      <c r="CE40" s="811"/>
      <c r="CF40" s="811"/>
      <c r="CG40" s="812"/>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9"/>
    </row>
    <row r="41" spans="1:131" s="200" customFormat="1" ht="26.25" customHeight="1">
      <c r="A41" s="21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10"/>
      <c r="BT41" s="811"/>
      <c r="BU41" s="811"/>
      <c r="BV41" s="811"/>
      <c r="BW41" s="811"/>
      <c r="BX41" s="811"/>
      <c r="BY41" s="811"/>
      <c r="BZ41" s="811"/>
      <c r="CA41" s="811"/>
      <c r="CB41" s="811"/>
      <c r="CC41" s="811"/>
      <c r="CD41" s="811"/>
      <c r="CE41" s="811"/>
      <c r="CF41" s="811"/>
      <c r="CG41" s="812"/>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9"/>
    </row>
    <row r="42" spans="1:131" s="200" customFormat="1" ht="26.25" customHeight="1">
      <c r="A42" s="21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10"/>
      <c r="BT42" s="811"/>
      <c r="BU42" s="811"/>
      <c r="BV42" s="811"/>
      <c r="BW42" s="811"/>
      <c r="BX42" s="811"/>
      <c r="BY42" s="811"/>
      <c r="BZ42" s="811"/>
      <c r="CA42" s="811"/>
      <c r="CB42" s="811"/>
      <c r="CC42" s="811"/>
      <c r="CD42" s="811"/>
      <c r="CE42" s="811"/>
      <c r="CF42" s="811"/>
      <c r="CG42" s="812"/>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9"/>
    </row>
    <row r="43" spans="1:131" s="200" customFormat="1" ht="26.25" customHeight="1">
      <c r="A43" s="21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10"/>
      <c r="BT43" s="811"/>
      <c r="BU43" s="811"/>
      <c r="BV43" s="811"/>
      <c r="BW43" s="811"/>
      <c r="BX43" s="811"/>
      <c r="BY43" s="811"/>
      <c r="BZ43" s="811"/>
      <c r="CA43" s="811"/>
      <c r="CB43" s="811"/>
      <c r="CC43" s="811"/>
      <c r="CD43" s="811"/>
      <c r="CE43" s="811"/>
      <c r="CF43" s="811"/>
      <c r="CG43" s="812"/>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9"/>
    </row>
    <row r="44" spans="1:131" s="200" customFormat="1" ht="26.25" customHeight="1">
      <c r="A44" s="21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10"/>
      <c r="BT44" s="811"/>
      <c r="BU44" s="811"/>
      <c r="BV44" s="811"/>
      <c r="BW44" s="811"/>
      <c r="BX44" s="811"/>
      <c r="BY44" s="811"/>
      <c r="BZ44" s="811"/>
      <c r="CA44" s="811"/>
      <c r="CB44" s="811"/>
      <c r="CC44" s="811"/>
      <c r="CD44" s="811"/>
      <c r="CE44" s="811"/>
      <c r="CF44" s="811"/>
      <c r="CG44" s="812"/>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9"/>
    </row>
    <row r="45" spans="1:131" s="200" customFormat="1" ht="26.25" customHeight="1">
      <c r="A45" s="21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10"/>
      <c r="BT45" s="811"/>
      <c r="BU45" s="811"/>
      <c r="BV45" s="811"/>
      <c r="BW45" s="811"/>
      <c r="BX45" s="811"/>
      <c r="BY45" s="811"/>
      <c r="BZ45" s="811"/>
      <c r="CA45" s="811"/>
      <c r="CB45" s="811"/>
      <c r="CC45" s="811"/>
      <c r="CD45" s="811"/>
      <c r="CE45" s="811"/>
      <c r="CF45" s="811"/>
      <c r="CG45" s="812"/>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9"/>
    </row>
    <row r="46" spans="1:131" s="200" customFormat="1" ht="26.25" customHeight="1">
      <c r="A46" s="21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10"/>
      <c r="BT46" s="811"/>
      <c r="BU46" s="811"/>
      <c r="BV46" s="811"/>
      <c r="BW46" s="811"/>
      <c r="BX46" s="811"/>
      <c r="BY46" s="811"/>
      <c r="BZ46" s="811"/>
      <c r="CA46" s="811"/>
      <c r="CB46" s="811"/>
      <c r="CC46" s="811"/>
      <c r="CD46" s="811"/>
      <c r="CE46" s="811"/>
      <c r="CF46" s="811"/>
      <c r="CG46" s="812"/>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9"/>
    </row>
    <row r="47" spans="1:131" s="200" customFormat="1" ht="26.25" customHeight="1">
      <c r="A47" s="21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10"/>
      <c r="BT47" s="811"/>
      <c r="BU47" s="811"/>
      <c r="BV47" s="811"/>
      <c r="BW47" s="811"/>
      <c r="BX47" s="811"/>
      <c r="BY47" s="811"/>
      <c r="BZ47" s="811"/>
      <c r="CA47" s="811"/>
      <c r="CB47" s="811"/>
      <c r="CC47" s="811"/>
      <c r="CD47" s="811"/>
      <c r="CE47" s="811"/>
      <c r="CF47" s="811"/>
      <c r="CG47" s="812"/>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9"/>
    </row>
    <row r="48" spans="1:131" s="200" customFormat="1" ht="26.25" customHeight="1">
      <c r="A48" s="21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10"/>
      <c r="BT48" s="811"/>
      <c r="BU48" s="811"/>
      <c r="BV48" s="811"/>
      <c r="BW48" s="811"/>
      <c r="BX48" s="811"/>
      <c r="BY48" s="811"/>
      <c r="BZ48" s="811"/>
      <c r="CA48" s="811"/>
      <c r="CB48" s="811"/>
      <c r="CC48" s="811"/>
      <c r="CD48" s="811"/>
      <c r="CE48" s="811"/>
      <c r="CF48" s="811"/>
      <c r="CG48" s="812"/>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9"/>
    </row>
    <row r="49" spans="1:131" s="200" customFormat="1" ht="26.25" customHeight="1">
      <c r="A49" s="21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10"/>
      <c r="BT49" s="811"/>
      <c r="BU49" s="811"/>
      <c r="BV49" s="811"/>
      <c r="BW49" s="811"/>
      <c r="BX49" s="811"/>
      <c r="BY49" s="811"/>
      <c r="BZ49" s="811"/>
      <c r="CA49" s="811"/>
      <c r="CB49" s="811"/>
      <c r="CC49" s="811"/>
      <c r="CD49" s="811"/>
      <c r="CE49" s="811"/>
      <c r="CF49" s="811"/>
      <c r="CG49" s="812"/>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9"/>
    </row>
    <row r="50" spans="1:131" s="200" customFormat="1" ht="26.25" customHeight="1">
      <c r="A50" s="214">
        <v>23</v>
      </c>
      <c r="B50" s="790"/>
      <c r="C50" s="791"/>
      <c r="D50" s="791"/>
      <c r="E50" s="791"/>
      <c r="F50" s="791"/>
      <c r="G50" s="791"/>
      <c r="H50" s="791"/>
      <c r="I50" s="791"/>
      <c r="J50" s="791"/>
      <c r="K50" s="791"/>
      <c r="L50" s="791"/>
      <c r="M50" s="791"/>
      <c r="N50" s="791"/>
      <c r="O50" s="791"/>
      <c r="P50" s="792"/>
      <c r="Q50" s="859"/>
      <c r="R50" s="860"/>
      <c r="S50" s="860"/>
      <c r="T50" s="860"/>
      <c r="U50" s="860"/>
      <c r="V50" s="860"/>
      <c r="W50" s="860"/>
      <c r="X50" s="860"/>
      <c r="Y50" s="860"/>
      <c r="Z50" s="860"/>
      <c r="AA50" s="860"/>
      <c r="AB50" s="860"/>
      <c r="AC50" s="860"/>
      <c r="AD50" s="860"/>
      <c r="AE50" s="861"/>
      <c r="AF50" s="796"/>
      <c r="AG50" s="797"/>
      <c r="AH50" s="797"/>
      <c r="AI50" s="797"/>
      <c r="AJ50" s="798"/>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10"/>
      <c r="BT50" s="811"/>
      <c r="BU50" s="811"/>
      <c r="BV50" s="811"/>
      <c r="BW50" s="811"/>
      <c r="BX50" s="811"/>
      <c r="BY50" s="811"/>
      <c r="BZ50" s="811"/>
      <c r="CA50" s="811"/>
      <c r="CB50" s="811"/>
      <c r="CC50" s="811"/>
      <c r="CD50" s="811"/>
      <c r="CE50" s="811"/>
      <c r="CF50" s="811"/>
      <c r="CG50" s="812"/>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9"/>
    </row>
    <row r="51" spans="1:131" s="200" customFormat="1" ht="26.25" customHeight="1">
      <c r="A51" s="214">
        <v>24</v>
      </c>
      <c r="B51" s="790"/>
      <c r="C51" s="791"/>
      <c r="D51" s="791"/>
      <c r="E51" s="791"/>
      <c r="F51" s="791"/>
      <c r="G51" s="791"/>
      <c r="H51" s="791"/>
      <c r="I51" s="791"/>
      <c r="J51" s="791"/>
      <c r="K51" s="791"/>
      <c r="L51" s="791"/>
      <c r="M51" s="791"/>
      <c r="N51" s="791"/>
      <c r="O51" s="791"/>
      <c r="P51" s="792"/>
      <c r="Q51" s="859"/>
      <c r="R51" s="860"/>
      <c r="S51" s="860"/>
      <c r="T51" s="860"/>
      <c r="U51" s="860"/>
      <c r="V51" s="860"/>
      <c r="W51" s="860"/>
      <c r="X51" s="860"/>
      <c r="Y51" s="860"/>
      <c r="Z51" s="860"/>
      <c r="AA51" s="860"/>
      <c r="AB51" s="860"/>
      <c r="AC51" s="860"/>
      <c r="AD51" s="860"/>
      <c r="AE51" s="861"/>
      <c r="AF51" s="796"/>
      <c r="AG51" s="797"/>
      <c r="AH51" s="797"/>
      <c r="AI51" s="797"/>
      <c r="AJ51" s="798"/>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10"/>
      <c r="BT51" s="811"/>
      <c r="BU51" s="811"/>
      <c r="BV51" s="811"/>
      <c r="BW51" s="811"/>
      <c r="BX51" s="811"/>
      <c r="BY51" s="811"/>
      <c r="BZ51" s="811"/>
      <c r="CA51" s="811"/>
      <c r="CB51" s="811"/>
      <c r="CC51" s="811"/>
      <c r="CD51" s="811"/>
      <c r="CE51" s="811"/>
      <c r="CF51" s="811"/>
      <c r="CG51" s="812"/>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9"/>
    </row>
    <row r="52" spans="1:131" s="200" customFormat="1" ht="26.25" customHeight="1">
      <c r="A52" s="214">
        <v>25</v>
      </c>
      <c r="B52" s="790"/>
      <c r="C52" s="791"/>
      <c r="D52" s="791"/>
      <c r="E52" s="791"/>
      <c r="F52" s="791"/>
      <c r="G52" s="791"/>
      <c r="H52" s="791"/>
      <c r="I52" s="791"/>
      <c r="J52" s="791"/>
      <c r="K52" s="791"/>
      <c r="L52" s="791"/>
      <c r="M52" s="791"/>
      <c r="N52" s="791"/>
      <c r="O52" s="791"/>
      <c r="P52" s="792"/>
      <c r="Q52" s="859"/>
      <c r="R52" s="860"/>
      <c r="S52" s="860"/>
      <c r="T52" s="860"/>
      <c r="U52" s="860"/>
      <c r="V52" s="860"/>
      <c r="W52" s="860"/>
      <c r="X52" s="860"/>
      <c r="Y52" s="860"/>
      <c r="Z52" s="860"/>
      <c r="AA52" s="860"/>
      <c r="AB52" s="860"/>
      <c r="AC52" s="860"/>
      <c r="AD52" s="860"/>
      <c r="AE52" s="861"/>
      <c r="AF52" s="796"/>
      <c r="AG52" s="797"/>
      <c r="AH52" s="797"/>
      <c r="AI52" s="797"/>
      <c r="AJ52" s="798"/>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10"/>
      <c r="BT52" s="811"/>
      <c r="BU52" s="811"/>
      <c r="BV52" s="811"/>
      <c r="BW52" s="811"/>
      <c r="BX52" s="811"/>
      <c r="BY52" s="811"/>
      <c r="BZ52" s="811"/>
      <c r="CA52" s="811"/>
      <c r="CB52" s="811"/>
      <c r="CC52" s="811"/>
      <c r="CD52" s="811"/>
      <c r="CE52" s="811"/>
      <c r="CF52" s="811"/>
      <c r="CG52" s="812"/>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9"/>
    </row>
    <row r="53" spans="1:131" s="200" customFormat="1" ht="26.25" customHeight="1">
      <c r="A53" s="214">
        <v>26</v>
      </c>
      <c r="B53" s="790"/>
      <c r="C53" s="791"/>
      <c r="D53" s="791"/>
      <c r="E53" s="791"/>
      <c r="F53" s="791"/>
      <c r="G53" s="791"/>
      <c r="H53" s="791"/>
      <c r="I53" s="791"/>
      <c r="J53" s="791"/>
      <c r="K53" s="791"/>
      <c r="L53" s="791"/>
      <c r="M53" s="791"/>
      <c r="N53" s="791"/>
      <c r="O53" s="791"/>
      <c r="P53" s="792"/>
      <c r="Q53" s="859"/>
      <c r="R53" s="860"/>
      <c r="S53" s="860"/>
      <c r="T53" s="860"/>
      <c r="U53" s="860"/>
      <c r="V53" s="860"/>
      <c r="W53" s="860"/>
      <c r="X53" s="860"/>
      <c r="Y53" s="860"/>
      <c r="Z53" s="860"/>
      <c r="AA53" s="860"/>
      <c r="AB53" s="860"/>
      <c r="AC53" s="860"/>
      <c r="AD53" s="860"/>
      <c r="AE53" s="861"/>
      <c r="AF53" s="796"/>
      <c r="AG53" s="797"/>
      <c r="AH53" s="797"/>
      <c r="AI53" s="797"/>
      <c r="AJ53" s="798"/>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10"/>
      <c r="BT53" s="811"/>
      <c r="BU53" s="811"/>
      <c r="BV53" s="811"/>
      <c r="BW53" s="811"/>
      <c r="BX53" s="811"/>
      <c r="BY53" s="811"/>
      <c r="BZ53" s="811"/>
      <c r="CA53" s="811"/>
      <c r="CB53" s="811"/>
      <c r="CC53" s="811"/>
      <c r="CD53" s="811"/>
      <c r="CE53" s="811"/>
      <c r="CF53" s="811"/>
      <c r="CG53" s="812"/>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9"/>
    </row>
    <row r="54" spans="1:131" s="200" customFormat="1" ht="26.25" customHeight="1">
      <c r="A54" s="214">
        <v>27</v>
      </c>
      <c r="B54" s="790"/>
      <c r="C54" s="791"/>
      <c r="D54" s="791"/>
      <c r="E54" s="791"/>
      <c r="F54" s="791"/>
      <c r="G54" s="791"/>
      <c r="H54" s="791"/>
      <c r="I54" s="791"/>
      <c r="J54" s="791"/>
      <c r="K54" s="791"/>
      <c r="L54" s="791"/>
      <c r="M54" s="791"/>
      <c r="N54" s="791"/>
      <c r="O54" s="791"/>
      <c r="P54" s="792"/>
      <c r="Q54" s="859"/>
      <c r="R54" s="860"/>
      <c r="S54" s="860"/>
      <c r="T54" s="860"/>
      <c r="U54" s="860"/>
      <c r="V54" s="860"/>
      <c r="W54" s="860"/>
      <c r="X54" s="860"/>
      <c r="Y54" s="860"/>
      <c r="Z54" s="860"/>
      <c r="AA54" s="860"/>
      <c r="AB54" s="860"/>
      <c r="AC54" s="860"/>
      <c r="AD54" s="860"/>
      <c r="AE54" s="861"/>
      <c r="AF54" s="796"/>
      <c r="AG54" s="797"/>
      <c r="AH54" s="797"/>
      <c r="AI54" s="797"/>
      <c r="AJ54" s="798"/>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10"/>
      <c r="BT54" s="811"/>
      <c r="BU54" s="811"/>
      <c r="BV54" s="811"/>
      <c r="BW54" s="811"/>
      <c r="BX54" s="811"/>
      <c r="BY54" s="811"/>
      <c r="BZ54" s="811"/>
      <c r="CA54" s="811"/>
      <c r="CB54" s="811"/>
      <c r="CC54" s="811"/>
      <c r="CD54" s="811"/>
      <c r="CE54" s="811"/>
      <c r="CF54" s="811"/>
      <c r="CG54" s="812"/>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9"/>
    </row>
    <row r="55" spans="1:131" s="200" customFormat="1" ht="26.25" customHeight="1">
      <c r="A55" s="214">
        <v>28</v>
      </c>
      <c r="B55" s="790"/>
      <c r="C55" s="791"/>
      <c r="D55" s="791"/>
      <c r="E55" s="791"/>
      <c r="F55" s="791"/>
      <c r="G55" s="791"/>
      <c r="H55" s="791"/>
      <c r="I55" s="791"/>
      <c r="J55" s="791"/>
      <c r="K55" s="791"/>
      <c r="L55" s="791"/>
      <c r="M55" s="791"/>
      <c r="N55" s="791"/>
      <c r="O55" s="791"/>
      <c r="P55" s="792"/>
      <c r="Q55" s="859"/>
      <c r="R55" s="860"/>
      <c r="S55" s="860"/>
      <c r="T55" s="860"/>
      <c r="U55" s="860"/>
      <c r="V55" s="860"/>
      <c r="W55" s="860"/>
      <c r="X55" s="860"/>
      <c r="Y55" s="860"/>
      <c r="Z55" s="860"/>
      <c r="AA55" s="860"/>
      <c r="AB55" s="860"/>
      <c r="AC55" s="860"/>
      <c r="AD55" s="860"/>
      <c r="AE55" s="861"/>
      <c r="AF55" s="796"/>
      <c r="AG55" s="797"/>
      <c r="AH55" s="797"/>
      <c r="AI55" s="797"/>
      <c r="AJ55" s="798"/>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10"/>
      <c r="BT55" s="811"/>
      <c r="BU55" s="811"/>
      <c r="BV55" s="811"/>
      <c r="BW55" s="811"/>
      <c r="BX55" s="811"/>
      <c r="BY55" s="811"/>
      <c r="BZ55" s="811"/>
      <c r="CA55" s="811"/>
      <c r="CB55" s="811"/>
      <c r="CC55" s="811"/>
      <c r="CD55" s="811"/>
      <c r="CE55" s="811"/>
      <c r="CF55" s="811"/>
      <c r="CG55" s="812"/>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9"/>
    </row>
    <row r="56" spans="1:131" s="200" customFormat="1" ht="26.25" customHeight="1">
      <c r="A56" s="214">
        <v>29</v>
      </c>
      <c r="B56" s="790"/>
      <c r="C56" s="791"/>
      <c r="D56" s="791"/>
      <c r="E56" s="791"/>
      <c r="F56" s="791"/>
      <c r="G56" s="791"/>
      <c r="H56" s="791"/>
      <c r="I56" s="791"/>
      <c r="J56" s="791"/>
      <c r="K56" s="791"/>
      <c r="L56" s="791"/>
      <c r="M56" s="791"/>
      <c r="N56" s="791"/>
      <c r="O56" s="791"/>
      <c r="P56" s="792"/>
      <c r="Q56" s="859"/>
      <c r="R56" s="860"/>
      <c r="S56" s="860"/>
      <c r="T56" s="860"/>
      <c r="U56" s="860"/>
      <c r="V56" s="860"/>
      <c r="W56" s="860"/>
      <c r="X56" s="860"/>
      <c r="Y56" s="860"/>
      <c r="Z56" s="860"/>
      <c r="AA56" s="860"/>
      <c r="AB56" s="860"/>
      <c r="AC56" s="860"/>
      <c r="AD56" s="860"/>
      <c r="AE56" s="861"/>
      <c r="AF56" s="796"/>
      <c r="AG56" s="797"/>
      <c r="AH56" s="797"/>
      <c r="AI56" s="797"/>
      <c r="AJ56" s="798"/>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10"/>
      <c r="BT56" s="811"/>
      <c r="BU56" s="811"/>
      <c r="BV56" s="811"/>
      <c r="BW56" s="811"/>
      <c r="BX56" s="811"/>
      <c r="BY56" s="811"/>
      <c r="BZ56" s="811"/>
      <c r="CA56" s="811"/>
      <c r="CB56" s="811"/>
      <c r="CC56" s="811"/>
      <c r="CD56" s="811"/>
      <c r="CE56" s="811"/>
      <c r="CF56" s="811"/>
      <c r="CG56" s="812"/>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9"/>
    </row>
    <row r="57" spans="1:131" s="200" customFormat="1" ht="26.25" customHeight="1">
      <c r="A57" s="214">
        <v>30</v>
      </c>
      <c r="B57" s="790"/>
      <c r="C57" s="791"/>
      <c r="D57" s="791"/>
      <c r="E57" s="791"/>
      <c r="F57" s="791"/>
      <c r="G57" s="791"/>
      <c r="H57" s="791"/>
      <c r="I57" s="791"/>
      <c r="J57" s="791"/>
      <c r="K57" s="791"/>
      <c r="L57" s="791"/>
      <c r="M57" s="791"/>
      <c r="N57" s="791"/>
      <c r="O57" s="791"/>
      <c r="P57" s="792"/>
      <c r="Q57" s="859"/>
      <c r="R57" s="860"/>
      <c r="S57" s="860"/>
      <c r="T57" s="860"/>
      <c r="U57" s="860"/>
      <c r="V57" s="860"/>
      <c r="W57" s="860"/>
      <c r="X57" s="860"/>
      <c r="Y57" s="860"/>
      <c r="Z57" s="860"/>
      <c r="AA57" s="860"/>
      <c r="AB57" s="860"/>
      <c r="AC57" s="860"/>
      <c r="AD57" s="860"/>
      <c r="AE57" s="861"/>
      <c r="AF57" s="796"/>
      <c r="AG57" s="797"/>
      <c r="AH57" s="797"/>
      <c r="AI57" s="797"/>
      <c r="AJ57" s="798"/>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10"/>
      <c r="BT57" s="811"/>
      <c r="BU57" s="811"/>
      <c r="BV57" s="811"/>
      <c r="BW57" s="811"/>
      <c r="BX57" s="811"/>
      <c r="BY57" s="811"/>
      <c r="BZ57" s="811"/>
      <c r="CA57" s="811"/>
      <c r="CB57" s="811"/>
      <c r="CC57" s="811"/>
      <c r="CD57" s="811"/>
      <c r="CE57" s="811"/>
      <c r="CF57" s="811"/>
      <c r="CG57" s="812"/>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9"/>
    </row>
    <row r="58" spans="1:131" s="200" customFormat="1" ht="26.25" customHeight="1">
      <c r="A58" s="214">
        <v>31</v>
      </c>
      <c r="B58" s="790"/>
      <c r="C58" s="791"/>
      <c r="D58" s="791"/>
      <c r="E58" s="791"/>
      <c r="F58" s="791"/>
      <c r="G58" s="791"/>
      <c r="H58" s="791"/>
      <c r="I58" s="791"/>
      <c r="J58" s="791"/>
      <c r="K58" s="791"/>
      <c r="L58" s="791"/>
      <c r="M58" s="791"/>
      <c r="N58" s="791"/>
      <c r="O58" s="791"/>
      <c r="P58" s="792"/>
      <c r="Q58" s="859"/>
      <c r="R58" s="860"/>
      <c r="S58" s="860"/>
      <c r="T58" s="860"/>
      <c r="U58" s="860"/>
      <c r="V58" s="860"/>
      <c r="W58" s="860"/>
      <c r="X58" s="860"/>
      <c r="Y58" s="860"/>
      <c r="Z58" s="860"/>
      <c r="AA58" s="860"/>
      <c r="AB58" s="860"/>
      <c r="AC58" s="860"/>
      <c r="AD58" s="860"/>
      <c r="AE58" s="861"/>
      <c r="AF58" s="796"/>
      <c r="AG58" s="797"/>
      <c r="AH58" s="797"/>
      <c r="AI58" s="797"/>
      <c r="AJ58" s="798"/>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10"/>
      <c r="BT58" s="811"/>
      <c r="BU58" s="811"/>
      <c r="BV58" s="811"/>
      <c r="BW58" s="811"/>
      <c r="BX58" s="811"/>
      <c r="BY58" s="811"/>
      <c r="BZ58" s="811"/>
      <c r="CA58" s="811"/>
      <c r="CB58" s="811"/>
      <c r="CC58" s="811"/>
      <c r="CD58" s="811"/>
      <c r="CE58" s="811"/>
      <c r="CF58" s="811"/>
      <c r="CG58" s="812"/>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9"/>
    </row>
    <row r="59" spans="1:131" s="200" customFormat="1" ht="26.25" customHeight="1">
      <c r="A59" s="214">
        <v>32</v>
      </c>
      <c r="B59" s="790"/>
      <c r="C59" s="791"/>
      <c r="D59" s="791"/>
      <c r="E59" s="791"/>
      <c r="F59" s="791"/>
      <c r="G59" s="791"/>
      <c r="H59" s="791"/>
      <c r="I59" s="791"/>
      <c r="J59" s="791"/>
      <c r="K59" s="791"/>
      <c r="L59" s="791"/>
      <c r="M59" s="791"/>
      <c r="N59" s="791"/>
      <c r="O59" s="791"/>
      <c r="P59" s="792"/>
      <c r="Q59" s="859"/>
      <c r="R59" s="860"/>
      <c r="S59" s="860"/>
      <c r="T59" s="860"/>
      <c r="U59" s="860"/>
      <c r="V59" s="860"/>
      <c r="W59" s="860"/>
      <c r="X59" s="860"/>
      <c r="Y59" s="860"/>
      <c r="Z59" s="860"/>
      <c r="AA59" s="860"/>
      <c r="AB59" s="860"/>
      <c r="AC59" s="860"/>
      <c r="AD59" s="860"/>
      <c r="AE59" s="861"/>
      <c r="AF59" s="796"/>
      <c r="AG59" s="797"/>
      <c r="AH59" s="797"/>
      <c r="AI59" s="797"/>
      <c r="AJ59" s="798"/>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10"/>
      <c r="BT59" s="811"/>
      <c r="BU59" s="811"/>
      <c r="BV59" s="811"/>
      <c r="BW59" s="811"/>
      <c r="BX59" s="811"/>
      <c r="BY59" s="811"/>
      <c r="BZ59" s="811"/>
      <c r="CA59" s="811"/>
      <c r="CB59" s="811"/>
      <c r="CC59" s="811"/>
      <c r="CD59" s="811"/>
      <c r="CE59" s="811"/>
      <c r="CF59" s="811"/>
      <c r="CG59" s="812"/>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9"/>
    </row>
    <row r="60" spans="1:131" s="200" customFormat="1" ht="26.25" customHeight="1">
      <c r="A60" s="214">
        <v>33</v>
      </c>
      <c r="B60" s="790"/>
      <c r="C60" s="791"/>
      <c r="D60" s="791"/>
      <c r="E60" s="791"/>
      <c r="F60" s="791"/>
      <c r="G60" s="791"/>
      <c r="H60" s="791"/>
      <c r="I60" s="791"/>
      <c r="J60" s="791"/>
      <c r="K60" s="791"/>
      <c r="L60" s="791"/>
      <c r="M60" s="791"/>
      <c r="N60" s="791"/>
      <c r="O60" s="791"/>
      <c r="P60" s="792"/>
      <c r="Q60" s="859"/>
      <c r="R60" s="860"/>
      <c r="S60" s="860"/>
      <c r="T60" s="860"/>
      <c r="U60" s="860"/>
      <c r="V60" s="860"/>
      <c r="W60" s="860"/>
      <c r="X60" s="860"/>
      <c r="Y60" s="860"/>
      <c r="Z60" s="860"/>
      <c r="AA60" s="860"/>
      <c r="AB60" s="860"/>
      <c r="AC60" s="860"/>
      <c r="AD60" s="860"/>
      <c r="AE60" s="861"/>
      <c r="AF60" s="796"/>
      <c r="AG60" s="797"/>
      <c r="AH60" s="797"/>
      <c r="AI60" s="797"/>
      <c r="AJ60" s="798"/>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10"/>
      <c r="BT60" s="811"/>
      <c r="BU60" s="811"/>
      <c r="BV60" s="811"/>
      <c r="BW60" s="811"/>
      <c r="BX60" s="811"/>
      <c r="BY60" s="811"/>
      <c r="BZ60" s="811"/>
      <c r="CA60" s="811"/>
      <c r="CB60" s="811"/>
      <c r="CC60" s="811"/>
      <c r="CD60" s="811"/>
      <c r="CE60" s="811"/>
      <c r="CF60" s="811"/>
      <c r="CG60" s="812"/>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9"/>
    </row>
    <row r="61" spans="1:131" s="200" customFormat="1" ht="26.25" customHeight="1" thickBot="1">
      <c r="A61" s="214">
        <v>34</v>
      </c>
      <c r="B61" s="790"/>
      <c r="C61" s="791"/>
      <c r="D61" s="791"/>
      <c r="E61" s="791"/>
      <c r="F61" s="791"/>
      <c r="G61" s="791"/>
      <c r="H61" s="791"/>
      <c r="I61" s="791"/>
      <c r="J61" s="791"/>
      <c r="K61" s="791"/>
      <c r="L61" s="791"/>
      <c r="M61" s="791"/>
      <c r="N61" s="791"/>
      <c r="O61" s="791"/>
      <c r="P61" s="792"/>
      <c r="Q61" s="859"/>
      <c r="R61" s="860"/>
      <c r="S61" s="860"/>
      <c r="T61" s="860"/>
      <c r="U61" s="860"/>
      <c r="V61" s="860"/>
      <c r="W61" s="860"/>
      <c r="X61" s="860"/>
      <c r="Y61" s="860"/>
      <c r="Z61" s="860"/>
      <c r="AA61" s="860"/>
      <c r="AB61" s="860"/>
      <c r="AC61" s="860"/>
      <c r="AD61" s="860"/>
      <c r="AE61" s="861"/>
      <c r="AF61" s="796"/>
      <c r="AG61" s="797"/>
      <c r="AH61" s="797"/>
      <c r="AI61" s="797"/>
      <c r="AJ61" s="798"/>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10"/>
      <c r="BT61" s="811"/>
      <c r="BU61" s="811"/>
      <c r="BV61" s="811"/>
      <c r="BW61" s="811"/>
      <c r="BX61" s="811"/>
      <c r="BY61" s="811"/>
      <c r="BZ61" s="811"/>
      <c r="CA61" s="811"/>
      <c r="CB61" s="811"/>
      <c r="CC61" s="811"/>
      <c r="CD61" s="811"/>
      <c r="CE61" s="811"/>
      <c r="CF61" s="811"/>
      <c r="CG61" s="812"/>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9"/>
    </row>
    <row r="62" spans="1:131" s="200" customFormat="1" ht="26.25" customHeight="1">
      <c r="A62" s="214">
        <v>35</v>
      </c>
      <c r="B62" s="790"/>
      <c r="C62" s="791"/>
      <c r="D62" s="791"/>
      <c r="E62" s="791"/>
      <c r="F62" s="791"/>
      <c r="G62" s="791"/>
      <c r="H62" s="791"/>
      <c r="I62" s="791"/>
      <c r="J62" s="791"/>
      <c r="K62" s="791"/>
      <c r="L62" s="791"/>
      <c r="M62" s="791"/>
      <c r="N62" s="791"/>
      <c r="O62" s="791"/>
      <c r="P62" s="792"/>
      <c r="Q62" s="859"/>
      <c r="R62" s="860"/>
      <c r="S62" s="860"/>
      <c r="T62" s="860"/>
      <c r="U62" s="860"/>
      <c r="V62" s="860"/>
      <c r="W62" s="860"/>
      <c r="X62" s="860"/>
      <c r="Y62" s="860"/>
      <c r="Z62" s="860"/>
      <c r="AA62" s="860"/>
      <c r="AB62" s="860"/>
      <c r="AC62" s="860"/>
      <c r="AD62" s="860"/>
      <c r="AE62" s="861"/>
      <c r="AF62" s="796"/>
      <c r="AG62" s="797"/>
      <c r="AH62" s="797"/>
      <c r="AI62" s="797"/>
      <c r="AJ62" s="798"/>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389</v>
      </c>
      <c r="BK62" s="832"/>
      <c r="BL62" s="832"/>
      <c r="BM62" s="832"/>
      <c r="BN62" s="833"/>
      <c r="BO62" s="218"/>
      <c r="BP62" s="218"/>
      <c r="BQ62" s="215">
        <v>56</v>
      </c>
      <c r="BR62" s="216"/>
      <c r="BS62" s="810"/>
      <c r="BT62" s="811"/>
      <c r="BU62" s="811"/>
      <c r="BV62" s="811"/>
      <c r="BW62" s="811"/>
      <c r="BX62" s="811"/>
      <c r="BY62" s="811"/>
      <c r="BZ62" s="811"/>
      <c r="CA62" s="811"/>
      <c r="CB62" s="811"/>
      <c r="CC62" s="811"/>
      <c r="CD62" s="811"/>
      <c r="CE62" s="811"/>
      <c r="CF62" s="811"/>
      <c r="CG62" s="812"/>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9"/>
    </row>
    <row r="63" spans="1:131" s="200" customFormat="1" ht="26.25" customHeight="1" thickBot="1">
      <c r="A63" s="217" t="s">
        <v>368</v>
      </c>
      <c r="B63" s="816" t="s">
        <v>390</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180</v>
      </c>
      <c r="AG63" s="864"/>
      <c r="AH63" s="864"/>
      <c r="AI63" s="864"/>
      <c r="AJ63" s="875"/>
      <c r="AK63" s="876"/>
      <c r="AL63" s="872"/>
      <c r="AM63" s="872"/>
      <c r="AN63" s="872"/>
      <c r="AO63" s="872"/>
      <c r="AP63" s="864">
        <v>4352</v>
      </c>
      <c r="AQ63" s="864"/>
      <c r="AR63" s="864"/>
      <c r="AS63" s="864"/>
      <c r="AT63" s="864"/>
      <c r="AU63" s="864">
        <v>3154</v>
      </c>
      <c r="AV63" s="864"/>
      <c r="AW63" s="864"/>
      <c r="AX63" s="864"/>
      <c r="AY63" s="864"/>
      <c r="AZ63" s="865"/>
      <c r="BA63" s="865"/>
      <c r="BB63" s="865"/>
      <c r="BC63" s="865"/>
      <c r="BD63" s="865"/>
      <c r="BE63" s="866" t="s">
        <v>534</v>
      </c>
      <c r="BF63" s="866"/>
      <c r="BG63" s="866"/>
      <c r="BH63" s="866"/>
      <c r="BI63" s="867"/>
      <c r="BJ63" s="868" t="s">
        <v>112</v>
      </c>
      <c r="BK63" s="869"/>
      <c r="BL63" s="869"/>
      <c r="BM63" s="869"/>
      <c r="BN63" s="870"/>
      <c r="BO63" s="218"/>
      <c r="BP63" s="218"/>
      <c r="BQ63" s="215">
        <v>57</v>
      </c>
      <c r="BR63" s="216"/>
      <c r="BS63" s="810"/>
      <c r="BT63" s="811"/>
      <c r="BU63" s="811"/>
      <c r="BV63" s="811"/>
      <c r="BW63" s="811"/>
      <c r="BX63" s="811"/>
      <c r="BY63" s="811"/>
      <c r="BZ63" s="811"/>
      <c r="CA63" s="811"/>
      <c r="CB63" s="811"/>
      <c r="CC63" s="811"/>
      <c r="CD63" s="811"/>
      <c r="CE63" s="811"/>
      <c r="CF63" s="811"/>
      <c r="CG63" s="812"/>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10"/>
      <c r="BT64" s="811"/>
      <c r="BU64" s="811"/>
      <c r="BV64" s="811"/>
      <c r="BW64" s="811"/>
      <c r="BX64" s="811"/>
      <c r="BY64" s="811"/>
      <c r="BZ64" s="811"/>
      <c r="CA64" s="811"/>
      <c r="CB64" s="811"/>
      <c r="CC64" s="811"/>
      <c r="CD64" s="811"/>
      <c r="CE64" s="811"/>
      <c r="CF64" s="811"/>
      <c r="CG64" s="812"/>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10"/>
      <c r="BT65" s="811"/>
      <c r="BU65" s="811"/>
      <c r="BV65" s="811"/>
      <c r="BW65" s="811"/>
      <c r="BX65" s="811"/>
      <c r="BY65" s="811"/>
      <c r="BZ65" s="811"/>
      <c r="CA65" s="811"/>
      <c r="CB65" s="811"/>
      <c r="CC65" s="811"/>
      <c r="CD65" s="811"/>
      <c r="CE65" s="811"/>
      <c r="CF65" s="811"/>
      <c r="CG65" s="812"/>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9"/>
    </row>
    <row r="66" spans="1:131" s="200" customFormat="1" ht="26.25" customHeight="1">
      <c r="A66" s="766" t="s">
        <v>392</v>
      </c>
      <c r="B66" s="767"/>
      <c r="C66" s="767"/>
      <c r="D66" s="767"/>
      <c r="E66" s="767"/>
      <c r="F66" s="767"/>
      <c r="G66" s="767"/>
      <c r="H66" s="767"/>
      <c r="I66" s="767"/>
      <c r="J66" s="767"/>
      <c r="K66" s="767"/>
      <c r="L66" s="767"/>
      <c r="M66" s="767"/>
      <c r="N66" s="767"/>
      <c r="O66" s="767"/>
      <c r="P66" s="768"/>
      <c r="Q66" s="743" t="s">
        <v>372</v>
      </c>
      <c r="R66" s="744"/>
      <c r="S66" s="744"/>
      <c r="T66" s="744"/>
      <c r="U66" s="745"/>
      <c r="V66" s="743" t="s">
        <v>373</v>
      </c>
      <c r="W66" s="744"/>
      <c r="X66" s="744"/>
      <c r="Y66" s="744"/>
      <c r="Z66" s="745"/>
      <c r="AA66" s="743" t="s">
        <v>374</v>
      </c>
      <c r="AB66" s="744"/>
      <c r="AC66" s="744"/>
      <c r="AD66" s="744"/>
      <c r="AE66" s="745"/>
      <c r="AF66" s="889" t="s">
        <v>375</v>
      </c>
      <c r="AG66" s="839"/>
      <c r="AH66" s="839"/>
      <c r="AI66" s="839"/>
      <c r="AJ66" s="890"/>
      <c r="AK66" s="743" t="s">
        <v>376</v>
      </c>
      <c r="AL66" s="767"/>
      <c r="AM66" s="767"/>
      <c r="AN66" s="767"/>
      <c r="AO66" s="768"/>
      <c r="AP66" s="743" t="s">
        <v>377</v>
      </c>
      <c r="AQ66" s="744"/>
      <c r="AR66" s="744"/>
      <c r="AS66" s="744"/>
      <c r="AT66" s="745"/>
      <c r="AU66" s="743" t="s">
        <v>393</v>
      </c>
      <c r="AV66" s="744"/>
      <c r="AW66" s="744"/>
      <c r="AX66" s="744"/>
      <c r="AY66" s="745"/>
      <c r="AZ66" s="743" t="s">
        <v>355</v>
      </c>
      <c r="BA66" s="744"/>
      <c r="BB66" s="744"/>
      <c r="BC66" s="744"/>
      <c r="BD66" s="755"/>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c r="A67" s="769"/>
      <c r="B67" s="770"/>
      <c r="C67" s="770"/>
      <c r="D67" s="770"/>
      <c r="E67" s="770"/>
      <c r="F67" s="770"/>
      <c r="G67" s="770"/>
      <c r="H67" s="770"/>
      <c r="I67" s="770"/>
      <c r="J67" s="770"/>
      <c r="K67" s="770"/>
      <c r="L67" s="770"/>
      <c r="M67" s="770"/>
      <c r="N67" s="770"/>
      <c r="O67" s="770"/>
      <c r="P67" s="771"/>
      <c r="Q67" s="746"/>
      <c r="R67" s="747"/>
      <c r="S67" s="747"/>
      <c r="T67" s="747"/>
      <c r="U67" s="748"/>
      <c r="V67" s="746"/>
      <c r="W67" s="747"/>
      <c r="X67" s="747"/>
      <c r="Y67" s="747"/>
      <c r="Z67" s="748"/>
      <c r="AA67" s="746"/>
      <c r="AB67" s="747"/>
      <c r="AC67" s="747"/>
      <c r="AD67" s="747"/>
      <c r="AE67" s="748"/>
      <c r="AF67" s="891"/>
      <c r="AG67" s="842"/>
      <c r="AH67" s="842"/>
      <c r="AI67" s="842"/>
      <c r="AJ67" s="892"/>
      <c r="AK67" s="893"/>
      <c r="AL67" s="770"/>
      <c r="AM67" s="770"/>
      <c r="AN67" s="770"/>
      <c r="AO67" s="771"/>
      <c r="AP67" s="746"/>
      <c r="AQ67" s="747"/>
      <c r="AR67" s="747"/>
      <c r="AS67" s="747"/>
      <c r="AT67" s="748"/>
      <c r="AU67" s="746"/>
      <c r="AV67" s="747"/>
      <c r="AW67" s="747"/>
      <c r="AX67" s="747"/>
      <c r="AY67" s="748"/>
      <c r="AZ67" s="746"/>
      <c r="BA67" s="747"/>
      <c r="BB67" s="747"/>
      <c r="BC67" s="747"/>
      <c r="BD67" s="756"/>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c r="A68" s="211">
        <v>1</v>
      </c>
      <c r="B68" s="740" t="s">
        <v>535</v>
      </c>
      <c r="C68" s="741"/>
      <c r="D68" s="741"/>
      <c r="E68" s="741"/>
      <c r="F68" s="741"/>
      <c r="G68" s="741"/>
      <c r="H68" s="741"/>
      <c r="I68" s="741"/>
      <c r="J68" s="741"/>
      <c r="K68" s="741"/>
      <c r="L68" s="741"/>
      <c r="M68" s="741"/>
      <c r="N68" s="741"/>
      <c r="O68" s="741"/>
      <c r="P68" s="742"/>
      <c r="Q68" s="887">
        <v>14856</v>
      </c>
      <c r="R68" s="888"/>
      <c r="S68" s="888"/>
      <c r="T68" s="888"/>
      <c r="U68" s="888"/>
      <c r="V68" s="888">
        <v>14216</v>
      </c>
      <c r="W68" s="888"/>
      <c r="X68" s="888"/>
      <c r="Y68" s="888"/>
      <c r="Z68" s="888"/>
      <c r="AA68" s="888">
        <v>639</v>
      </c>
      <c r="AB68" s="888"/>
      <c r="AC68" s="888"/>
      <c r="AD68" s="888"/>
      <c r="AE68" s="888"/>
      <c r="AF68" s="888">
        <v>639</v>
      </c>
      <c r="AG68" s="888"/>
      <c r="AH68" s="888"/>
      <c r="AI68" s="888"/>
      <c r="AJ68" s="888"/>
      <c r="AK68" s="888">
        <v>10</v>
      </c>
      <c r="AL68" s="888"/>
      <c r="AM68" s="888"/>
      <c r="AN68" s="888"/>
      <c r="AO68" s="888"/>
      <c r="AP68" s="888" t="s">
        <v>547</v>
      </c>
      <c r="AQ68" s="888"/>
      <c r="AR68" s="888"/>
      <c r="AS68" s="888"/>
      <c r="AT68" s="888"/>
      <c r="AU68" s="888" t="s">
        <v>547</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c r="A69" s="214">
        <v>2</v>
      </c>
      <c r="B69" s="737" t="s">
        <v>548</v>
      </c>
      <c r="C69" s="738"/>
      <c r="D69" s="738"/>
      <c r="E69" s="738"/>
      <c r="F69" s="738"/>
      <c r="G69" s="738"/>
      <c r="H69" s="738"/>
      <c r="I69" s="738"/>
      <c r="J69" s="738"/>
      <c r="K69" s="738"/>
      <c r="L69" s="738"/>
      <c r="M69" s="738"/>
      <c r="N69" s="738"/>
      <c r="O69" s="738"/>
      <c r="P69" s="739"/>
      <c r="Q69" s="898">
        <v>121</v>
      </c>
      <c r="R69" s="857"/>
      <c r="S69" s="857"/>
      <c r="T69" s="857"/>
      <c r="U69" s="857"/>
      <c r="V69" s="857">
        <v>104</v>
      </c>
      <c r="W69" s="857"/>
      <c r="X69" s="857"/>
      <c r="Y69" s="857"/>
      <c r="Z69" s="857"/>
      <c r="AA69" s="857">
        <v>17</v>
      </c>
      <c r="AB69" s="857"/>
      <c r="AC69" s="857"/>
      <c r="AD69" s="857"/>
      <c r="AE69" s="857"/>
      <c r="AF69" s="857">
        <v>17</v>
      </c>
      <c r="AG69" s="857"/>
      <c r="AH69" s="857"/>
      <c r="AI69" s="857"/>
      <c r="AJ69" s="857"/>
      <c r="AK69" s="857" t="s">
        <v>547</v>
      </c>
      <c r="AL69" s="857"/>
      <c r="AM69" s="857"/>
      <c r="AN69" s="857"/>
      <c r="AO69" s="857"/>
      <c r="AP69" s="857" t="s">
        <v>547</v>
      </c>
      <c r="AQ69" s="857"/>
      <c r="AR69" s="857"/>
      <c r="AS69" s="857"/>
      <c r="AT69" s="857"/>
      <c r="AU69" s="857" t="s">
        <v>547</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c r="A70" s="214">
        <v>3</v>
      </c>
      <c r="B70" s="737" t="s">
        <v>536</v>
      </c>
      <c r="C70" s="738"/>
      <c r="D70" s="738"/>
      <c r="E70" s="738"/>
      <c r="F70" s="738"/>
      <c r="G70" s="738"/>
      <c r="H70" s="738"/>
      <c r="I70" s="738"/>
      <c r="J70" s="738"/>
      <c r="K70" s="738"/>
      <c r="L70" s="738"/>
      <c r="M70" s="738"/>
      <c r="N70" s="738"/>
      <c r="O70" s="738"/>
      <c r="P70" s="739"/>
      <c r="Q70" s="898">
        <v>121</v>
      </c>
      <c r="R70" s="857"/>
      <c r="S70" s="857"/>
      <c r="T70" s="857"/>
      <c r="U70" s="857"/>
      <c r="V70" s="857">
        <v>107</v>
      </c>
      <c r="W70" s="857"/>
      <c r="X70" s="857"/>
      <c r="Y70" s="857"/>
      <c r="Z70" s="857"/>
      <c r="AA70" s="857">
        <v>14</v>
      </c>
      <c r="AB70" s="857"/>
      <c r="AC70" s="857"/>
      <c r="AD70" s="857"/>
      <c r="AE70" s="857"/>
      <c r="AF70" s="857">
        <v>14</v>
      </c>
      <c r="AG70" s="857"/>
      <c r="AH70" s="857"/>
      <c r="AI70" s="857"/>
      <c r="AJ70" s="857"/>
      <c r="AK70" s="857" t="s">
        <v>547</v>
      </c>
      <c r="AL70" s="857"/>
      <c r="AM70" s="857"/>
      <c r="AN70" s="857"/>
      <c r="AO70" s="857"/>
      <c r="AP70" s="857" t="s">
        <v>547</v>
      </c>
      <c r="AQ70" s="857"/>
      <c r="AR70" s="857"/>
      <c r="AS70" s="857"/>
      <c r="AT70" s="857"/>
      <c r="AU70" s="857" t="s">
        <v>547</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c r="A71" s="214">
        <v>4</v>
      </c>
      <c r="B71" s="737" t="s">
        <v>537</v>
      </c>
      <c r="C71" s="738"/>
      <c r="D71" s="738"/>
      <c r="E71" s="738"/>
      <c r="F71" s="738"/>
      <c r="G71" s="738"/>
      <c r="H71" s="738"/>
      <c r="I71" s="738"/>
      <c r="J71" s="738"/>
      <c r="K71" s="738"/>
      <c r="L71" s="738"/>
      <c r="M71" s="738"/>
      <c r="N71" s="738"/>
      <c r="O71" s="738"/>
      <c r="P71" s="739"/>
      <c r="Q71" s="898">
        <v>495</v>
      </c>
      <c r="R71" s="857"/>
      <c r="S71" s="857"/>
      <c r="T71" s="857"/>
      <c r="U71" s="857"/>
      <c r="V71" s="857">
        <v>447</v>
      </c>
      <c r="W71" s="857"/>
      <c r="X71" s="857"/>
      <c r="Y71" s="857"/>
      <c r="Z71" s="857"/>
      <c r="AA71" s="857">
        <v>48</v>
      </c>
      <c r="AB71" s="857"/>
      <c r="AC71" s="857"/>
      <c r="AD71" s="857"/>
      <c r="AE71" s="857"/>
      <c r="AF71" s="857">
        <v>48</v>
      </c>
      <c r="AG71" s="857"/>
      <c r="AH71" s="857"/>
      <c r="AI71" s="857"/>
      <c r="AJ71" s="857"/>
      <c r="AK71" s="857" t="s">
        <v>547</v>
      </c>
      <c r="AL71" s="857"/>
      <c r="AM71" s="857"/>
      <c r="AN71" s="857"/>
      <c r="AO71" s="857"/>
      <c r="AP71" s="857" t="s">
        <v>547</v>
      </c>
      <c r="AQ71" s="857"/>
      <c r="AR71" s="857"/>
      <c r="AS71" s="857"/>
      <c r="AT71" s="857"/>
      <c r="AU71" s="857" t="s">
        <v>547</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c r="A72" s="214">
        <v>5</v>
      </c>
      <c r="B72" s="737" t="s">
        <v>538</v>
      </c>
      <c r="C72" s="738"/>
      <c r="D72" s="738"/>
      <c r="E72" s="738"/>
      <c r="F72" s="738"/>
      <c r="G72" s="738"/>
      <c r="H72" s="738"/>
      <c r="I72" s="738"/>
      <c r="J72" s="738"/>
      <c r="K72" s="738"/>
      <c r="L72" s="738"/>
      <c r="M72" s="738"/>
      <c r="N72" s="738"/>
      <c r="O72" s="738"/>
      <c r="P72" s="739"/>
      <c r="Q72" s="898">
        <v>154741</v>
      </c>
      <c r="R72" s="857"/>
      <c r="S72" s="857"/>
      <c r="T72" s="857"/>
      <c r="U72" s="857"/>
      <c r="V72" s="857">
        <v>148063</v>
      </c>
      <c r="W72" s="857"/>
      <c r="X72" s="857"/>
      <c r="Y72" s="857"/>
      <c r="Z72" s="857"/>
      <c r="AA72" s="857">
        <v>6679</v>
      </c>
      <c r="AB72" s="857"/>
      <c r="AC72" s="857"/>
      <c r="AD72" s="857"/>
      <c r="AE72" s="857"/>
      <c r="AF72" s="857">
        <v>6679</v>
      </c>
      <c r="AG72" s="857"/>
      <c r="AH72" s="857"/>
      <c r="AI72" s="857"/>
      <c r="AJ72" s="857"/>
      <c r="AK72" s="857">
        <v>280</v>
      </c>
      <c r="AL72" s="857"/>
      <c r="AM72" s="857"/>
      <c r="AN72" s="857"/>
      <c r="AO72" s="857"/>
      <c r="AP72" s="857" t="s">
        <v>547</v>
      </c>
      <c r="AQ72" s="857"/>
      <c r="AR72" s="857"/>
      <c r="AS72" s="857"/>
      <c r="AT72" s="857"/>
      <c r="AU72" s="857" t="s">
        <v>547</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c r="A73" s="214">
        <v>6</v>
      </c>
      <c r="B73" s="737" t="s">
        <v>549</v>
      </c>
      <c r="C73" s="738"/>
      <c r="D73" s="738"/>
      <c r="E73" s="738"/>
      <c r="F73" s="738"/>
      <c r="G73" s="738"/>
      <c r="H73" s="738"/>
      <c r="I73" s="738"/>
      <c r="J73" s="738"/>
      <c r="K73" s="738"/>
      <c r="L73" s="738"/>
      <c r="M73" s="738"/>
      <c r="N73" s="738"/>
      <c r="O73" s="738"/>
      <c r="P73" s="739"/>
      <c r="Q73" s="898">
        <v>616</v>
      </c>
      <c r="R73" s="857"/>
      <c r="S73" s="857"/>
      <c r="T73" s="857"/>
      <c r="U73" s="857"/>
      <c r="V73" s="857">
        <v>614</v>
      </c>
      <c r="W73" s="857"/>
      <c r="X73" s="857"/>
      <c r="Y73" s="857"/>
      <c r="Z73" s="857"/>
      <c r="AA73" s="857">
        <v>2</v>
      </c>
      <c r="AB73" s="857"/>
      <c r="AC73" s="857"/>
      <c r="AD73" s="857"/>
      <c r="AE73" s="857"/>
      <c r="AF73" s="857">
        <v>2</v>
      </c>
      <c r="AG73" s="857"/>
      <c r="AH73" s="857"/>
      <c r="AI73" s="857"/>
      <c r="AJ73" s="857"/>
      <c r="AK73" s="857" t="s">
        <v>547</v>
      </c>
      <c r="AL73" s="857"/>
      <c r="AM73" s="857"/>
      <c r="AN73" s="857"/>
      <c r="AO73" s="857"/>
      <c r="AP73" s="857" t="s">
        <v>547</v>
      </c>
      <c r="AQ73" s="857"/>
      <c r="AR73" s="857"/>
      <c r="AS73" s="857"/>
      <c r="AT73" s="857"/>
      <c r="AU73" s="857" t="s">
        <v>547</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c r="A74" s="214">
        <v>7</v>
      </c>
      <c r="B74" s="737" t="s">
        <v>539</v>
      </c>
      <c r="C74" s="738"/>
      <c r="D74" s="738"/>
      <c r="E74" s="738"/>
      <c r="F74" s="738"/>
      <c r="G74" s="738"/>
      <c r="H74" s="738"/>
      <c r="I74" s="738"/>
      <c r="J74" s="738"/>
      <c r="K74" s="738"/>
      <c r="L74" s="738"/>
      <c r="M74" s="738"/>
      <c r="N74" s="738"/>
      <c r="O74" s="738"/>
      <c r="P74" s="739"/>
      <c r="Q74" s="898">
        <v>3472</v>
      </c>
      <c r="R74" s="857"/>
      <c r="S74" s="857"/>
      <c r="T74" s="857"/>
      <c r="U74" s="857"/>
      <c r="V74" s="857">
        <v>3363</v>
      </c>
      <c r="W74" s="857"/>
      <c r="X74" s="857"/>
      <c r="Y74" s="857"/>
      <c r="Z74" s="857"/>
      <c r="AA74" s="857">
        <v>109</v>
      </c>
      <c r="AB74" s="857"/>
      <c r="AC74" s="857"/>
      <c r="AD74" s="857"/>
      <c r="AE74" s="857"/>
      <c r="AF74" s="857">
        <v>109</v>
      </c>
      <c r="AG74" s="857"/>
      <c r="AH74" s="857"/>
      <c r="AI74" s="857"/>
      <c r="AJ74" s="857"/>
      <c r="AK74" s="857" t="s">
        <v>547</v>
      </c>
      <c r="AL74" s="857"/>
      <c r="AM74" s="857"/>
      <c r="AN74" s="857"/>
      <c r="AO74" s="857"/>
      <c r="AP74" s="857">
        <v>86</v>
      </c>
      <c r="AQ74" s="857"/>
      <c r="AR74" s="857"/>
      <c r="AS74" s="857"/>
      <c r="AT74" s="857"/>
      <c r="AU74" s="857">
        <v>10</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c r="A75" s="214">
        <v>8</v>
      </c>
      <c r="B75" s="737" t="s">
        <v>540</v>
      </c>
      <c r="C75" s="738"/>
      <c r="D75" s="738"/>
      <c r="E75" s="738"/>
      <c r="F75" s="738"/>
      <c r="G75" s="738"/>
      <c r="H75" s="738"/>
      <c r="I75" s="738"/>
      <c r="J75" s="738"/>
      <c r="K75" s="738"/>
      <c r="L75" s="738"/>
      <c r="M75" s="738"/>
      <c r="N75" s="738"/>
      <c r="O75" s="738"/>
      <c r="P75" s="739"/>
      <c r="Q75" s="899">
        <v>666</v>
      </c>
      <c r="R75" s="900"/>
      <c r="S75" s="900"/>
      <c r="T75" s="900"/>
      <c r="U75" s="856"/>
      <c r="V75" s="901">
        <v>614</v>
      </c>
      <c r="W75" s="900"/>
      <c r="X75" s="900"/>
      <c r="Y75" s="900"/>
      <c r="Z75" s="856"/>
      <c r="AA75" s="901">
        <v>52</v>
      </c>
      <c r="AB75" s="900"/>
      <c r="AC75" s="900"/>
      <c r="AD75" s="900"/>
      <c r="AE75" s="856"/>
      <c r="AF75" s="901">
        <v>52</v>
      </c>
      <c r="AG75" s="900"/>
      <c r="AH75" s="900"/>
      <c r="AI75" s="900"/>
      <c r="AJ75" s="856"/>
      <c r="AK75" s="901">
        <v>14</v>
      </c>
      <c r="AL75" s="900"/>
      <c r="AM75" s="900"/>
      <c r="AN75" s="900"/>
      <c r="AO75" s="856"/>
      <c r="AP75" s="901">
        <v>2</v>
      </c>
      <c r="AQ75" s="900"/>
      <c r="AR75" s="900"/>
      <c r="AS75" s="900"/>
      <c r="AT75" s="856"/>
      <c r="AU75" s="901">
        <v>0</v>
      </c>
      <c r="AV75" s="900"/>
      <c r="AW75" s="900"/>
      <c r="AX75" s="900"/>
      <c r="AY75" s="856"/>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c r="A76" s="214">
        <v>9</v>
      </c>
      <c r="B76" s="737" t="s">
        <v>541</v>
      </c>
      <c r="C76" s="738"/>
      <c r="D76" s="738"/>
      <c r="E76" s="738"/>
      <c r="F76" s="738"/>
      <c r="G76" s="738"/>
      <c r="H76" s="738"/>
      <c r="I76" s="738"/>
      <c r="J76" s="738"/>
      <c r="K76" s="738"/>
      <c r="L76" s="738"/>
      <c r="M76" s="738"/>
      <c r="N76" s="738"/>
      <c r="O76" s="738"/>
      <c r="P76" s="739"/>
      <c r="Q76" s="899">
        <v>2</v>
      </c>
      <c r="R76" s="900"/>
      <c r="S76" s="900"/>
      <c r="T76" s="900"/>
      <c r="U76" s="856"/>
      <c r="V76" s="901">
        <v>0</v>
      </c>
      <c r="W76" s="900"/>
      <c r="X76" s="900"/>
      <c r="Y76" s="900"/>
      <c r="Z76" s="856"/>
      <c r="AA76" s="901">
        <v>2</v>
      </c>
      <c r="AB76" s="900"/>
      <c r="AC76" s="900"/>
      <c r="AD76" s="900"/>
      <c r="AE76" s="856"/>
      <c r="AF76" s="901">
        <v>2</v>
      </c>
      <c r="AG76" s="900"/>
      <c r="AH76" s="900"/>
      <c r="AI76" s="900"/>
      <c r="AJ76" s="856"/>
      <c r="AK76" s="901" t="s">
        <v>547</v>
      </c>
      <c r="AL76" s="900"/>
      <c r="AM76" s="900"/>
      <c r="AN76" s="900"/>
      <c r="AO76" s="856"/>
      <c r="AP76" s="901" t="s">
        <v>547</v>
      </c>
      <c r="AQ76" s="900"/>
      <c r="AR76" s="900"/>
      <c r="AS76" s="900"/>
      <c r="AT76" s="856"/>
      <c r="AU76" s="901" t="s">
        <v>547</v>
      </c>
      <c r="AV76" s="900"/>
      <c r="AW76" s="900"/>
      <c r="AX76" s="900"/>
      <c r="AY76" s="856"/>
      <c r="AZ76" s="894"/>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c r="A77" s="214">
        <v>10</v>
      </c>
      <c r="B77" s="737" t="s">
        <v>542</v>
      </c>
      <c r="C77" s="738"/>
      <c r="D77" s="738"/>
      <c r="E77" s="738"/>
      <c r="F77" s="738"/>
      <c r="G77" s="738"/>
      <c r="H77" s="738"/>
      <c r="I77" s="738"/>
      <c r="J77" s="738"/>
      <c r="K77" s="738"/>
      <c r="L77" s="738"/>
      <c r="M77" s="738"/>
      <c r="N77" s="738"/>
      <c r="O77" s="738"/>
      <c r="P77" s="739"/>
      <c r="Q77" s="899">
        <v>228</v>
      </c>
      <c r="R77" s="900"/>
      <c r="S77" s="900"/>
      <c r="T77" s="900"/>
      <c r="U77" s="856"/>
      <c r="V77" s="901">
        <v>165</v>
      </c>
      <c r="W77" s="900"/>
      <c r="X77" s="900"/>
      <c r="Y77" s="900"/>
      <c r="Z77" s="856"/>
      <c r="AA77" s="901">
        <v>63</v>
      </c>
      <c r="AB77" s="900"/>
      <c r="AC77" s="900"/>
      <c r="AD77" s="900"/>
      <c r="AE77" s="856"/>
      <c r="AF77" s="901">
        <v>63</v>
      </c>
      <c r="AG77" s="900"/>
      <c r="AH77" s="900"/>
      <c r="AI77" s="900"/>
      <c r="AJ77" s="856"/>
      <c r="AK77" s="901">
        <v>59</v>
      </c>
      <c r="AL77" s="900"/>
      <c r="AM77" s="900"/>
      <c r="AN77" s="900"/>
      <c r="AO77" s="856"/>
      <c r="AP77" s="901" t="s">
        <v>547</v>
      </c>
      <c r="AQ77" s="900"/>
      <c r="AR77" s="900"/>
      <c r="AS77" s="900"/>
      <c r="AT77" s="856"/>
      <c r="AU77" s="901" t="s">
        <v>547</v>
      </c>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c r="A78" s="214">
        <v>11</v>
      </c>
      <c r="B78" s="737" t="s">
        <v>550</v>
      </c>
      <c r="C78" s="738"/>
      <c r="D78" s="738"/>
      <c r="E78" s="738"/>
      <c r="F78" s="738"/>
      <c r="G78" s="738"/>
      <c r="H78" s="738"/>
      <c r="I78" s="738"/>
      <c r="J78" s="738"/>
      <c r="K78" s="738"/>
      <c r="L78" s="738"/>
      <c r="M78" s="738"/>
      <c r="N78" s="738"/>
      <c r="O78" s="738"/>
      <c r="P78" s="739"/>
      <c r="Q78" s="898">
        <v>60</v>
      </c>
      <c r="R78" s="857"/>
      <c r="S78" s="857"/>
      <c r="T78" s="857"/>
      <c r="U78" s="857"/>
      <c r="V78" s="857">
        <v>60</v>
      </c>
      <c r="W78" s="857"/>
      <c r="X78" s="857"/>
      <c r="Y78" s="857"/>
      <c r="Z78" s="857"/>
      <c r="AA78" s="857" t="s">
        <v>547</v>
      </c>
      <c r="AB78" s="857"/>
      <c r="AC78" s="857"/>
      <c r="AD78" s="857"/>
      <c r="AE78" s="857"/>
      <c r="AF78" s="857" t="s">
        <v>547</v>
      </c>
      <c r="AG78" s="857"/>
      <c r="AH78" s="857"/>
      <c r="AI78" s="857"/>
      <c r="AJ78" s="857"/>
      <c r="AK78" s="857" t="s">
        <v>547</v>
      </c>
      <c r="AL78" s="857"/>
      <c r="AM78" s="857"/>
      <c r="AN78" s="857"/>
      <c r="AO78" s="857"/>
      <c r="AP78" s="857" t="s">
        <v>547</v>
      </c>
      <c r="AQ78" s="857"/>
      <c r="AR78" s="857"/>
      <c r="AS78" s="857"/>
      <c r="AT78" s="857"/>
      <c r="AU78" s="857" t="s">
        <v>547</v>
      </c>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c r="A79" s="214">
        <v>12</v>
      </c>
      <c r="B79" s="737" t="s">
        <v>543</v>
      </c>
      <c r="C79" s="738"/>
      <c r="D79" s="738"/>
      <c r="E79" s="738"/>
      <c r="F79" s="738"/>
      <c r="G79" s="738"/>
      <c r="H79" s="738"/>
      <c r="I79" s="738"/>
      <c r="J79" s="738"/>
      <c r="K79" s="738"/>
      <c r="L79" s="738"/>
      <c r="M79" s="738"/>
      <c r="N79" s="738"/>
      <c r="O79" s="738"/>
      <c r="P79" s="739"/>
      <c r="Q79" s="898">
        <v>28</v>
      </c>
      <c r="R79" s="857"/>
      <c r="S79" s="857"/>
      <c r="T79" s="857"/>
      <c r="U79" s="857"/>
      <c r="V79" s="857">
        <v>28</v>
      </c>
      <c r="W79" s="857"/>
      <c r="X79" s="857"/>
      <c r="Y79" s="857"/>
      <c r="Z79" s="857"/>
      <c r="AA79" s="857" t="s">
        <v>547</v>
      </c>
      <c r="AB79" s="857"/>
      <c r="AC79" s="857"/>
      <c r="AD79" s="857"/>
      <c r="AE79" s="857"/>
      <c r="AF79" s="857" t="s">
        <v>547</v>
      </c>
      <c r="AG79" s="857"/>
      <c r="AH79" s="857"/>
      <c r="AI79" s="857"/>
      <c r="AJ79" s="857"/>
      <c r="AK79" s="857">
        <v>28</v>
      </c>
      <c r="AL79" s="857"/>
      <c r="AM79" s="857"/>
      <c r="AN79" s="857"/>
      <c r="AO79" s="857"/>
      <c r="AP79" s="857" t="s">
        <v>547</v>
      </c>
      <c r="AQ79" s="857"/>
      <c r="AR79" s="857"/>
      <c r="AS79" s="857"/>
      <c r="AT79" s="857"/>
      <c r="AU79" s="857" t="s">
        <v>547</v>
      </c>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c r="A80" s="214">
        <v>13</v>
      </c>
      <c r="B80" s="737"/>
      <c r="C80" s="738"/>
      <c r="D80" s="738"/>
      <c r="E80" s="738"/>
      <c r="F80" s="738"/>
      <c r="G80" s="738"/>
      <c r="H80" s="738"/>
      <c r="I80" s="738"/>
      <c r="J80" s="738"/>
      <c r="K80" s="738"/>
      <c r="L80" s="738"/>
      <c r="M80" s="738"/>
      <c r="N80" s="738"/>
      <c r="O80" s="738"/>
      <c r="P80" s="739"/>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c r="A81" s="214">
        <v>14</v>
      </c>
      <c r="B81" s="737"/>
      <c r="C81" s="738"/>
      <c r="D81" s="738"/>
      <c r="E81" s="738"/>
      <c r="F81" s="738"/>
      <c r="G81" s="738"/>
      <c r="H81" s="738"/>
      <c r="I81" s="738"/>
      <c r="J81" s="738"/>
      <c r="K81" s="738"/>
      <c r="L81" s="738"/>
      <c r="M81" s="738"/>
      <c r="N81" s="738"/>
      <c r="O81" s="738"/>
      <c r="P81" s="739"/>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c r="A82" s="214">
        <v>15</v>
      </c>
      <c r="B82" s="737"/>
      <c r="C82" s="738"/>
      <c r="D82" s="738"/>
      <c r="E82" s="738"/>
      <c r="F82" s="738"/>
      <c r="G82" s="738"/>
      <c r="H82" s="738"/>
      <c r="I82" s="738"/>
      <c r="J82" s="738"/>
      <c r="K82" s="738"/>
      <c r="L82" s="738"/>
      <c r="M82" s="738"/>
      <c r="N82" s="738"/>
      <c r="O82" s="738"/>
      <c r="P82" s="739"/>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c r="A83" s="214">
        <v>16</v>
      </c>
      <c r="B83" s="737"/>
      <c r="C83" s="738"/>
      <c r="D83" s="738"/>
      <c r="E83" s="738"/>
      <c r="F83" s="738"/>
      <c r="G83" s="738"/>
      <c r="H83" s="738"/>
      <c r="I83" s="738"/>
      <c r="J83" s="738"/>
      <c r="K83" s="738"/>
      <c r="L83" s="738"/>
      <c r="M83" s="738"/>
      <c r="N83" s="738"/>
      <c r="O83" s="738"/>
      <c r="P83" s="739"/>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c r="A84" s="214">
        <v>17</v>
      </c>
      <c r="B84" s="737"/>
      <c r="C84" s="738"/>
      <c r="D84" s="738"/>
      <c r="E84" s="738"/>
      <c r="F84" s="738"/>
      <c r="G84" s="738"/>
      <c r="H84" s="738"/>
      <c r="I84" s="738"/>
      <c r="J84" s="738"/>
      <c r="K84" s="738"/>
      <c r="L84" s="738"/>
      <c r="M84" s="738"/>
      <c r="N84" s="738"/>
      <c r="O84" s="738"/>
      <c r="P84" s="739"/>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c r="A85" s="214">
        <v>18</v>
      </c>
      <c r="B85" s="737"/>
      <c r="C85" s="738"/>
      <c r="D85" s="738"/>
      <c r="E85" s="738"/>
      <c r="F85" s="738"/>
      <c r="G85" s="738"/>
      <c r="H85" s="738"/>
      <c r="I85" s="738"/>
      <c r="J85" s="738"/>
      <c r="K85" s="738"/>
      <c r="L85" s="738"/>
      <c r="M85" s="738"/>
      <c r="N85" s="738"/>
      <c r="O85" s="738"/>
      <c r="P85" s="739"/>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c r="A86" s="214">
        <v>19</v>
      </c>
      <c r="B86" s="737"/>
      <c r="C86" s="738"/>
      <c r="D86" s="738"/>
      <c r="E86" s="738"/>
      <c r="F86" s="738"/>
      <c r="G86" s="738"/>
      <c r="H86" s="738"/>
      <c r="I86" s="738"/>
      <c r="J86" s="738"/>
      <c r="K86" s="738"/>
      <c r="L86" s="738"/>
      <c r="M86" s="738"/>
      <c r="N86" s="738"/>
      <c r="O86" s="738"/>
      <c r="P86" s="739"/>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c r="A88" s="217" t="s">
        <v>368</v>
      </c>
      <c r="B88" s="816" t="s">
        <v>394</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7625</v>
      </c>
      <c r="AG88" s="864"/>
      <c r="AH88" s="864"/>
      <c r="AI88" s="864"/>
      <c r="AJ88" s="864"/>
      <c r="AK88" s="872"/>
      <c r="AL88" s="872"/>
      <c r="AM88" s="872"/>
      <c r="AN88" s="872"/>
      <c r="AO88" s="872"/>
      <c r="AP88" s="864">
        <v>88</v>
      </c>
      <c r="AQ88" s="864"/>
      <c r="AR88" s="864"/>
      <c r="AS88" s="864"/>
      <c r="AT88" s="864"/>
      <c r="AU88" s="864">
        <v>12</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6" t="s">
        <v>395</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v>150</v>
      </c>
      <c r="CS102" s="869"/>
      <c r="CT102" s="869"/>
      <c r="CU102" s="869"/>
      <c r="CV102" s="913"/>
      <c r="CW102" s="912" t="s">
        <v>551</v>
      </c>
      <c r="CX102" s="869"/>
      <c r="CY102" s="869"/>
      <c r="CZ102" s="869"/>
      <c r="DA102" s="913"/>
      <c r="DB102" s="912" t="s">
        <v>551</v>
      </c>
      <c r="DC102" s="869"/>
      <c r="DD102" s="869"/>
      <c r="DE102" s="869"/>
      <c r="DF102" s="913"/>
      <c r="DG102" s="912" t="s">
        <v>551</v>
      </c>
      <c r="DH102" s="869"/>
      <c r="DI102" s="869"/>
      <c r="DJ102" s="869"/>
      <c r="DK102" s="913"/>
      <c r="DL102" s="912">
        <v>60</v>
      </c>
      <c r="DM102" s="869"/>
      <c r="DN102" s="869"/>
      <c r="DO102" s="869"/>
      <c r="DP102" s="913"/>
      <c r="DQ102" s="912">
        <v>6</v>
      </c>
      <c r="DR102" s="869"/>
      <c r="DS102" s="869"/>
      <c r="DT102" s="869"/>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834426</v>
      </c>
      <c r="AB110" s="922"/>
      <c r="AC110" s="922"/>
      <c r="AD110" s="922"/>
      <c r="AE110" s="923"/>
      <c r="AF110" s="924">
        <v>839419</v>
      </c>
      <c r="AG110" s="922"/>
      <c r="AH110" s="922"/>
      <c r="AI110" s="922"/>
      <c r="AJ110" s="923"/>
      <c r="AK110" s="924">
        <v>861813</v>
      </c>
      <c r="AL110" s="922"/>
      <c r="AM110" s="922"/>
      <c r="AN110" s="922"/>
      <c r="AO110" s="923"/>
      <c r="AP110" s="925">
        <v>25.9</v>
      </c>
      <c r="AQ110" s="926"/>
      <c r="AR110" s="926"/>
      <c r="AS110" s="926"/>
      <c r="AT110" s="927"/>
      <c r="AU110" s="928" t="s">
        <v>62</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7703438</v>
      </c>
      <c r="BR110" s="957"/>
      <c r="BS110" s="957"/>
      <c r="BT110" s="957"/>
      <c r="BU110" s="957"/>
      <c r="BV110" s="957">
        <v>8040716</v>
      </c>
      <c r="BW110" s="957"/>
      <c r="BX110" s="957"/>
      <c r="BY110" s="957"/>
      <c r="BZ110" s="957"/>
      <c r="CA110" s="957">
        <v>7785110</v>
      </c>
      <c r="CB110" s="957"/>
      <c r="CC110" s="957"/>
      <c r="CD110" s="957"/>
      <c r="CE110" s="957"/>
      <c r="CF110" s="971">
        <v>233.8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75210</v>
      </c>
      <c r="BR111" s="950"/>
      <c r="BS111" s="950"/>
      <c r="BT111" s="950"/>
      <c r="BU111" s="950"/>
      <c r="BV111" s="950">
        <v>59408</v>
      </c>
      <c r="BW111" s="950"/>
      <c r="BX111" s="950"/>
      <c r="BY111" s="950"/>
      <c r="BZ111" s="950"/>
      <c r="CA111" s="950">
        <v>43986</v>
      </c>
      <c r="CB111" s="950"/>
      <c r="CC111" s="950"/>
      <c r="CD111" s="950"/>
      <c r="CE111" s="950"/>
      <c r="CF111" s="944">
        <v>1.3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3462594</v>
      </c>
      <c r="BR112" s="950"/>
      <c r="BS112" s="950"/>
      <c r="BT112" s="950"/>
      <c r="BU112" s="950"/>
      <c r="BV112" s="950">
        <v>3312830</v>
      </c>
      <c r="BW112" s="950"/>
      <c r="BX112" s="950"/>
      <c r="BY112" s="950"/>
      <c r="BZ112" s="950"/>
      <c r="CA112" s="950">
        <v>3154080</v>
      </c>
      <c r="CB112" s="950"/>
      <c r="CC112" s="950"/>
      <c r="CD112" s="950"/>
      <c r="CE112" s="950"/>
      <c r="CF112" s="944">
        <v>94.7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342513</v>
      </c>
      <c r="AB113" s="964"/>
      <c r="AC113" s="964"/>
      <c r="AD113" s="964"/>
      <c r="AE113" s="965"/>
      <c r="AF113" s="966">
        <v>322920</v>
      </c>
      <c r="AG113" s="964"/>
      <c r="AH113" s="964"/>
      <c r="AI113" s="964"/>
      <c r="AJ113" s="965"/>
      <c r="AK113" s="966">
        <v>314344</v>
      </c>
      <c r="AL113" s="964"/>
      <c r="AM113" s="964"/>
      <c r="AN113" s="964"/>
      <c r="AO113" s="965"/>
      <c r="AP113" s="967">
        <v>9.4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19438</v>
      </c>
      <c r="BR113" s="950"/>
      <c r="BS113" s="950"/>
      <c r="BT113" s="950"/>
      <c r="BU113" s="950"/>
      <c r="BV113" s="950">
        <v>14561</v>
      </c>
      <c r="BW113" s="950"/>
      <c r="BX113" s="950"/>
      <c r="BY113" s="950"/>
      <c r="BZ113" s="950"/>
      <c r="CA113" s="950">
        <v>10143</v>
      </c>
      <c r="CB113" s="950"/>
      <c r="CC113" s="950"/>
      <c r="CD113" s="950"/>
      <c r="CE113" s="950"/>
      <c r="CF113" s="944">
        <v>0.3</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6259</v>
      </c>
      <c r="AB114" s="989"/>
      <c r="AC114" s="989"/>
      <c r="AD114" s="989"/>
      <c r="AE114" s="990"/>
      <c r="AF114" s="991">
        <v>5586</v>
      </c>
      <c r="AG114" s="989"/>
      <c r="AH114" s="989"/>
      <c r="AI114" s="989"/>
      <c r="AJ114" s="990"/>
      <c r="AK114" s="991">
        <v>4980</v>
      </c>
      <c r="AL114" s="989"/>
      <c r="AM114" s="989"/>
      <c r="AN114" s="989"/>
      <c r="AO114" s="990"/>
      <c r="AP114" s="992">
        <v>0.1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639592</v>
      </c>
      <c r="BR114" s="950"/>
      <c r="BS114" s="950"/>
      <c r="BT114" s="950"/>
      <c r="BU114" s="950"/>
      <c r="BV114" s="950">
        <v>582380</v>
      </c>
      <c r="BW114" s="950"/>
      <c r="BX114" s="950"/>
      <c r="BY114" s="950"/>
      <c r="BZ114" s="950"/>
      <c r="CA114" s="950">
        <v>439040</v>
      </c>
      <c r="CB114" s="950"/>
      <c r="CC114" s="950"/>
      <c r="CD114" s="950"/>
      <c r="CE114" s="950"/>
      <c r="CF114" s="944">
        <v>13.2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19108</v>
      </c>
      <c r="AB115" s="964"/>
      <c r="AC115" s="964"/>
      <c r="AD115" s="964"/>
      <c r="AE115" s="965"/>
      <c r="AF115" s="966">
        <v>16748</v>
      </c>
      <c r="AG115" s="964"/>
      <c r="AH115" s="964"/>
      <c r="AI115" s="964"/>
      <c r="AJ115" s="965"/>
      <c r="AK115" s="966">
        <v>15422</v>
      </c>
      <c r="AL115" s="964"/>
      <c r="AM115" s="964"/>
      <c r="AN115" s="964"/>
      <c r="AO115" s="965"/>
      <c r="AP115" s="967">
        <v>0.5</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10866</v>
      </c>
      <c r="BR115" s="950"/>
      <c r="BS115" s="950"/>
      <c r="BT115" s="950"/>
      <c r="BU115" s="950"/>
      <c r="BV115" s="950">
        <v>9586</v>
      </c>
      <c r="BW115" s="950"/>
      <c r="BX115" s="950"/>
      <c r="BY115" s="950"/>
      <c r="BZ115" s="950"/>
      <c r="CA115" s="950">
        <v>5958</v>
      </c>
      <c r="CB115" s="950"/>
      <c r="CC115" s="950"/>
      <c r="CD115" s="950"/>
      <c r="CE115" s="950"/>
      <c r="CF115" s="944">
        <v>0.2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40</v>
      </c>
      <c r="AB116" s="989"/>
      <c r="AC116" s="989"/>
      <c r="AD116" s="989"/>
      <c r="AE116" s="990"/>
      <c r="AF116" s="991">
        <v>528</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75210</v>
      </c>
      <c r="DH116" s="989"/>
      <c r="DI116" s="989"/>
      <c r="DJ116" s="989"/>
      <c r="DK116" s="990"/>
      <c r="DL116" s="991">
        <v>59408</v>
      </c>
      <c r="DM116" s="989"/>
      <c r="DN116" s="989"/>
      <c r="DO116" s="989"/>
      <c r="DP116" s="990"/>
      <c r="DQ116" s="991">
        <v>43986</v>
      </c>
      <c r="DR116" s="989"/>
      <c r="DS116" s="989"/>
      <c r="DT116" s="989"/>
      <c r="DU116" s="990"/>
      <c r="DV116" s="992">
        <v>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1202346</v>
      </c>
      <c r="AB117" s="1007"/>
      <c r="AC117" s="1007"/>
      <c r="AD117" s="1007"/>
      <c r="AE117" s="1008"/>
      <c r="AF117" s="1009">
        <v>1185201</v>
      </c>
      <c r="AG117" s="1007"/>
      <c r="AH117" s="1007"/>
      <c r="AI117" s="1007"/>
      <c r="AJ117" s="1008"/>
      <c r="AK117" s="1009">
        <v>1196559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11911138</v>
      </c>
      <c r="BR119" s="1028"/>
      <c r="BS119" s="1028"/>
      <c r="BT119" s="1028"/>
      <c r="BU119" s="1028"/>
      <c r="BV119" s="1028">
        <v>12019481</v>
      </c>
      <c r="BW119" s="1028"/>
      <c r="BX119" s="1028"/>
      <c r="BY119" s="1028"/>
      <c r="BZ119" s="1028"/>
      <c r="CA119" s="1028">
        <v>11438317</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2680295</v>
      </c>
      <c r="BR120" s="957"/>
      <c r="BS120" s="957"/>
      <c r="BT120" s="957"/>
      <c r="BU120" s="957"/>
      <c r="BV120" s="957">
        <v>2861081</v>
      </c>
      <c r="BW120" s="957"/>
      <c r="BX120" s="957"/>
      <c r="BY120" s="957"/>
      <c r="BZ120" s="957"/>
      <c r="CA120" s="957">
        <v>3148938</v>
      </c>
      <c r="CB120" s="957"/>
      <c r="CC120" s="957"/>
      <c r="CD120" s="957"/>
      <c r="CE120" s="957"/>
      <c r="CF120" s="971">
        <v>94.6</v>
      </c>
      <c r="CG120" s="972"/>
      <c r="CH120" s="972"/>
      <c r="CI120" s="972"/>
      <c r="CJ120" s="972"/>
      <c r="CK120" s="1037" t="s">
        <v>438</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1685666</v>
      </c>
      <c r="DH120" s="957"/>
      <c r="DI120" s="957"/>
      <c r="DJ120" s="957"/>
      <c r="DK120" s="957"/>
      <c r="DL120" s="957">
        <v>1520226</v>
      </c>
      <c r="DM120" s="957"/>
      <c r="DN120" s="957"/>
      <c r="DO120" s="957"/>
      <c r="DP120" s="957"/>
      <c r="DQ120" s="957">
        <v>1395062</v>
      </c>
      <c r="DR120" s="957"/>
      <c r="DS120" s="957"/>
      <c r="DT120" s="957"/>
      <c r="DU120" s="957"/>
      <c r="DV120" s="958">
        <v>41.9</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70279</v>
      </c>
      <c r="BR121" s="950"/>
      <c r="BS121" s="950"/>
      <c r="BT121" s="950"/>
      <c r="BU121" s="950"/>
      <c r="BV121" s="950">
        <v>67991</v>
      </c>
      <c r="BW121" s="950"/>
      <c r="BX121" s="950"/>
      <c r="BY121" s="950"/>
      <c r="BZ121" s="950"/>
      <c r="CA121" s="950">
        <v>56125</v>
      </c>
      <c r="CB121" s="950"/>
      <c r="CC121" s="950"/>
      <c r="CD121" s="950"/>
      <c r="CE121" s="950"/>
      <c r="CF121" s="944">
        <v>1.7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1077055</v>
      </c>
      <c r="DH121" s="950"/>
      <c r="DI121" s="950"/>
      <c r="DJ121" s="950"/>
      <c r="DK121" s="950"/>
      <c r="DL121" s="950">
        <v>1085178</v>
      </c>
      <c r="DM121" s="950"/>
      <c r="DN121" s="950"/>
      <c r="DO121" s="950"/>
      <c r="DP121" s="950"/>
      <c r="DQ121" s="950">
        <v>1061079</v>
      </c>
      <c r="DR121" s="950"/>
      <c r="DS121" s="950"/>
      <c r="DT121" s="950"/>
      <c r="DU121" s="950"/>
      <c r="DV121" s="951">
        <v>31.9</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8530845</v>
      </c>
      <c r="BR122" s="1028"/>
      <c r="BS122" s="1028"/>
      <c r="BT122" s="1028"/>
      <c r="BU122" s="1028"/>
      <c r="BV122" s="1028">
        <v>8653819</v>
      </c>
      <c r="BW122" s="1028"/>
      <c r="BX122" s="1028"/>
      <c r="BY122" s="1028"/>
      <c r="BZ122" s="1028"/>
      <c r="CA122" s="1028">
        <v>8113625</v>
      </c>
      <c r="CB122" s="1028"/>
      <c r="CC122" s="1028"/>
      <c r="CD122" s="1028"/>
      <c r="CE122" s="1028"/>
      <c r="CF122" s="1048">
        <v>243.7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408266</v>
      </c>
      <c r="DH122" s="950"/>
      <c r="DI122" s="950"/>
      <c r="DJ122" s="950"/>
      <c r="DK122" s="950"/>
      <c r="DL122" s="950">
        <v>445170</v>
      </c>
      <c r="DM122" s="950"/>
      <c r="DN122" s="950"/>
      <c r="DO122" s="950"/>
      <c r="DP122" s="950"/>
      <c r="DQ122" s="950">
        <v>460679</v>
      </c>
      <c r="DR122" s="950"/>
      <c r="DS122" s="950"/>
      <c r="DT122" s="950"/>
      <c r="DU122" s="950"/>
      <c r="DV122" s="951">
        <v>13.8</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11281419</v>
      </c>
      <c r="BR123" s="1096"/>
      <c r="BS123" s="1096"/>
      <c r="BT123" s="1096"/>
      <c r="BU123" s="1096"/>
      <c r="BV123" s="1096">
        <v>11582891</v>
      </c>
      <c r="BW123" s="1096"/>
      <c r="BX123" s="1096"/>
      <c r="BY123" s="1096"/>
      <c r="BZ123" s="1096"/>
      <c r="CA123" s="1096">
        <v>11318688</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286457</v>
      </c>
      <c r="DH123" s="989"/>
      <c r="DI123" s="989"/>
      <c r="DJ123" s="989"/>
      <c r="DK123" s="990"/>
      <c r="DL123" s="991">
        <v>256774</v>
      </c>
      <c r="DM123" s="989"/>
      <c r="DN123" s="989"/>
      <c r="DO123" s="989"/>
      <c r="DP123" s="990"/>
      <c r="DQ123" s="991">
        <v>231065</v>
      </c>
      <c r="DR123" s="989"/>
      <c r="DS123" s="989"/>
      <c r="DT123" s="989"/>
      <c r="DU123" s="990"/>
      <c r="DV123" s="992">
        <v>6.9</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18.5</v>
      </c>
      <c r="BR124" s="1058"/>
      <c r="BS124" s="1058"/>
      <c r="BT124" s="1058"/>
      <c r="BU124" s="1058"/>
      <c r="BV124" s="1058">
        <v>12.4</v>
      </c>
      <c r="BW124" s="1058"/>
      <c r="BX124" s="1058"/>
      <c r="BY124" s="1058"/>
      <c r="BZ124" s="1058"/>
      <c r="CA124" s="1058">
        <v>3.5</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v>5150</v>
      </c>
      <c r="DH124" s="1014"/>
      <c r="DI124" s="1014"/>
      <c r="DJ124" s="1014"/>
      <c r="DK124" s="1015"/>
      <c r="DL124" s="1013">
        <v>5482</v>
      </c>
      <c r="DM124" s="1014"/>
      <c r="DN124" s="1014"/>
      <c r="DO124" s="1014"/>
      <c r="DP124" s="1015"/>
      <c r="DQ124" s="1013">
        <v>6195</v>
      </c>
      <c r="DR124" s="1014"/>
      <c r="DS124" s="1014"/>
      <c r="DT124" s="1014"/>
      <c r="DU124" s="1015"/>
      <c r="DV124" s="1016">
        <v>0.2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19108</v>
      </c>
      <c r="AB127" s="989"/>
      <c r="AC127" s="989"/>
      <c r="AD127" s="989"/>
      <c r="AE127" s="990"/>
      <c r="AF127" s="991">
        <v>16748</v>
      </c>
      <c r="AG127" s="989"/>
      <c r="AH127" s="989"/>
      <c r="AI127" s="989"/>
      <c r="AJ127" s="990"/>
      <c r="AK127" s="991">
        <v>15422</v>
      </c>
      <c r="AL127" s="989"/>
      <c r="AM127" s="989"/>
      <c r="AN127" s="989"/>
      <c r="AO127" s="990"/>
      <c r="AP127" s="992">
        <v>0.5</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13430</v>
      </c>
      <c r="AB128" s="1078"/>
      <c r="AC128" s="1078"/>
      <c r="AD128" s="1078"/>
      <c r="AE128" s="1079"/>
      <c r="AF128" s="1080">
        <v>15824</v>
      </c>
      <c r="AG128" s="1078"/>
      <c r="AH128" s="1078"/>
      <c r="AI128" s="1078"/>
      <c r="AJ128" s="1079"/>
      <c r="AK128" s="1080">
        <v>12176</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v>10866</v>
      </c>
      <c r="DH128" s="1070"/>
      <c r="DI128" s="1070"/>
      <c r="DJ128" s="1070"/>
      <c r="DK128" s="1070"/>
      <c r="DL128" s="1070">
        <v>9586</v>
      </c>
      <c r="DM128" s="1070"/>
      <c r="DN128" s="1070"/>
      <c r="DO128" s="1070"/>
      <c r="DP128" s="1070"/>
      <c r="DQ128" s="1070">
        <v>5958</v>
      </c>
      <c r="DR128" s="1070"/>
      <c r="DS128" s="1070"/>
      <c r="DT128" s="1070"/>
      <c r="DU128" s="1070"/>
      <c r="DV128" s="1071">
        <v>0.2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4302711</v>
      </c>
      <c r="AB129" s="989"/>
      <c r="AC129" s="989"/>
      <c r="AD129" s="989"/>
      <c r="AE129" s="990"/>
      <c r="AF129" s="991">
        <v>4402935</v>
      </c>
      <c r="AG129" s="989"/>
      <c r="AH129" s="989"/>
      <c r="AI129" s="989"/>
      <c r="AJ129" s="990"/>
      <c r="AK129" s="991">
        <v>4228394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899969</v>
      </c>
      <c r="AB130" s="989"/>
      <c r="AC130" s="989"/>
      <c r="AD130" s="989"/>
      <c r="AE130" s="990"/>
      <c r="AF130" s="991">
        <v>898908</v>
      </c>
      <c r="AG130" s="989"/>
      <c r="AH130" s="989"/>
      <c r="AI130" s="989"/>
      <c r="AJ130" s="990"/>
      <c r="AK130" s="991">
        <v>898666</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3402742</v>
      </c>
      <c r="AB131" s="1014"/>
      <c r="AC131" s="1014"/>
      <c r="AD131" s="1014"/>
      <c r="AE131" s="1015"/>
      <c r="AF131" s="1013">
        <v>3504027</v>
      </c>
      <c r="AG131" s="1014"/>
      <c r="AH131" s="1014"/>
      <c r="AI131" s="1014"/>
      <c r="AJ131" s="1015"/>
      <c r="AK131" s="1013">
        <v>3329728</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3.5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8.4915929569999999</v>
      </c>
      <c r="AB132" s="1130"/>
      <c r="AC132" s="1130"/>
      <c r="AD132" s="1130"/>
      <c r="AE132" s="1131"/>
      <c r="AF132" s="1132">
        <v>7.7188046779999997</v>
      </c>
      <c r="AG132" s="1130"/>
      <c r="AH132" s="1130"/>
      <c r="AI132" s="1130"/>
      <c r="AJ132" s="1131"/>
      <c r="AK132" s="1132">
        <v>8.5807909840000001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9.3000000000000007</v>
      </c>
      <c r="AB133" s="1113"/>
      <c r="AC133" s="1113"/>
      <c r="AD133" s="1113"/>
      <c r="AE133" s="1114"/>
      <c r="AF133" s="1112">
        <v>8.1999999999999993</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B79:P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943805</v>
      </c>
      <c r="L9" s="266">
        <v>125423</v>
      </c>
      <c r="M9" s="267">
        <v>134601</v>
      </c>
      <c r="N9" s="268">
        <v>-6.8</v>
      </c>
    </row>
    <row r="10" spans="1:16">
      <c r="A10" s="250"/>
      <c r="B10" s="246"/>
      <c r="C10" s="246"/>
      <c r="D10" s="246"/>
      <c r="E10" s="246"/>
      <c r="F10" s="246"/>
      <c r="G10" s="1152" t="s">
        <v>476</v>
      </c>
      <c r="H10" s="1153"/>
      <c r="I10" s="1153"/>
      <c r="J10" s="1154"/>
      <c r="K10" s="269">
        <v>138209</v>
      </c>
      <c r="L10" s="270">
        <v>18367</v>
      </c>
      <c r="M10" s="271">
        <v>15652</v>
      </c>
      <c r="N10" s="272">
        <v>17.3</v>
      </c>
    </row>
    <row r="11" spans="1:16" ht="13.5" customHeight="1">
      <c r="A11" s="250"/>
      <c r="B11" s="246"/>
      <c r="C11" s="246"/>
      <c r="D11" s="246"/>
      <c r="E11" s="246"/>
      <c r="F11" s="246"/>
      <c r="G11" s="1152" t="s">
        <v>477</v>
      </c>
      <c r="H11" s="1153"/>
      <c r="I11" s="1153"/>
      <c r="J11" s="1154"/>
      <c r="K11" s="269">
        <v>216438</v>
      </c>
      <c r="L11" s="270">
        <v>28763</v>
      </c>
      <c r="M11" s="271">
        <v>22688</v>
      </c>
      <c r="N11" s="272">
        <v>26.8</v>
      </c>
    </row>
    <row r="12" spans="1:16" ht="13.5" customHeight="1">
      <c r="A12" s="250"/>
      <c r="B12" s="246"/>
      <c r="C12" s="246"/>
      <c r="D12" s="246"/>
      <c r="E12" s="246"/>
      <c r="F12" s="246"/>
      <c r="G12" s="1152" t="s">
        <v>478</v>
      </c>
      <c r="H12" s="1153"/>
      <c r="I12" s="1153"/>
      <c r="J12" s="1154"/>
      <c r="K12" s="269" t="s">
        <v>479</v>
      </c>
      <c r="L12" s="270" t="s">
        <v>479</v>
      </c>
      <c r="M12" s="271">
        <v>3308</v>
      </c>
      <c r="N12" s="272" t="s">
        <v>479</v>
      </c>
    </row>
    <row r="13" spans="1:16" ht="13.5" customHeight="1">
      <c r="A13" s="250"/>
      <c r="B13" s="246"/>
      <c r="C13" s="246"/>
      <c r="D13" s="246"/>
      <c r="E13" s="246"/>
      <c r="F13" s="246"/>
      <c r="G13" s="1152" t="s">
        <v>480</v>
      </c>
      <c r="H13" s="1153"/>
      <c r="I13" s="1153"/>
      <c r="J13" s="1154"/>
      <c r="K13" s="269" t="s">
        <v>479</v>
      </c>
      <c r="L13" s="270" t="s">
        <v>479</v>
      </c>
      <c r="M13" s="271">
        <v>1</v>
      </c>
      <c r="N13" s="272" t="s">
        <v>479</v>
      </c>
    </row>
    <row r="14" spans="1:16" ht="13.5" customHeight="1">
      <c r="A14" s="250"/>
      <c r="B14" s="246"/>
      <c r="C14" s="246"/>
      <c r="D14" s="246"/>
      <c r="E14" s="246"/>
      <c r="F14" s="246"/>
      <c r="G14" s="1152" t="s">
        <v>481</v>
      </c>
      <c r="H14" s="1153"/>
      <c r="I14" s="1153"/>
      <c r="J14" s="1154"/>
      <c r="K14" s="269">
        <v>43430</v>
      </c>
      <c r="L14" s="270">
        <v>5771</v>
      </c>
      <c r="M14" s="271">
        <v>6215</v>
      </c>
      <c r="N14" s="272">
        <v>-7.1</v>
      </c>
    </row>
    <row r="15" spans="1:16" ht="13.5" customHeight="1">
      <c r="A15" s="250"/>
      <c r="B15" s="246"/>
      <c r="C15" s="246"/>
      <c r="D15" s="246"/>
      <c r="E15" s="246"/>
      <c r="F15" s="246"/>
      <c r="G15" s="1152" t="s">
        <v>482</v>
      </c>
      <c r="H15" s="1153"/>
      <c r="I15" s="1153"/>
      <c r="J15" s="1154"/>
      <c r="K15" s="269">
        <v>18565</v>
      </c>
      <c r="L15" s="270">
        <v>2467</v>
      </c>
      <c r="M15" s="271">
        <v>3213</v>
      </c>
      <c r="N15" s="272">
        <v>-23.2</v>
      </c>
    </row>
    <row r="16" spans="1:16">
      <c r="A16" s="250"/>
      <c r="B16" s="246"/>
      <c r="C16" s="246"/>
      <c r="D16" s="246"/>
      <c r="E16" s="246"/>
      <c r="F16" s="246"/>
      <c r="G16" s="1155" t="s">
        <v>483</v>
      </c>
      <c r="H16" s="1156"/>
      <c r="I16" s="1156"/>
      <c r="J16" s="1157"/>
      <c r="K16" s="270">
        <v>-139807</v>
      </c>
      <c r="L16" s="270">
        <v>-18579</v>
      </c>
      <c r="M16" s="271">
        <v>-15018</v>
      </c>
      <c r="N16" s="272">
        <v>23.7</v>
      </c>
    </row>
    <row r="17" spans="1:16">
      <c r="A17" s="250"/>
      <c r="B17" s="246"/>
      <c r="C17" s="246"/>
      <c r="D17" s="246"/>
      <c r="E17" s="246"/>
      <c r="F17" s="246"/>
      <c r="G17" s="1155" t="s">
        <v>170</v>
      </c>
      <c r="H17" s="1156"/>
      <c r="I17" s="1156"/>
      <c r="J17" s="1157"/>
      <c r="K17" s="270">
        <v>1220640</v>
      </c>
      <c r="L17" s="270">
        <v>162211</v>
      </c>
      <c r="M17" s="271">
        <v>170662</v>
      </c>
      <c r="N17" s="272">
        <v>-5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12.76</v>
      </c>
      <c r="L21" s="283">
        <v>15.35</v>
      </c>
      <c r="M21" s="284">
        <v>-2.59</v>
      </c>
      <c r="N21" s="251"/>
      <c r="O21" s="285"/>
      <c r="P21" s="281"/>
    </row>
    <row r="22" spans="1:16" s="286" customFormat="1">
      <c r="A22" s="281"/>
      <c r="B22" s="251"/>
      <c r="C22" s="251"/>
      <c r="D22" s="251"/>
      <c r="E22" s="251"/>
      <c r="F22" s="251"/>
      <c r="G22" s="1147" t="s">
        <v>489</v>
      </c>
      <c r="H22" s="1148"/>
      <c r="I22" s="1148"/>
      <c r="J22" s="1149"/>
      <c r="K22" s="287">
        <v>93.9</v>
      </c>
      <c r="L22" s="288">
        <v>96.1</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861813</v>
      </c>
      <c r="L32" s="296">
        <v>114527</v>
      </c>
      <c r="M32" s="297">
        <v>102910</v>
      </c>
      <c r="N32" s="298">
        <v>11.3</v>
      </c>
    </row>
    <row r="33" spans="1:16" ht="13.5" customHeight="1">
      <c r="A33" s="250"/>
      <c r="B33" s="246"/>
      <c r="C33" s="246"/>
      <c r="D33" s="246"/>
      <c r="E33" s="246"/>
      <c r="F33" s="246"/>
      <c r="G33" s="1163" t="s">
        <v>494</v>
      </c>
      <c r="H33" s="1164"/>
      <c r="I33" s="1164"/>
      <c r="J33" s="1165"/>
      <c r="K33" s="296" t="s">
        <v>479</v>
      </c>
      <c r="L33" s="296" t="s">
        <v>479</v>
      </c>
      <c r="M33" s="297">
        <v>73</v>
      </c>
      <c r="N33" s="298" t="s">
        <v>479</v>
      </c>
    </row>
    <row r="34" spans="1:16" ht="27" customHeight="1">
      <c r="A34" s="250"/>
      <c r="B34" s="246"/>
      <c r="C34" s="246"/>
      <c r="D34" s="246"/>
      <c r="E34" s="246"/>
      <c r="F34" s="246"/>
      <c r="G34" s="1163" t="s">
        <v>495</v>
      </c>
      <c r="H34" s="1164"/>
      <c r="I34" s="1164"/>
      <c r="J34" s="1165"/>
      <c r="K34" s="296" t="s">
        <v>479</v>
      </c>
      <c r="L34" s="296" t="s">
        <v>479</v>
      </c>
      <c r="M34" s="297">
        <v>271</v>
      </c>
      <c r="N34" s="298" t="s">
        <v>479</v>
      </c>
    </row>
    <row r="35" spans="1:16" ht="27" customHeight="1">
      <c r="A35" s="250"/>
      <c r="B35" s="246"/>
      <c r="C35" s="246"/>
      <c r="D35" s="246"/>
      <c r="E35" s="246"/>
      <c r="F35" s="246"/>
      <c r="G35" s="1163" t="s">
        <v>496</v>
      </c>
      <c r="H35" s="1164"/>
      <c r="I35" s="1164"/>
      <c r="J35" s="1165"/>
      <c r="K35" s="296">
        <v>314344</v>
      </c>
      <c r="L35" s="296">
        <v>41773</v>
      </c>
      <c r="M35" s="297">
        <v>22640</v>
      </c>
      <c r="N35" s="298">
        <v>84.5</v>
      </c>
    </row>
    <row r="36" spans="1:16" ht="27" customHeight="1">
      <c r="A36" s="250"/>
      <c r="B36" s="246"/>
      <c r="C36" s="246"/>
      <c r="D36" s="246"/>
      <c r="E36" s="246"/>
      <c r="F36" s="246"/>
      <c r="G36" s="1163" t="s">
        <v>497</v>
      </c>
      <c r="H36" s="1164"/>
      <c r="I36" s="1164"/>
      <c r="J36" s="1165"/>
      <c r="K36" s="296">
        <v>4980</v>
      </c>
      <c r="L36" s="296">
        <v>662</v>
      </c>
      <c r="M36" s="297">
        <v>4886</v>
      </c>
      <c r="N36" s="298">
        <v>-86.5</v>
      </c>
    </row>
    <row r="37" spans="1:16" ht="13.5" customHeight="1">
      <c r="A37" s="250"/>
      <c r="B37" s="246"/>
      <c r="C37" s="246"/>
      <c r="D37" s="246"/>
      <c r="E37" s="246"/>
      <c r="F37" s="246"/>
      <c r="G37" s="1163" t="s">
        <v>498</v>
      </c>
      <c r="H37" s="1164"/>
      <c r="I37" s="1164"/>
      <c r="J37" s="1165"/>
      <c r="K37" s="296">
        <v>15422</v>
      </c>
      <c r="L37" s="296">
        <v>2049</v>
      </c>
      <c r="M37" s="297">
        <v>1587</v>
      </c>
      <c r="N37" s="298">
        <v>29.1</v>
      </c>
    </row>
    <row r="38" spans="1:16" ht="27" customHeight="1">
      <c r="A38" s="250"/>
      <c r="B38" s="246"/>
      <c r="C38" s="246"/>
      <c r="D38" s="246"/>
      <c r="E38" s="246"/>
      <c r="F38" s="246"/>
      <c r="G38" s="1166" t="s">
        <v>499</v>
      </c>
      <c r="H38" s="1167"/>
      <c r="I38" s="1167"/>
      <c r="J38" s="1168"/>
      <c r="K38" s="299" t="s">
        <v>479</v>
      </c>
      <c r="L38" s="299" t="s">
        <v>479</v>
      </c>
      <c r="M38" s="300">
        <v>17</v>
      </c>
      <c r="N38" s="301" t="s">
        <v>479</v>
      </c>
      <c r="O38" s="295"/>
    </row>
    <row r="39" spans="1:16">
      <c r="A39" s="250"/>
      <c r="B39" s="246"/>
      <c r="C39" s="246"/>
      <c r="D39" s="246"/>
      <c r="E39" s="246"/>
      <c r="F39" s="246"/>
      <c r="G39" s="1166" t="s">
        <v>500</v>
      </c>
      <c r="H39" s="1167"/>
      <c r="I39" s="1167"/>
      <c r="J39" s="1168"/>
      <c r="K39" s="302">
        <v>-12176</v>
      </c>
      <c r="L39" s="302">
        <v>-1618</v>
      </c>
      <c r="M39" s="303">
        <v>-4567</v>
      </c>
      <c r="N39" s="304">
        <v>-64.599999999999994</v>
      </c>
      <c r="O39" s="295"/>
    </row>
    <row r="40" spans="1:16" ht="27" customHeight="1">
      <c r="A40" s="250"/>
      <c r="B40" s="246"/>
      <c r="C40" s="246"/>
      <c r="D40" s="246"/>
      <c r="E40" s="246"/>
      <c r="F40" s="246"/>
      <c r="G40" s="1163" t="s">
        <v>501</v>
      </c>
      <c r="H40" s="1164"/>
      <c r="I40" s="1164"/>
      <c r="J40" s="1165"/>
      <c r="K40" s="302">
        <v>-898666</v>
      </c>
      <c r="L40" s="302">
        <v>-119424</v>
      </c>
      <c r="M40" s="303">
        <v>-91042</v>
      </c>
      <c r="N40" s="304">
        <v>31.2</v>
      </c>
      <c r="O40" s="295"/>
    </row>
    <row r="41" spans="1:16">
      <c r="A41" s="250"/>
      <c r="B41" s="246"/>
      <c r="C41" s="246"/>
      <c r="D41" s="246"/>
      <c r="E41" s="246"/>
      <c r="F41" s="246"/>
      <c r="G41" s="1169" t="s">
        <v>281</v>
      </c>
      <c r="H41" s="1170"/>
      <c r="I41" s="1170"/>
      <c r="J41" s="1171"/>
      <c r="K41" s="296">
        <v>285717</v>
      </c>
      <c r="L41" s="302">
        <v>37969</v>
      </c>
      <c r="M41" s="303">
        <v>36776</v>
      </c>
      <c r="N41" s="304">
        <v>3.2</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609085</v>
      </c>
      <c r="J51" s="322">
        <v>74206</v>
      </c>
      <c r="K51" s="323">
        <v>-33.200000000000003</v>
      </c>
      <c r="L51" s="324">
        <v>146641</v>
      </c>
      <c r="M51" s="325">
        <v>0.3</v>
      </c>
      <c r="N51" s="326">
        <v>-33.5</v>
      </c>
    </row>
    <row r="52" spans="1:14">
      <c r="A52" s="250"/>
      <c r="B52" s="246"/>
      <c r="C52" s="246"/>
      <c r="D52" s="246"/>
      <c r="E52" s="246"/>
      <c r="F52" s="246"/>
      <c r="G52" s="327"/>
      <c r="H52" s="328" t="s">
        <v>512</v>
      </c>
      <c r="I52" s="329">
        <v>533200</v>
      </c>
      <c r="J52" s="330">
        <v>64961</v>
      </c>
      <c r="K52" s="331">
        <v>-27.2</v>
      </c>
      <c r="L52" s="332">
        <v>68142</v>
      </c>
      <c r="M52" s="333">
        <v>-9.6999999999999993</v>
      </c>
      <c r="N52" s="334">
        <v>-17.5</v>
      </c>
    </row>
    <row r="53" spans="1:14">
      <c r="A53" s="250"/>
      <c r="B53" s="246"/>
      <c r="C53" s="246"/>
      <c r="D53" s="246"/>
      <c r="E53" s="246"/>
      <c r="F53" s="246"/>
      <c r="G53" s="312" t="s">
        <v>513</v>
      </c>
      <c r="H53" s="313"/>
      <c r="I53" s="321">
        <v>1606042</v>
      </c>
      <c r="J53" s="322">
        <v>197983</v>
      </c>
      <c r="K53" s="323">
        <v>166.8</v>
      </c>
      <c r="L53" s="324">
        <v>174587</v>
      </c>
      <c r="M53" s="325">
        <v>19.100000000000001</v>
      </c>
      <c r="N53" s="326">
        <v>147.69999999999999</v>
      </c>
    </row>
    <row r="54" spans="1:14">
      <c r="A54" s="250"/>
      <c r="B54" s="246"/>
      <c r="C54" s="246"/>
      <c r="D54" s="246"/>
      <c r="E54" s="246"/>
      <c r="F54" s="246"/>
      <c r="G54" s="327"/>
      <c r="H54" s="328" t="s">
        <v>512</v>
      </c>
      <c r="I54" s="329">
        <v>918558</v>
      </c>
      <c r="J54" s="330">
        <v>113234</v>
      </c>
      <c r="K54" s="331">
        <v>74.3</v>
      </c>
      <c r="L54" s="332">
        <v>79695</v>
      </c>
      <c r="M54" s="333">
        <v>17</v>
      </c>
      <c r="N54" s="334">
        <v>57.3</v>
      </c>
    </row>
    <row r="55" spans="1:14">
      <c r="A55" s="250"/>
      <c r="B55" s="246"/>
      <c r="C55" s="246"/>
      <c r="D55" s="246"/>
      <c r="E55" s="246"/>
      <c r="F55" s="246"/>
      <c r="G55" s="312" t="s">
        <v>514</v>
      </c>
      <c r="H55" s="313"/>
      <c r="I55" s="321">
        <v>712248</v>
      </c>
      <c r="J55" s="322">
        <v>90238</v>
      </c>
      <c r="K55" s="323">
        <v>-54.4</v>
      </c>
      <c r="L55" s="324">
        <v>175675</v>
      </c>
      <c r="M55" s="325">
        <v>0.6</v>
      </c>
      <c r="N55" s="326">
        <v>-55</v>
      </c>
    </row>
    <row r="56" spans="1:14">
      <c r="A56" s="250"/>
      <c r="B56" s="246"/>
      <c r="C56" s="246"/>
      <c r="D56" s="246"/>
      <c r="E56" s="246"/>
      <c r="F56" s="246"/>
      <c r="G56" s="327"/>
      <c r="H56" s="328" t="s">
        <v>512</v>
      </c>
      <c r="I56" s="329">
        <v>506615</v>
      </c>
      <c r="J56" s="330">
        <v>64185</v>
      </c>
      <c r="K56" s="331">
        <v>-43.3</v>
      </c>
      <c r="L56" s="332">
        <v>87698</v>
      </c>
      <c r="M56" s="333">
        <v>10</v>
      </c>
      <c r="N56" s="334">
        <v>-53.3</v>
      </c>
    </row>
    <row r="57" spans="1:14">
      <c r="A57" s="250"/>
      <c r="B57" s="246"/>
      <c r="C57" s="246"/>
      <c r="D57" s="246"/>
      <c r="E57" s="246"/>
      <c r="F57" s="246"/>
      <c r="G57" s="312" t="s">
        <v>515</v>
      </c>
      <c r="H57" s="313"/>
      <c r="I57" s="321">
        <v>1301299</v>
      </c>
      <c r="J57" s="322">
        <v>169528</v>
      </c>
      <c r="K57" s="323">
        <v>87.9</v>
      </c>
      <c r="L57" s="324">
        <v>162193</v>
      </c>
      <c r="M57" s="325">
        <v>-7.7</v>
      </c>
      <c r="N57" s="326">
        <v>95.6</v>
      </c>
    </row>
    <row r="58" spans="1:14">
      <c r="A58" s="250"/>
      <c r="B58" s="246"/>
      <c r="C58" s="246"/>
      <c r="D58" s="246"/>
      <c r="E58" s="246"/>
      <c r="F58" s="246"/>
      <c r="G58" s="327"/>
      <c r="H58" s="328" t="s">
        <v>512</v>
      </c>
      <c r="I58" s="329">
        <v>497611</v>
      </c>
      <c r="J58" s="330">
        <v>64827</v>
      </c>
      <c r="K58" s="331">
        <v>1</v>
      </c>
      <c r="L58" s="332">
        <v>79985</v>
      </c>
      <c r="M58" s="333">
        <v>-8.8000000000000007</v>
      </c>
      <c r="N58" s="334">
        <v>9.8000000000000007</v>
      </c>
    </row>
    <row r="59" spans="1:14">
      <c r="A59" s="250"/>
      <c r="B59" s="246"/>
      <c r="C59" s="246"/>
      <c r="D59" s="246"/>
      <c r="E59" s="246"/>
      <c r="F59" s="246"/>
      <c r="G59" s="312" t="s">
        <v>516</v>
      </c>
      <c r="H59" s="313"/>
      <c r="I59" s="321">
        <v>634143</v>
      </c>
      <c r="J59" s="322">
        <v>84271</v>
      </c>
      <c r="K59" s="323">
        <v>-50.3</v>
      </c>
      <c r="L59" s="324">
        <v>168868</v>
      </c>
      <c r="M59" s="325">
        <v>4.0999999999999996</v>
      </c>
      <c r="N59" s="326">
        <v>-54.4</v>
      </c>
    </row>
    <row r="60" spans="1:14">
      <c r="A60" s="250"/>
      <c r="B60" s="246"/>
      <c r="C60" s="246"/>
      <c r="D60" s="246"/>
      <c r="E60" s="246"/>
      <c r="F60" s="246"/>
      <c r="G60" s="327"/>
      <c r="H60" s="328" t="s">
        <v>512</v>
      </c>
      <c r="I60" s="335">
        <v>417452</v>
      </c>
      <c r="J60" s="330">
        <v>55475</v>
      </c>
      <c r="K60" s="331">
        <v>-14.4</v>
      </c>
      <c r="L60" s="332">
        <v>79360</v>
      </c>
      <c r="M60" s="333">
        <v>-0.8</v>
      </c>
      <c r="N60" s="334">
        <v>-13.6</v>
      </c>
    </row>
    <row r="61" spans="1:14">
      <c r="A61" s="250"/>
      <c r="B61" s="246"/>
      <c r="C61" s="246"/>
      <c r="D61" s="246"/>
      <c r="E61" s="246"/>
      <c r="F61" s="246"/>
      <c r="G61" s="312" t="s">
        <v>517</v>
      </c>
      <c r="H61" s="336"/>
      <c r="I61" s="337">
        <v>972563</v>
      </c>
      <c r="J61" s="338">
        <v>123245</v>
      </c>
      <c r="K61" s="339">
        <v>23.4</v>
      </c>
      <c r="L61" s="340">
        <v>165593</v>
      </c>
      <c r="M61" s="341">
        <v>3.3</v>
      </c>
      <c r="N61" s="326">
        <v>20.100000000000001</v>
      </c>
    </row>
    <row r="62" spans="1:14">
      <c r="A62" s="250"/>
      <c r="B62" s="246"/>
      <c r="C62" s="246"/>
      <c r="D62" s="246"/>
      <c r="E62" s="246"/>
      <c r="F62" s="246"/>
      <c r="G62" s="327"/>
      <c r="H62" s="328" t="s">
        <v>512</v>
      </c>
      <c r="I62" s="329">
        <v>574687</v>
      </c>
      <c r="J62" s="330">
        <v>72536</v>
      </c>
      <c r="K62" s="331">
        <v>-1.9</v>
      </c>
      <c r="L62" s="332">
        <v>78976</v>
      </c>
      <c r="M62" s="333">
        <v>1.5</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47.89</v>
      </c>
      <c r="G47" s="12">
        <v>52.72</v>
      </c>
      <c r="H47" s="12">
        <v>55.79</v>
      </c>
      <c r="I47" s="12">
        <v>58.38</v>
      </c>
      <c r="J47" s="13">
        <v>67.28</v>
      </c>
    </row>
    <row r="48" spans="2:10" ht="57.75" customHeight="1">
      <c r="B48" s="14"/>
      <c r="C48" s="1174" t="s">
        <v>4</v>
      </c>
      <c r="D48" s="1174"/>
      <c r="E48" s="1175"/>
      <c r="F48" s="15">
        <v>10.029999999999999</v>
      </c>
      <c r="G48" s="16">
        <v>10.85</v>
      </c>
      <c r="H48" s="16">
        <v>11.82</v>
      </c>
      <c r="I48" s="16">
        <v>12.04</v>
      </c>
      <c r="J48" s="17">
        <v>9.02</v>
      </c>
    </row>
    <row r="49" spans="2:10" ht="57.75" customHeight="1" thickBot="1">
      <c r="B49" s="18"/>
      <c r="C49" s="1176" t="s">
        <v>5</v>
      </c>
      <c r="D49" s="1176"/>
      <c r="E49" s="1177"/>
      <c r="F49" s="19">
        <v>4</v>
      </c>
      <c r="G49" s="20">
        <v>5.6</v>
      </c>
      <c r="H49" s="20">
        <v>4.4400000000000004</v>
      </c>
      <c r="I49" s="20">
        <v>4.3499999999999996</v>
      </c>
      <c r="J49" s="21">
        <v>2.97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9.73</v>
      </c>
      <c r="G34" s="33">
        <v>10.64</v>
      </c>
      <c r="H34" s="33">
        <v>11.69</v>
      </c>
      <c r="I34" s="33">
        <v>11.85</v>
      </c>
      <c r="J34" s="34">
        <v>8.82</v>
      </c>
      <c r="K34" s="22"/>
      <c r="L34" s="22"/>
      <c r="M34" s="22"/>
      <c r="N34" s="22"/>
      <c r="O34" s="22"/>
      <c r="P34" s="22"/>
    </row>
    <row r="35" spans="1:16" ht="39" customHeight="1">
      <c r="A35" s="22"/>
      <c r="B35" s="35"/>
      <c r="C35" s="1178" t="s">
        <v>525</v>
      </c>
      <c r="D35" s="1179"/>
      <c r="E35" s="1180"/>
      <c r="F35" s="36">
        <v>1.75</v>
      </c>
      <c r="G35" s="37">
        <v>1.6</v>
      </c>
      <c r="H35" s="37">
        <v>1.1499999999999999</v>
      </c>
      <c r="I35" s="37">
        <v>0.77</v>
      </c>
      <c r="J35" s="38">
        <v>1.77</v>
      </c>
      <c r="K35" s="22"/>
      <c r="L35" s="22"/>
      <c r="M35" s="22"/>
      <c r="N35" s="22"/>
      <c r="O35" s="22"/>
      <c r="P35" s="22"/>
    </row>
    <row r="36" spans="1:16" ht="39" customHeight="1">
      <c r="A36" s="22"/>
      <c r="B36" s="35"/>
      <c r="C36" s="1178" t="s">
        <v>526</v>
      </c>
      <c r="D36" s="1179"/>
      <c r="E36" s="1180"/>
      <c r="F36" s="36">
        <v>1.67</v>
      </c>
      <c r="G36" s="37">
        <v>0.96</v>
      </c>
      <c r="H36" s="37">
        <v>0.82</v>
      </c>
      <c r="I36" s="37">
        <v>1.58</v>
      </c>
      <c r="J36" s="38">
        <v>1.49</v>
      </c>
      <c r="K36" s="22"/>
      <c r="L36" s="22"/>
      <c r="M36" s="22"/>
      <c r="N36" s="22"/>
      <c r="O36" s="22"/>
      <c r="P36" s="22"/>
    </row>
    <row r="37" spans="1:16" ht="39" customHeight="1">
      <c r="A37" s="22"/>
      <c r="B37" s="35"/>
      <c r="C37" s="1178" t="s">
        <v>527</v>
      </c>
      <c r="D37" s="1179"/>
      <c r="E37" s="1180"/>
      <c r="F37" s="36">
        <v>0.56000000000000005</v>
      </c>
      <c r="G37" s="37">
        <v>0.75</v>
      </c>
      <c r="H37" s="37">
        <v>0.44</v>
      </c>
      <c r="I37" s="37">
        <v>0.5</v>
      </c>
      <c r="J37" s="38">
        <v>0.51</v>
      </c>
      <c r="K37" s="22"/>
      <c r="L37" s="22"/>
      <c r="M37" s="22"/>
      <c r="N37" s="22"/>
      <c r="O37" s="22"/>
      <c r="P37" s="22"/>
    </row>
    <row r="38" spans="1:16" ht="39" customHeight="1">
      <c r="A38" s="22"/>
      <c r="B38" s="35"/>
      <c r="C38" s="1178" t="s">
        <v>528</v>
      </c>
      <c r="D38" s="1179"/>
      <c r="E38" s="1180"/>
      <c r="F38" s="36">
        <v>0.44</v>
      </c>
      <c r="G38" s="37">
        <v>0.65</v>
      </c>
      <c r="H38" s="37">
        <v>0.36</v>
      </c>
      <c r="I38" s="37">
        <v>0.95</v>
      </c>
      <c r="J38" s="38">
        <v>0.24</v>
      </c>
      <c r="K38" s="22"/>
      <c r="L38" s="22"/>
      <c r="M38" s="22"/>
      <c r="N38" s="22"/>
      <c r="O38" s="22"/>
      <c r="P38" s="22"/>
    </row>
    <row r="39" spans="1:16" ht="39" customHeight="1">
      <c r="A39" s="22"/>
      <c r="B39" s="35"/>
      <c r="C39" s="1178" t="s">
        <v>529</v>
      </c>
      <c r="D39" s="1179"/>
      <c r="E39" s="1180"/>
      <c r="F39" s="36">
        <v>0.28999999999999998</v>
      </c>
      <c r="G39" s="37">
        <v>0.19</v>
      </c>
      <c r="H39" s="37">
        <v>0.12</v>
      </c>
      <c r="I39" s="37">
        <v>0.18</v>
      </c>
      <c r="J39" s="38">
        <v>0.19</v>
      </c>
      <c r="K39" s="22"/>
      <c r="L39" s="22"/>
      <c r="M39" s="22"/>
      <c r="N39" s="22"/>
      <c r="O39" s="22"/>
      <c r="P39" s="22"/>
    </row>
    <row r="40" spans="1:16" ht="39" customHeight="1">
      <c r="A40" s="22"/>
      <c r="B40" s="35"/>
      <c r="C40" s="1178" t="s">
        <v>530</v>
      </c>
      <c r="D40" s="1179"/>
      <c r="E40" s="1180"/>
      <c r="F40" s="36">
        <v>0.15</v>
      </c>
      <c r="G40" s="37">
        <v>0.08</v>
      </c>
      <c r="H40" s="37">
        <v>0.02</v>
      </c>
      <c r="I40" s="37">
        <v>0.06</v>
      </c>
      <c r="J40" s="38">
        <v>0.1</v>
      </c>
      <c r="K40" s="22"/>
      <c r="L40" s="22"/>
      <c r="M40" s="22"/>
      <c r="N40" s="22"/>
      <c r="O40" s="22"/>
      <c r="P40" s="22"/>
    </row>
    <row r="41" spans="1:16" ht="39" customHeight="1">
      <c r="A41" s="22"/>
      <c r="B41" s="35"/>
      <c r="C41" s="1178" t="s">
        <v>531</v>
      </c>
      <c r="D41" s="1179"/>
      <c r="E41" s="1180"/>
      <c r="F41" s="36">
        <v>0.13</v>
      </c>
      <c r="G41" s="37">
        <v>0.11</v>
      </c>
      <c r="H41" s="37">
        <v>0.08</v>
      </c>
      <c r="I41" s="37">
        <v>0.04</v>
      </c>
      <c r="J41" s="38">
        <v>0.1</v>
      </c>
      <c r="K41" s="22"/>
      <c r="L41" s="22"/>
      <c r="M41" s="22"/>
      <c r="N41" s="22"/>
      <c r="O41" s="22"/>
      <c r="P41" s="22"/>
    </row>
    <row r="42" spans="1:16" ht="39" customHeight="1">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533</v>
      </c>
      <c r="D43" s="1182"/>
      <c r="E43" s="1183"/>
      <c r="F43" s="41">
        <v>0.11</v>
      </c>
      <c r="G43" s="42">
        <v>0.08</v>
      </c>
      <c r="H43" s="42">
        <v>0.05</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867</v>
      </c>
      <c r="L45" s="60">
        <v>819</v>
      </c>
      <c r="M45" s="60">
        <v>834</v>
      </c>
      <c r="N45" s="60">
        <v>839</v>
      </c>
      <c r="O45" s="61">
        <v>862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358</v>
      </c>
      <c r="L48" s="64">
        <v>345</v>
      </c>
      <c r="M48" s="64">
        <v>343</v>
      </c>
      <c r="N48" s="64">
        <v>323</v>
      </c>
      <c r="O48" s="65">
        <v>314</v>
      </c>
      <c r="P48" s="48"/>
      <c r="Q48" s="48"/>
      <c r="R48" s="48"/>
      <c r="S48" s="48"/>
      <c r="T48" s="48"/>
      <c r="U48" s="48"/>
    </row>
    <row r="49" spans="1:21" ht="30.75" customHeight="1">
      <c r="A49" s="48"/>
      <c r="B49" s="1196"/>
      <c r="C49" s="1197"/>
      <c r="D49" s="62"/>
      <c r="E49" s="1188" t="s">
        <v>16</v>
      </c>
      <c r="F49" s="1188"/>
      <c r="G49" s="1188"/>
      <c r="H49" s="1188"/>
      <c r="I49" s="1188"/>
      <c r="J49" s="1189"/>
      <c r="K49" s="63">
        <v>16</v>
      </c>
      <c r="L49" s="64">
        <v>5</v>
      </c>
      <c r="M49" s="64">
        <v>6</v>
      </c>
      <c r="N49" s="64">
        <v>6</v>
      </c>
      <c r="O49" s="65">
        <v>5</v>
      </c>
      <c r="P49" s="48"/>
      <c r="Q49" s="48"/>
      <c r="R49" s="48"/>
      <c r="S49" s="48"/>
      <c r="T49" s="48"/>
      <c r="U49" s="48"/>
    </row>
    <row r="50" spans="1:21" ht="30.75" customHeight="1">
      <c r="A50" s="48"/>
      <c r="B50" s="1196"/>
      <c r="C50" s="1197"/>
      <c r="D50" s="62"/>
      <c r="E50" s="1188" t="s">
        <v>17</v>
      </c>
      <c r="F50" s="1188"/>
      <c r="G50" s="1188"/>
      <c r="H50" s="1188"/>
      <c r="I50" s="1188"/>
      <c r="J50" s="1189"/>
      <c r="K50" s="63">
        <v>31</v>
      </c>
      <c r="L50" s="64">
        <v>20</v>
      </c>
      <c r="M50" s="64">
        <v>19</v>
      </c>
      <c r="N50" s="64">
        <v>17</v>
      </c>
      <c r="O50" s="65">
        <v>15</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895</v>
      </c>
      <c r="L52" s="64">
        <v>896</v>
      </c>
      <c r="M52" s="64">
        <v>915</v>
      </c>
      <c r="N52" s="64">
        <v>916</v>
      </c>
      <c r="O52" s="65">
        <v>910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377</v>
      </c>
      <c r="L53" s="69">
        <v>293</v>
      </c>
      <c r="M53" s="69">
        <v>287</v>
      </c>
      <c r="N53" s="69">
        <v>270</v>
      </c>
      <c r="O53" s="70">
        <v>286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7699</v>
      </c>
      <c r="J41" s="83">
        <v>7782</v>
      </c>
      <c r="K41" s="83">
        <v>7703</v>
      </c>
      <c r="L41" s="83">
        <v>8041</v>
      </c>
      <c r="M41" s="84">
        <v>7785</v>
      </c>
    </row>
    <row r="42" spans="2:13" ht="27.75" customHeight="1">
      <c r="B42" s="1204"/>
      <c r="C42" s="1205"/>
      <c r="D42" s="85"/>
      <c r="E42" s="1210" t="s">
        <v>26</v>
      </c>
      <c r="F42" s="1210"/>
      <c r="G42" s="1210"/>
      <c r="H42" s="1211"/>
      <c r="I42" s="86">
        <v>115</v>
      </c>
      <c r="J42" s="87">
        <v>94</v>
      </c>
      <c r="K42" s="87">
        <v>75</v>
      </c>
      <c r="L42" s="87">
        <v>59</v>
      </c>
      <c r="M42" s="88">
        <v>44</v>
      </c>
    </row>
    <row r="43" spans="2:13" ht="27.75" customHeight="1">
      <c r="B43" s="1204"/>
      <c r="C43" s="1205"/>
      <c r="D43" s="85"/>
      <c r="E43" s="1210" t="s">
        <v>27</v>
      </c>
      <c r="F43" s="1210"/>
      <c r="G43" s="1210"/>
      <c r="H43" s="1211"/>
      <c r="I43" s="86">
        <v>3560</v>
      </c>
      <c r="J43" s="87">
        <v>3417</v>
      </c>
      <c r="K43" s="87">
        <v>3463</v>
      </c>
      <c r="L43" s="87">
        <v>3313</v>
      </c>
      <c r="M43" s="88">
        <v>3154</v>
      </c>
    </row>
    <row r="44" spans="2:13" ht="27.75" customHeight="1">
      <c r="B44" s="1204"/>
      <c r="C44" s="1205"/>
      <c r="D44" s="85"/>
      <c r="E44" s="1210" t="s">
        <v>28</v>
      </c>
      <c r="F44" s="1210"/>
      <c r="G44" s="1210"/>
      <c r="H44" s="1211"/>
      <c r="I44" s="86">
        <v>36</v>
      </c>
      <c r="J44" s="87">
        <v>25</v>
      </c>
      <c r="K44" s="87">
        <v>19</v>
      </c>
      <c r="L44" s="87">
        <v>15</v>
      </c>
      <c r="M44" s="88">
        <v>10</v>
      </c>
    </row>
    <row r="45" spans="2:13" ht="27.75" customHeight="1">
      <c r="B45" s="1204"/>
      <c r="C45" s="1205"/>
      <c r="D45" s="85"/>
      <c r="E45" s="1210" t="s">
        <v>29</v>
      </c>
      <c r="F45" s="1210"/>
      <c r="G45" s="1210"/>
      <c r="H45" s="1211"/>
      <c r="I45" s="86">
        <v>867</v>
      </c>
      <c r="J45" s="87">
        <v>766</v>
      </c>
      <c r="K45" s="87">
        <v>640</v>
      </c>
      <c r="L45" s="87">
        <v>582</v>
      </c>
      <c r="M45" s="88">
        <v>439</v>
      </c>
    </row>
    <row r="46" spans="2:13" ht="27.75" customHeight="1">
      <c r="B46" s="1204"/>
      <c r="C46" s="1205"/>
      <c r="D46" s="89"/>
      <c r="E46" s="1210" t="s">
        <v>30</v>
      </c>
      <c r="F46" s="1210"/>
      <c r="G46" s="1210"/>
      <c r="H46" s="1211"/>
      <c r="I46" s="86">
        <v>118</v>
      </c>
      <c r="J46" s="87">
        <v>12</v>
      </c>
      <c r="K46" s="87">
        <v>11</v>
      </c>
      <c r="L46" s="87">
        <v>10</v>
      </c>
      <c r="M46" s="88">
        <v>6</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v>4</v>
      </c>
      <c r="K49" s="87" t="s">
        <v>479</v>
      </c>
      <c r="L49" s="87" t="s">
        <v>479</v>
      </c>
      <c r="M49" s="88" t="s">
        <v>479</v>
      </c>
    </row>
    <row r="50" spans="2:13" ht="27.75" customHeight="1">
      <c r="B50" s="1215" t="s">
        <v>34</v>
      </c>
      <c r="C50" s="1216"/>
      <c r="D50" s="91"/>
      <c r="E50" s="1210" t="s">
        <v>35</v>
      </c>
      <c r="F50" s="1210"/>
      <c r="G50" s="1210"/>
      <c r="H50" s="1211"/>
      <c r="I50" s="86">
        <v>2313</v>
      </c>
      <c r="J50" s="87">
        <v>2525</v>
      </c>
      <c r="K50" s="87">
        <v>2680</v>
      </c>
      <c r="L50" s="87">
        <v>2861</v>
      </c>
      <c r="M50" s="88">
        <v>3149</v>
      </c>
    </row>
    <row r="51" spans="2:13" ht="27.75" customHeight="1">
      <c r="B51" s="1204"/>
      <c r="C51" s="1205"/>
      <c r="D51" s="85"/>
      <c r="E51" s="1210" t="s">
        <v>36</v>
      </c>
      <c r="F51" s="1210"/>
      <c r="G51" s="1210"/>
      <c r="H51" s="1211"/>
      <c r="I51" s="86">
        <v>89</v>
      </c>
      <c r="J51" s="87">
        <v>76</v>
      </c>
      <c r="K51" s="87">
        <v>70</v>
      </c>
      <c r="L51" s="87">
        <v>68</v>
      </c>
      <c r="M51" s="88">
        <v>56</v>
      </c>
    </row>
    <row r="52" spans="2:13" ht="27.75" customHeight="1">
      <c r="B52" s="1206"/>
      <c r="C52" s="1207"/>
      <c r="D52" s="85"/>
      <c r="E52" s="1210" t="s">
        <v>37</v>
      </c>
      <c r="F52" s="1210"/>
      <c r="G52" s="1210"/>
      <c r="H52" s="1211"/>
      <c r="I52" s="86">
        <v>8692</v>
      </c>
      <c r="J52" s="87">
        <v>8693</v>
      </c>
      <c r="K52" s="87">
        <v>8531</v>
      </c>
      <c r="L52" s="87">
        <v>8654</v>
      </c>
      <c r="M52" s="88">
        <v>8114</v>
      </c>
    </row>
    <row r="53" spans="2:13" ht="27.75" customHeight="1" thickBot="1">
      <c r="B53" s="1217" t="s">
        <v>38</v>
      </c>
      <c r="C53" s="1218"/>
      <c r="D53" s="92"/>
      <c r="E53" s="1219" t="s">
        <v>39</v>
      </c>
      <c r="F53" s="1219"/>
      <c r="G53" s="1219"/>
      <c r="H53" s="1220"/>
      <c r="I53" s="93">
        <v>1302</v>
      </c>
      <c r="J53" s="94">
        <v>805</v>
      </c>
      <c r="K53" s="94">
        <v>630</v>
      </c>
      <c r="L53" s="94">
        <v>437</v>
      </c>
      <c r="M53" s="95">
        <v>120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556</v>
      </c>
      <c r="H51" s="1234"/>
      <c r="I51" s="1239" t="s">
        <v>557</v>
      </c>
      <c r="J51" s="1239"/>
      <c r="K51" s="1241"/>
      <c r="L51" s="1241"/>
      <c r="M51" s="1241"/>
      <c r="N51" s="1242">
        <v>12.4</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44"/>
      <c r="L53" s="1244"/>
      <c r="M53" s="1244"/>
      <c r="N53" s="1246">
        <v>54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557</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558</v>
      </c>
      <c r="J57" s="1253"/>
      <c r="K57" s="1244"/>
      <c r="L57" s="1244"/>
      <c r="M57" s="1244"/>
      <c r="N57" s="1246">
        <v>55.3</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54" t="s">
        <v>564</v>
      </c>
      <c r="H65" s="1255"/>
      <c r="I65" s="1255"/>
      <c r="J65" s="1255"/>
      <c r="K65" s="1255"/>
      <c r="L65" s="1255"/>
      <c r="M65" s="1255"/>
      <c r="N65" s="1255"/>
      <c r="O65" s="1256"/>
    </row>
    <row r="66" spans="2:30">
      <c r="B66" s="250"/>
      <c r="C66" s="246"/>
      <c r="D66" s="246"/>
      <c r="E66" s="246"/>
      <c r="F66" s="246"/>
      <c r="G66" s="1257"/>
      <c r="H66" s="1258"/>
      <c r="I66" s="1258"/>
      <c r="J66" s="1258"/>
      <c r="K66" s="1258"/>
      <c r="L66" s="1258"/>
      <c r="M66" s="1258"/>
      <c r="N66" s="1258"/>
      <c r="O66" s="1259"/>
    </row>
    <row r="67" spans="2:30">
      <c r="B67" s="250"/>
      <c r="C67" s="246"/>
      <c r="D67" s="246"/>
      <c r="E67" s="246"/>
      <c r="F67" s="246"/>
      <c r="G67" s="1257"/>
      <c r="H67" s="1258"/>
      <c r="I67" s="1258"/>
      <c r="J67" s="1258"/>
      <c r="K67" s="1258"/>
      <c r="L67" s="1258"/>
      <c r="M67" s="1258"/>
      <c r="N67" s="1258"/>
      <c r="O67" s="1259"/>
    </row>
    <row r="68" spans="2:30">
      <c r="B68" s="250"/>
      <c r="C68" s="246"/>
      <c r="D68" s="246"/>
      <c r="E68" s="246"/>
      <c r="F68" s="246"/>
      <c r="G68" s="1257"/>
      <c r="H68" s="1258"/>
      <c r="I68" s="1258"/>
      <c r="J68" s="1258"/>
      <c r="K68" s="1258"/>
      <c r="L68" s="1258"/>
      <c r="M68" s="1258"/>
      <c r="N68" s="1258"/>
      <c r="O68" s="1259"/>
    </row>
    <row r="69" spans="2:30">
      <c r="B69" s="250"/>
      <c r="C69" s="246"/>
      <c r="D69" s="246"/>
      <c r="E69" s="246"/>
      <c r="F69" s="246"/>
      <c r="G69" s="1260"/>
      <c r="H69" s="1261"/>
      <c r="I69" s="1261"/>
      <c r="J69" s="1261"/>
      <c r="K69" s="1261"/>
      <c r="L69" s="1261"/>
      <c r="M69" s="1261"/>
      <c r="N69" s="1261"/>
      <c r="O69" s="126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556</v>
      </c>
      <c r="H73" s="1234"/>
      <c r="I73" s="1239" t="s">
        <v>557</v>
      </c>
      <c r="J73" s="1239"/>
      <c r="K73" s="1263">
        <v>38.299999999999997</v>
      </c>
      <c r="L73" s="1263">
        <v>23.7</v>
      </c>
      <c r="M73" s="1242">
        <v>18.5</v>
      </c>
      <c r="N73" s="1242">
        <v>12.4</v>
      </c>
      <c r="O73" s="1242">
        <v>3.5</v>
      </c>
      <c r="S73" s="245">
        <v>9.9</v>
      </c>
    </row>
    <row r="74" spans="2:30">
      <c r="B74" s="250"/>
      <c r="C74" s="246"/>
      <c r="D74" s="246"/>
      <c r="E74" s="246"/>
      <c r="F74" s="246"/>
      <c r="G74" s="1235"/>
      <c r="H74" s="1236"/>
      <c r="I74" s="1240"/>
      <c r="J74" s="1240"/>
      <c r="K74" s="1263"/>
      <c r="L74" s="1263"/>
      <c r="M74" s="1242"/>
      <c r="N74" s="1242"/>
      <c r="O74" s="1242"/>
    </row>
    <row r="75" spans="2:30">
      <c r="B75" s="250"/>
      <c r="C75" s="246"/>
      <c r="D75" s="246"/>
      <c r="E75" s="246"/>
      <c r="F75" s="246"/>
      <c r="G75" s="1235"/>
      <c r="H75" s="1236"/>
      <c r="I75" s="1243" t="s">
        <v>562</v>
      </c>
      <c r="J75" s="1243"/>
      <c r="K75" s="1246">
        <v>11</v>
      </c>
      <c r="L75" s="1246">
        <v>10.199999999999999</v>
      </c>
      <c r="M75" s="1246">
        <v>9.3000000000000007</v>
      </c>
      <c r="N75" s="1246">
        <v>8.1999999999999993</v>
      </c>
      <c r="O75" s="1246">
        <v>8.1999999999999993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557</v>
      </c>
      <c r="J77" s="1243"/>
      <c r="K77" s="1263">
        <v>5.7</v>
      </c>
      <c r="L77" s="1263">
        <v>0</v>
      </c>
      <c r="M77" s="1242">
        <v>0</v>
      </c>
      <c r="N77" s="1242">
        <v>0</v>
      </c>
      <c r="O77" s="1242">
        <v>0</v>
      </c>
      <c r="R77" s="245">
        <v>12.3</v>
      </c>
      <c r="T77" s="245">
        <v>11.1</v>
      </c>
    </row>
    <row r="78" spans="2:30">
      <c r="B78" s="250"/>
      <c r="C78" s="246"/>
      <c r="D78" s="246"/>
      <c r="E78" s="246"/>
      <c r="F78" s="246"/>
      <c r="G78" s="1249"/>
      <c r="H78" s="1250"/>
      <c r="I78" s="1243"/>
      <c r="J78" s="1243"/>
      <c r="K78" s="1263"/>
      <c r="L78" s="1263"/>
      <c r="M78" s="1242"/>
      <c r="N78" s="1242"/>
      <c r="O78" s="1242"/>
    </row>
    <row r="79" spans="2:30">
      <c r="B79" s="250"/>
      <c r="C79" s="246"/>
      <c r="D79" s="246"/>
      <c r="E79" s="246"/>
      <c r="F79" s="246"/>
      <c r="G79" s="1249"/>
      <c r="H79" s="1250"/>
      <c r="I79" s="1264" t="s">
        <v>562</v>
      </c>
      <c r="J79" s="1253"/>
      <c r="K79" s="1265">
        <v>10.8</v>
      </c>
      <c r="L79" s="1265">
        <v>9.8000000000000007</v>
      </c>
      <c r="M79" s="1265">
        <v>9.1</v>
      </c>
      <c r="N79" s="1265">
        <v>8.6</v>
      </c>
      <c r="O79" s="1265">
        <v>8.5</v>
      </c>
      <c r="V79" s="245">
        <v>53.5</v>
      </c>
      <c r="X79" s="245">
        <v>48.2</v>
      </c>
      <c r="Z79" s="245">
        <v>34.200000000000003</v>
      </c>
      <c r="AB79" s="245">
        <v>30.3</v>
      </c>
      <c r="AD79" s="245">
        <v>28.9</v>
      </c>
    </row>
    <row r="80" spans="2:30">
      <c r="B80" s="250"/>
      <c r="C80" s="246"/>
      <c r="D80" s="246"/>
      <c r="E80" s="246"/>
      <c r="F80" s="246"/>
      <c r="G80" s="1251"/>
      <c r="H80" s="1252"/>
      <c r="I80" s="1253"/>
      <c r="J80" s="1253"/>
      <c r="K80" s="1265"/>
      <c r="L80" s="1265"/>
      <c r="M80" s="1265"/>
      <c r="N80" s="1265"/>
      <c r="O80" s="126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1" zoomScaleNormal="100" zoomScaleSheetLayoutView="55" workbookViewId="0">
      <selection activeCell="F63" sqref="F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74206</v>
      </c>
      <c r="E3" s="118"/>
      <c r="F3" s="119">
        <v>146641</v>
      </c>
      <c r="G3" s="120"/>
      <c r="H3" s="121"/>
    </row>
    <row r="4" spans="1:8">
      <c r="A4" s="122"/>
      <c r="B4" s="123"/>
      <c r="C4" s="124"/>
      <c r="D4" s="125">
        <v>64961</v>
      </c>
      <c r="E4" s="126"/>
      <c r="F4" s="127">
        <v>68142</v>
      </c>
      <c r="G4" s="128"/>
      <c r="H4" s="129"/>
    </row>
    <row r="5" spans="1:8">
      <c r="A5" s="110" t="s">
        <v>513</v>
      </c>
      <c r="B5" s="115"/>
      <c r="C5" s="116"/>
      <c r="D5" s="117">
        <v>197983</v>
      </c>
      <c r="E5" s="118"/>
      <c r="F5" s="119">
        <v>174587</v>
      </c>
      <c r="G5" s="120"/>
      <c r="H5" s="121"/>
    </row>
    <row r="6" spans="1:8">
      <c r="A6" s="122"/>
      <c r="B6" s="123"/>
      <c r="C6" s="124"/>
      <c r="D6" s="125">
        <v>113234</v>
      </c>
      <c r="E6" s="126"/>
      <c r="F6" s="127">
        <v>79695</v>
      </c>
      <c r="G6" s="128"/>
      <c r="H6" s="129"/>
    </row>
    <row r="7" spans="1:8">
      <c r="A7" s="110" t="s">
        <v>514</v>
      </c>
      <c r="B7" s="115"/>
      <c r="C7" s="116"/>
      <c r="D7" s="117">
        <v>90238</v>
      </c>
      <c r="E7" s="118"/>
      <c r="F7" s="119">
        <v>175675</v>
      </c>
      <c r="G7" s="120"/>
      <c r="H7" s="121"/>
    </row>
    <row r="8" spans="1:8">
      <c r="A8" s="122"/>
      <c r="B8" s="123"/>
      <c r="C8" s="124"/>
      <c r="D8" s="125">
        <v>64185</v>
      </c>
      <c r="E8" s="126"/>
      <c r="F8" s="127">
        <v>87698</v>
      </c>
      <c r="G8" s="128"/>
      <c r="H8" s="129"/>
    </row>
    <row r="9" spans="1:8">
      <c r="A9" s="110" t="s">
        <v>515</v>
      </c>
      <c r="B9" s="115"/>
      <c r="C9" s="116"/>
      <c r="D9" s="117">
        <v>169528</v>
      </c>
      <c r="E9" s="118"/>
      <c r="F9" s="119">
        <v>162193</v>
      </c>
      <c r="G9" s="120"/>
      <c r="H9" s="121"/>
    </row>
    <row r="10" spans="1:8">
      <c r="A10" s="122"/>
      <c r="B10" s="123"/>
      <c r="C10" s="124"/>
      <c r="D10" s="125">
        <v>64827</v>
      </c>
      <c r="E10" s="126"/>
      <c r="F10" s="127">
        <v>79985</v>
      </c>
      <c r="G10" s="128"/>
      <c r="H10" s="129"/>
    </row>
    <row r="11" spans="1:8">
      <c r="A11" s="110" t="s">
        <v>516</v>
      </c>
      <c r="B11" s="115"/>
      <c r="C11" s="116"/>
      <c r="D11" s="117">
        <v>84271</v>
      </c>
      <c r="E11" s="118"/>
      <c r="F11" s="119">
        <v>168868</v>
      </c>
      <c r="G11" s="120"/>
      <c r="H11" s="121"/>
    </row>
    <row r="12" spans="1:8">
      <c r="A12" s="122"/>
      <c r="B12" s="123"/>
      <c r="C12" s="130"/>
      <c r="D12" s="125">
        <v>55475</v>
      </c>
      <c r="E12" s="126"/>
      <c r="F12" s="127">
        <v>79360</v>
      </c>
      <c r="G12" s="128"/>
      <c r="H12" s="129"/>
    </row>
    <row r="13" spans="1:8">
      <c r="A13" s="110"/>
      <c r="B13" s="115"/>
      <c r="C13" s="131"/>
      <c r="D13" s="132">
        <v>123245</v>
      </c>
      <c r="E13" s="133"/>
      <c r="F13" s="134">
        <v>165593</v>
      </c>
      <c r="G13" s="135"/>
      <c r="H13" s="121"/>
    </row>
    <row r="14" spans="1:8">
      <c r="A14" s="122"/>
      <c r="B14" s="123"/>
      <c r="C14" s="124"/>
      <c r="D14" s="125">
        <v>72536</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10.029999999999999</v>
      </c>
      <c r="C19" s="136">
        <f>ROUND(VALUE(SUBSTITUTE(実質収支比率等に係る経年分析!G$48,"▲","-")),2)</f>
        <v>10.85</v>
      </c>
      <c r="D19" s="136">
        <f>ROUND(VALUE(SUBSTITUTE(実質収支比率等に係る経年分析!H$48,"▲","-")),2)</f>
        <v>11.82</v>
      </c>
      <c r="E19" s="136">
        <f>ROUND(VALUE(SUBSTITUTE(実質収支比率等に係る経年分析!I$48,"▲","-")),2)</f>
        <v>12.04</v>
      </c>
      <c r="F19" s="136">
        <f>ROUND(VALUE(SUBSTITUTE(実質収支比率等に係る経年分析!J$48,"▲","-")),2)</f>
        <v>9.02</v>
      </c>
    </row>
    <row r="20" spans="1:11">
      <c r="A20" s="136" t="s">
        <v>44</v>
      </c>
      <c r="B20" s="136">
        <f>ROUND(VALUE(SUBSTITUTE(実質収支比率等に係る経年分析!F$47,"▲","-")),2)</f>
        <v>47.89</v>
      </c>
      <c r="C20" s="136">
        <f>ROUND(VALUE(SUBSTITUTE(実質収支比率等に係る経年分析!G$47,"▲","-")),2)</f>
        <v>52.72</v>
      </c>
      <c r="D20" s="136">
        <f>ROUND(VALUE(SUBSTITUTE(実質収支比率等に係る経年分析!H$47,"▲","-")),2)</f>
        <v>55.79</v>
      </c>
      <c r="E20" s="136">
        <f>ROUND(VALUE(SUBSTITUTE(実質収支比率等に係る経年分析!I$47,"▲","-")),2)</f>
        <v>58.38</v>
      </c>
      <c r="F20" s="136">
        <f>ROUND(VALUE(SUBSTITUTE(実質収支比率等に係る経年分析!J$47,"▲","-")),2)</f>
        <v>67.28</v>
      </c>
    </row>
    <row r="21" spans="1:11">
      <c r="A21" s="136" t="s">
        <v>45</v>
      </c>
      <c r="B21" s="136">
        <f>IF(ISNUMBER(VALUE(SUBSTITUTE(実質収支比率等に係る経年分析!F$49,"▲","-"))),ROUND(VALUE(SUBSTITUTE(実質収支比率等に係る経年分析!F$49,"▲","-")),2),NA())</f>
        <v>4</v>
      </c>
      <c r="C21" s="136">
        <f>IF(ISNUMBER(VALUE(SUBSTITUTE(実質収支比率等に係る経年分析!G$49,"▲","-"))),ROUND(VALUE(SUBSTITUTE(実質収支比率等に係る経年分析!G$49,"▲","-")),2),NA())</f>
        <v>5.6</v>
      </c>
      <c r="D21" s="136">
        <f>IF(ISNUMBER(VALUE(SUBSTITUTE(実質収支比率等に係る経年分析!H$49,"▲","-"))),ROUND(VALUE(SUBSTITUTE(実質収支比率等に係る経年分析!H$49,"▲","-")),2),NA())</f>
        <v>4.4400000000000004</v>
      </c>
      <c r="E21" s="136">
        <f>IF(ISNUMBER(VALUE(SUBSTITUTE(実質収支比率等に係る経年分析!I$49,"▲","-"))),ROUND(VALUE(SUBSTITUTE(実質収支比率等に係る経年分析!I$49,"▲","-")),2),NA())</f>
        <v>4.3499999999999996</v>
      </c>
      <c r="F21" s="136">
        <f>IF(ISNUMBER(VALUE(SUBSTITUTE(実質収支比率等に係る経年分析!J$49,"▲","-"))),ROUND(VALUE(SUBSTITUTE(実質収支比率等に係る経年分析!J$49,"▲","-")),2),NA())</f>
        <v>2.97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八峰町漁業集落排水事業特別会計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八峰町農業集落排水事業特別会計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町営診療所特別会計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八峰町営簡易水道事業特別会計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c r="A33" s="137" t="str">
        <f>IF(連結実質赤字比率に係る赤字・黒字の構成分析!C$37="",NA(),連結実質赤字比率に係る赤字・黒字の構成分析!C$37)</f>
        <v>八峰町公共下水道事業特別会計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0.56000000000000005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0.51</v>
      </c>
    </row>
    <row r="34" spans="1:16">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1.77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8.82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895</v>
      </c>
      <c r="E42" s="138"/>
      <c r="F42" s="138"/>
      <c r="G42" s="138">
        <f>'実質公債費比率（分子）の構造'!L$52</f>
        <v>896</v>
      </c>
      <c r="H42" s="138"/>
      <c r="I42" s="138"/>
      <c r="J42" s="138">
        <f>'実質公債費比率（分子）の構造'!M$52</f>
        <v>915</v>
      </c>
      <c r="K42" s="138"/>
      <c r="L42" s="138"/>
      <c r="M42" s="138">
        <f>'実質公債費比率（分子）の構造'!N$52</f>
        <v>916</v>
      </c>
      <c r="N42" s="138"/>
      <c r="O42" s="138"/>
      <c r="P42" s="138">
        <f>'実質公債費比率（分子）の構造'!O$52</f>
        <v>910</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t="str">
        <f>'実質公債費比率（分子）の構造'!O$51</f>
        <v>-</v>
      </c>
      <c r="O43" s="138"/>
      <c r="P43" s="138"/>
    </row>
    <row r="44" spans="1:16">
      <c r="A44" s="138" t="s">
        <v>54</v>
      </c>
      <c r="B44" s="138">
        <f>'実質公債費比率（分子）の構造'!K$50</f>
        <v>31</v>
      </c>
      <c r="C44" s="138"/>
      <c r="D44" s="138"/>
      <c r="E44" s="138">
        <f>'実質公債費比率（分子）の構造'!L$50</f>
        <v>20</v>
      </c>
      <c r="F44" s="138"/>
      <c r="G44" s="138"/>
      <c r="H44" s="138">
        <f>'実質公債費比率（分子）の構造'!M$50</f>
        <v>19</v>
      </c>
      <c r="I44" s="138"/>
      <c r="J44" s="138"/>
      <c r="K44" s="138">
        <f>'実質公債費比率（分子）の構造'!N$50</f>
        <v>17</v>
      </c>
      <c r="L44" s="138"/>
      <c r="M44" s="138"/>
      <c r="N44" s="138">
        <f>'実質公債費比率（分子）の構造'!O$50</f>
        <v>15</v>
      </c>
      <c r="O44" s="138"/>
      <c r="P44" s="138"/>
    </row>
    <row r="45" spans="1:16">
      <c r="A45" s="138" t="s">
        <v>55</v>
      </c>
      <c r="B45" s="138">
        <f>'実質公債費比率（分子）の構造'!K$49</f>
        <v>16</v>
      </c>
      <c r="C45" s="138"/>
      <c r="D45" s="138"/>
      <c r="E45" s="138">
        <f>'実質公債費比率（分子）の構造'!L$49</f>
        <v>5</v>
      </c>
      <c r="F45" s="138"/>
      <c r="G45" s="138"/>
      <c r="H45" s="138">
        <f>'実質公債費比率（分子）の構造'!M$49</f>
        <v>6</v>
      </c>
      <c r="I45" s="138"/>
      <c r="J45" s="138"/>
      <c r="K45" s="138">
        <f>'実質公債費比率（分子）の構造'!N$49</f>
        <v>6</v>
      </c>
      <c r="L45" s="138"/>
      <c r="M45" s="138"/>
      <c r="N45" s="138">
        <f>'実質公債費比率（分子）の構造'!O$49</f>
        <v>5</v>
      </c>
      <c r="O45" s="138"/>
      <c r="P45" s="138"/>
    </row>
    <row r="46" spans="1:16">
      <c r="A46" s="138" t="s">
        <v>56</v>
      </c>
      <c r="B46" s="138">
        <f>'実質公債費比率（分子）の構造'!K$48</f>
        <v>358</v>
      </c>
      <c r="C46" s="138"/>
      <c r="D46" s="138"/>
      <c r="E46" s="138">
        <f>'実質公債費比率（分子）の構造'!L$48</f>
        <v>345</v>
      </c>
      <c r="F46" s="138"/>
      <c r="G46" s="138"/>
      <c r="H46" s="138">
        <f>'実質公債費比率（分子）の構造'!M$48</f>
        <v>343</v>
      </c>
      <c r="I46" s="138"/>
      <c r="J46" s="138"/>
      <c r="K46" s="138">
        <f>'実質公債費比率（分子）の構造'!N$48</f>
        <v>323</v>
      </c>
      <c r="L46" s="138"/>
      <c r="M46" s="138"/>
      <c r="N46" s="138">
        <f>'実質公債費比率（分子）の構造'!O$48</f>
        <v>314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867</v>
      </c>
      <c r="C49" s="138"/>
      <c r="D49" s="138"/>
      <c r="E49" s="138">
        <f>'実質公債費比率（分子）の構造'!L$45</f>
        <v>819</v>
      </c>
      <c r="F49" s="138"/>
      <c r="G49" s="138"/>
      <c r="H49" s="138">
        <f>'実質公債費比率（分子）の構造'!M$45</f>
        <v>834</v>
      </c>
      <c r="I49" s="138"/>
      <c r="J49" s="138"/>
      <c r="K49" s="138">
        <f>'実質公債費比率（分子）の構造'!N$45</f>
        <v>839</v>
      </c>
      <c r="L49" s="138"/>
      <c r="M49" s="138"/>
      <c r="N49" s="138">
        <f>'実質公債費比率（分子）の構造'!O$45</f>
        <v>862</v>
      </c>
      <c r="O49" s="138"/>
      <c r="P49" s="138"/>
    </row>
    <row r="50" spans="1:16">
      <c r="A50" s="138" t="s">
        <v>60</v>
      </c>
      <c r="B50" s="138" t="e">
        <f>NA()</f>
        <v>#N/A</v>
      </c>
      <c r="C50" s="138">
        <f>IF(ISNUMBER('実質公債費比率（分子）の構造'!K$53),'実質公債費比率（分子）の構造'!K$53,NA())</f>
        <v>377</v>
      </c>
      <c r="D50" s="138" t="e">
        <f>NA()</f>
        <v>#N/A</v>
      </c>
      <c r="E50" s="138" t="e">
        <f>NA()</f>
        <v>#N/A</v>
      </c>
      <c r="F50" s="138">
        <f>IF(ISNUMBER('実質公債費比率（分子）の構造'!L$53),'実質公債費比率（分子）の構造'!L$53,NA())</f>
        <v>293</v>
      </c>
      <c r="G50" s="138" t="e">
        <f>NA()</f>
        <v>#N/A</v>
      </c>
      <c r="H50" s="138" t="e">
        <f>NA()</f>
        <v>#N/A</v>
      </c>
      <c r="I50" s="138">
        <f>IF(ISNUMBER('実質公債費比率（分子）の構造'!M$53),'実質公債費比率（分子）の構造'!M$53,NA())</f>
        <v>287</v>
      </c>
      <c r="J50" s="138" t="e">
        <f>NA()</f>
        <v>#N/A</v>
      </c>
      <c r="K50" s="138" t="e">
        <f>NA()</f>
        <v>#N/A</v>
      </c>
      <c r="L50" s="138">
        <f>IF(ISNUMBER('実質公債費比率（分子）の構造'!N$53),'実質公債費比率（分子）の構造'!N$53,NA())</f>
        <v>270</v>
      </c>
      <c r="M50" s="138" t="e">
        <f>NA()</f>
        <v>#N/A</v>
      </c>
      <c r="N50" s="138" t="e">
        <f>NA()</f>
        <v>#N/A</v>
      </c>
      <c r="O50" s="138">
        <f>IF(ISNUMBER('実質公債費比率（分子）の構造'!O$53),'実質公債費比率（分子）の構造'!O$53,NA())</f>
        <v>286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8692</v>
      </c>
      <c r="E56" s="137"/>
      <c r="F56" s="137"/>
      <c r="G56" s="137">
        <f>'将来負担比率（分子）の構造'!J$52</f>
        <v>8693</v>
      </c>
      <c r="H56" s="137"/>
      <c r="I56" s="137"/>
      <c r="J56" s="137">
        <f>'将来負担比率（分子）の構造'!K$52</f>
        <v>8531</v>
      </c>
      <c r="K56" s="137"/>
      <c r="L56" s="137"/>
      <c r="M56" s="137">
        <f>'将来負担比率（分子）の構造'!L$52</f>
        <v>8654</v>
      </c>
      <c r="N56" s="137"/>
      <c r="O56" s="137"/>
      <c r="P56" s="137">
        <f>'将来負担比率（分子）の構造'!M$52</f>
        <v>8114</v>
      </c>
    </row>
    <row r="57" spans="1:16">
      <c r="A57" s="137" t="s">
        <v>36</v>
      </c>
      <c r="B57" s="137"/>
      <c r="C57" s="137"/>
      <c r="D57" s="137">
        <f>'将来負担比率（分子）の構造'!I$51</f>
        <v>89</v>
      </c>
      <c r="E57" s="137"/>
      <c r="F57" s="137"/>
      <c r="G57" s="137">
        <f>'将来負担比率（分子）の構造'!J$51</f>
        <v>76</v>
      </c>
      <c r="H57" s="137"/>
      <c r="I57" s="137"/>
      <c r="J57" s="137">
        <f>'将来負担比率（分子）の構造'!K$51</f>
        <v>70</v>
      </c>
      <c r="K57" s="137"/>
      <c r="L57" s="137"/>
      <c r="M57" s="137">
        <f>'将来負担比率（分子）の構造'!L$51</f>
        <v>68</v>
      </c>
      <c r="N57" s="137"/>
      <c r="O57" s="137"/>
      <c r="P57" s="137">
        <f>'将来負担比率（分子）の構造'!M$51</f>
        <v>56</v>
      </c>
    </row>
    <row r="58" spans="1:16">
      <c r="A58" s="137" t="s">
        <v>35</v>
      </c>
      <c r="B58" s="137"/>
      <c r="C58" s="137"/>
      <c r="D58" s="137">
        <f>'将来負担比率（分子）の構造'!I$50</f>
        <v>2313</v>
      </c>
      <c r="E58" s="137"/>
      <c r="F58" s="137"/>
      <c r="G58" s="137">
        <f>'将来負担比率（分子）の構造'!J$50</f>
        <v>2525</v>
      </c>
      <c r="H58" s="137"/>
      <c r="I58" s="137"/>
      <c r="J58" s="137">
        <f>'将来負担比率（分子）の構造'!K$50</f>
        <v>2680</v>
      </c>
      <c r="K58" s="137"/>
      <c r="L58" s="137"/>
      <c r="M58" s="137">
        <f>'将来負担比率（分子）の構造'!L$50</f>
        <v>2861</v>
      </c>
      <c r="N58" s="137"/>
      <c r="O58" s="137"/>
      <c r="P58" s="137">
        <f>'将来負担比率（分子）の構造'!M$50</f>
        <v>3149</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118</v>
      </c>
      <c r="C61" s="137"/>
      <c r="D61" s="137"/>
      <c r="E61" s="137">
        <f>'将来負担比率（分子）の構造'!J$46</f>
        <v>12</v>
      </c>
      <c r="F61" s="137"/>
      <c r="G61" s="137"/>
      <c r="H61" s="137">
        <f>'将来負担比率（分子）の構造'!K$46</f>
        <v>11</v>
      </c>
      <c r="I61" s="137"/>
      <c r="J61" s="137"/>
      <c r="K61" s="137">
        <f>'将来負担比率（分子）の構造'!L$46</f>
        <v>10</v>
      </c>
      <c r="L61" s="137"/>
      <c r="M61" s="137"/>
      <c r="N61" s="137">
        <f>'将来負担比率（分子）の構造'!M$46</f>
        <v>6</v>
      </c>
      <c r="O61" s="137"/>
      <c r="P61" s="137"/>
    </row>
    <row r="62" spans="1:16">
      <c r="A62" s="137" t="s">
        <v>29</v>
      </c>
      <c r="B62" s="137">
        <f>'将来負担比率（分子）の構造'!I$45</f>
        <v>867</v>
      </c>
      <c r="C62" s="137"/>
      <c r="D62" s="137"/>
      <c r="E62" s="137">
        <f>'将来負担比率（分子）の構造'!J$45</f>
        <v>766</v>
      </c>
      <c r="F62" s="137"/>
      <c r="G62" s="137"/>
      <c r="H62" s="137">
        <f>'将来負担比率（分子）の構造'!K$45</f>
        <v>640</v>
      </c>
      <c r="I62" s="137"/>
      <c r="J62" s="137"/>
      <c r="K62" s="137">
        <f>'将来負担比率（分子）の構造'!L$45</f>
        <v>582</v>
      </c>
      <c r="L62" s="137"/>
      <c r="M62" s="137"/>
      <c r="N62" s="137">
        <f>'将来負担比率（分子）の構造'!M$45</f>
        <v>439</v>
      </c>
      <c r="O62" s="137"/>
      <c r="P62" s="137"/>
    </row>
    <row r="63" spans="1:16">
      <c r="A63" s="137" t="s">
        <v>28</v>
      </c>
      <c r="B63" s="137">
        <f>'将来負担比率（分子）の構造'!I$44</f>
        <v>36</v>
      </c>
      <c r="C63" s="137"/>
      <c r="D63" s="137"/>
      <c r="E63" s="137">
        <f>'将来負担比率（分子）の構造'!J$44</f>
        <v>25</v>
      </c>
      <c r="F63" s="137"/>
      <c r="G63" s="137"/>
      <c r="H63" s="137">
        <f>'将来負担比率（分子）の構造'!K$44</f>
        <v>19</v>
      </c>
      <c r="I63" s="137"/>
      <c r="J63" s="137"/>
      <c r="K63" s="137">
        <f>'将来負担比率（分子）の構造'!L$44</f>
        <v>15</v>
      </c>
      <c r="L63" s="137"/>
      <c r="M63" s="137"/>
      <c r="N63" s="137">
        <f>'将来負担比率（分子）の構造'!M$44</f>
        <v>10</v>
      </c>
      <c r="O63" s="137"/>
      <c r="P63" s="137"/>
    </row>
    <row r="64" spans="1:16">
      <c r="A64" s="137" t="s">
        <v>27</v>
      </c>
      <c r="B64" s="137">
        <f>'将来負担比率（分子）の構造'!I$43</f>
        <v>3560</v>
      </c>
      <c r="C64" s="137"/>
      <c r="D64" s="137"/>
      <c r="E64" s="137">
        <f>'将来負担比率（分子）の構造'!J$43</f>
        <v>3417</v>
      </c>
      <c r="F64" s="137"/>
      <c r="G64" s="137"/>
      <c r="H64" s="137">
        <f>'将来負担比率（分子）の構造'!K$43</f>
        <v>3463</v>
      </c>
      <c r="I64" s="137"/>
      <c r="J64" s="137"/>
      <c r="K64" s="137">
        <f>'将来負担比率（分子）の構造'!L$43</f>
        <v>3313</v>
      </c>
      <c r="L64" s="137"/>
      <c r="M64" s="137"/>
      <c r="N64" s="137">
        <f>'将来負担比率（分子）の構造'!M$43</f>
        <v>3154</v>
      </c>
      <c r="O64" s="137"/>
      <c r="P64" s="137"/>
    </row>
    <row r="65" spans="1:16">
      <c r="A65" s="137" t="s">
        <v>26</v>
      </c>
      <c r="B65" s="137">
        <f>'将来負担比率（分子）の構造'!I$42</f>
        <v>115</v>
      </c>
      <c r="C65" s="137"/>
      <c r="D65" s="137"/>
      <c r="E65" s="137">
        <f>'将来負担比率（分子）の構造'!J$42</f>
        <v>94</v>
      </c>
      <c r="F65" s="137"/>
      <c r="G65" s="137"/>
      <c r="H65" s="137">
        <f>'将来負担比率（分子）の構造'!K$42</f>
        <v>75</v>
      </c>
      <c r="I65" s="137"/>
      <c r="J65" s="137"/>
      <c r="K65" s="137">
        <f>'将来負担比率（分子）の構造'!L$42</f>
        <v>59</v>
      </c>
      <c r="L65" s="137"/>
      <c r="M65" s="137"/>
      <c r="N65" s="137">
        <f>'将来負担比率（分子）の構造'!M$42</f>
        <v>44</v>
      </c>
      <c r="O65" s="137"/>
      <c r="P65" s="137"/>
    </row>
    <row r="66" spans="1:16">
      <c r="A66" s="137" t="s">
        <v>25</v>
      </c>
      <c r="B66" s="137">
        <f>'将来負担比率（分子）の構造'!I$41</f>
        <v>7699</v>
      </c>
      <c r="C66" s="137"/>
      <c r="D66" s="137"/>
      <c r="E66" s="137">
        <f>'将来負担比率（分子）の構造'!J$41</f>
        <v>7782</v>
      </c>
      <c r="F66" s="137"/>
      <c r="G66" s="137"/>
      <c r="H66" s="137">
        <f>'将来負担比率（分子）の構造'!K$41</f>
        <v>7703</v>
      </c>
      <c r="I66" s="137"/>
      <c r="J66" s="137"/>
      <c r="K66" s="137">
        <f>'将来負担比率（分子）の構造'!L$41</f>
        <v>8041</v>
      </c>
      <c r="L66" s="137"/>
      <c r="M66" s="137"/>
      <c r="N66" s="137">
        <f>'将来負担比率（分子）の構造'!M$41</f>
        <v>7785</v>
      </c>
      <c r="O66" s="137"/>
      <c r="P66" s="137"/>
    </row>
    <row r="67" spans="1:16">
      <c r="A67" s="137" t="s">
        <v>64</v>
      </c>
      <c r="B67" s="137" t="e">
        <f>NA()</f>
        <v>#N/A</v>
      </c>
      <c r="C67" s="137">
        <f>IF(ISNUMBER('将来負担比率（分子）の構造'!I$53), IF('将来負担比率（分子）の構造'!I$53 &lt; 0, 0, '将来負担比率（分子）の構造'!I$53), NA())</f>
        <v>1302</v>
      </c>
      <c r="D67" s="137" t="e">
        <f>NA()</f>
        <v>#N/A</v>
      </c>
      <c r="E67" s="137" t="e">
        <f>NA()</f>
        <v>#N/A</v>
      </c>
      <c r="F67" s="137">
        <f>IF(ISNUMBER('将来負担比率（分子）の構造'!J$53), IF('将来負担比率（分子）の構造'!J$53 &lt; 0, 0, '将来負担比率（分子）の構造'!J$53), NA())</f>
        <v>805</v>
      </c>
      <c r="G67" s="137" t="e">
        <f>NA()</f>
        <v>#N/A</v>
      </c>
      <c r="H67" s="137" t="e">
        <f>NA()</f>
        <v>#N/A</v>
      </c>
      <c r="I67" s="137">
        <f>IF(ISNUMBER('将来負担比率（分子）の構造'!K$53), IF('将来負担比率（分子）の構造'!K$53 &lt; 0, 0, '将来負担比率（分子）の構造'!K$53), NA())</f>
        <v>630</v>
      </c>
      <c r="J67" s="137" t="e">
        <f>NA()</f>
        <v>#N/A</v>
      </c>
      <c r="K67" s="137" t="e">
        <f>NA()</f>
        <v>#N/A</v>
      </c>
      <c r="L67" s="137">
        <f>IF(ISNUMBER('将来負担比率（分子）の構造'!L$53), IF('将来負担比率（分子）の構造'!L$53 &lt; 0, 0, '将来負担比率（分子）の構造'!L$53), NA())</f>
        <v>437</v>
      </c>
      <c r="M67" s="137" t="e">
        <f>NA()</f>
        <v>#N/A</v>
      </c>
      <c r="N67" s="137" t="e">
        <f>NA()</f>
        <v>#N/A</v>
      </c>
      <c r="O67" s="137">
        <f>IF(ISNUMBER('将来負担比率（分子）の構造'!M$53), IF('将来負担比率（分子）の構造'!M$53 &lt; 0, 0, '将来負担比率（分子）の構造'!M$53), NA())</f>
        <v>120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2018-10-22T02:54:28Z</cp:lastPrinted>
  <dcterms:created xsi:type="dcterms:W3CDTF">2018-01-24T03:46:49Z</dcterms:created>
  <dcterms:modified xsi:type="dcterms:W3CDTF">2018-11-22T00:47:58Z</dcterms:modified>
</cp:coreProperties>
</file>