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alcMode="manual"/>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CO36" i="9"/>
  <c r="BW36" i="9"/>
  <c r="BE36" i="9"/>
  <c r="AM36" i="9"/>
  <c r="CO35" i="9"/>
  <c r="BW35" i="9"/>
  <c r="AM35" i="9"/>
  <c r="BW34" i="9"/>
  <c r="C34" i="9"/>
  <c r="CO34" i="9" l="1"/>
  <c r="BW37" i="9"/>
  <c r="BW38" i="9" s="1"/>
  <c r="BW39" i="9" s="1"/>
  <c r="BW40" i="9" s="1"/>
  <c r="BW41" i="9" s="1"/>
  <c r="C35" i="9"/>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alcChain>
</file>

<file path=xl/sharedStrings.xml><?xml version="1.0" encoding="utf-8"?>
<sst xmlns="http://schemas.openxmlformats.org/spreadsheetml/2006/main" count="1094" uniqueCount="566">
  <si>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</si>
  <si>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</si>
  <si>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</si>
  <si>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</si>
  <si>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</si>
  <si>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</si>
  <si>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</si>
  <si>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</si>
  <si>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</si>
  <si>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</si>
  <si>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</si>
  <si>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</si>
  <si>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</si>
  <si>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</si>
  <si>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</si>
  <si>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</si>
  <si>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</si>
  <si>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</si>
  <si>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</si>
  <si>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</si>
  <si>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</si>
  <si>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</si>
  <si>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</si>
  <si>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</si>
  <si>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</si>
  <si>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</si>
  <si>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</si>
  <si>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</si>
  <si>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</si>
  <si>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</si>
  <si>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</si>
  <si>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</si>
  <si>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</si>
  <si>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</si>
  <si>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</si>
  <si>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</si>
  <si>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</si>
  <si>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</si>
  <si>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</si>
  <si>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</si>
  <si>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</si>
  <si>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</si>
  <si>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</si>
  <si>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</si>
  <si>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</si>
  <si>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</si>
  <si>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</si>
  <si>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</si>
  <si>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</si>
  <si>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</si>
  <si>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</si>
  <si>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</si>
  <si>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</si>
  <si>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</si>
  <si>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</si>
  <si>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</si>
  <si>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</si>
  <si>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</si>
  <si>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</si>
  <si>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</si>
  <si>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</si>
  <si>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</si>
  <si>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</si>
  <si>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</si>
  <si>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</si>
  <si>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</si>
  <si>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</si>
  <si>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</si>
  <si>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</si>
  <si>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</si>
  <si>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</si>
  <si>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</si>
  <si>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</si>
  <si>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</si>
  <si>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</si>
  <si>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</si>
  <si>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</si>
  <si>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</si>
  <si>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</si>
  <si>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</si>
  <si>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</si>
  <si>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</si>
  <si>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</si>
  <si>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</si>
  <si>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</si>
  <si>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</si>
  <si>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</si>
  <si>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</si>
  <si>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</si>
  <si>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</si>
  <si>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</si>
  <si>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</si>
  <si>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</si>
  <si>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</si>
  <si>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</si>
  <si>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</si>
  <si>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</si>
  <si>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</si>
  <si>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</si>
  <si>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</si>
  <si>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</si>
  <si>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</si>
  <si>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</si>
  <si>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</si>
  <si>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</si>
  <si>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</si>
  <si>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</si>
  <si>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</si>
  <si>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</si>
  <si>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</si>
  <si>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</si>
  <si>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</si>
  <si>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</si>
  <si>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</si>
  <si>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</si>
  <si>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</si>
  <si>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</si>
  <si>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</si>
  <si>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</si>
  <si>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</si>
  <si>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</si>
  <si>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</si>
  <si>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</si>
  <si>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</si>
  <si>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</si>
  <si>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</si>
  <si>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</si>
  <si>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</si>
  <si>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</si>
  <si>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</si>
  <si>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</si>
  <si>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</si>
  <si>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</si>
  <si>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</si>
  <si>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</si>
  <si>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</si>
  <si>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</si>
  <si>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</si>
  <si>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</si>
  <si>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</si>
  <si>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</si>
  <si>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</si>
  <si>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</si>
  <si>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</si>
  <si>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</si>
  <si>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</si>
  <si>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</si>
  <si>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</si>
  <si>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</si>
  <si>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</si>
  <si>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</si>
  <si>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</si>
  <si>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</si>
  <si>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</si>
  <si>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</si>
  <si>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</si>
  <si>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</si>
  <si>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</si>
  <si>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</si>
  <si>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</si>
  <si>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</si>
  <si>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</si>
  <si>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</si>
  <si>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</si>
  <si>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</si>
  <si>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</si>
  <si>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</si>
  <si>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</si>
  <si>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</si>
  <si>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</si>
  <si>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</si>
  <si>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</si>
  <si>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</si>
  <si>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</si>
  <si>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</si>
  <si>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</si>
  <si>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</si>
  <si>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</si>
  <si>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</si>
  <si>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</si>
  <si>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</si>
  <si>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</si>
  <si>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</si>
  <si>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</si>
  <si>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</si>
  <si>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</si>
  <si>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</si>
  <si>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</si>
  <si>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</si>
  <si>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</si>
  <si>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</si>
  <si>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</si>
  <si>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</si>
  <si>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</si>
  <si>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</si>
  <si>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</si>
  <si>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</si>
  <si>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</si>
  <si>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秋田県小坂町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</si>
  <si>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</si>
  <si>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</si>
  <si>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</si>
  <si>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</si>
  <si>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</si>
  <si>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</si>
  <si>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</si>
  <si>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</si>
  <si>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</si>
  <si>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</si>
  <si>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</si>
  <si>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</si>
  <si>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</si>
  <si>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</si>
  <si>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</si>
  <si>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</si>
  <si>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</si>
  <si>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</si>
  <si>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</si>
  <si>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</si>
  <si>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</si>
  <si>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</si>
  <si>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</si>
  <si>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</si>
  <si>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</si>
  <si>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</si>
  <si>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</si>
  <si>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</si>
  <si>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</si>
  <si>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</si>
  <si>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</si>
  <si>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</si>
  <si>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</si>
  <si>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</si>
  <si>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</si>
  <si>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</si>
  <si>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</si>
  <si>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</si>
  <si>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</si>
  <si>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</si>
  <si>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</si>
  <si>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</si>
  <si>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</si>
  <si>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</si>
  <si>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</si>
  <si>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</si>
  <si>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</si>
  <si>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</si>
  <si>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</si>
  <si>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</si>
  <si>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</si>
  <si>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</si>
  <si>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</si>
  <si>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</si>
  <si>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</si>
  <si>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</si>
  <si>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</si>
  <si>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</si>
  <si>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</si>
  <si>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</si>
  <si>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</si>
  <si>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</si>
  <si>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</si>
  <si>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</si>
  <si>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</si>
  <si>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</si>
  <si>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</si>
  <si>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</si>
  <si>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</si>
  <si>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</si>
  <si>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</si>
  <si>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</si>
  <si>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</si>
  <si>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</si>
  <si>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</si>
  <si>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</si>
  <si>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</si>
  <si>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</si>
  <si>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</si>
  <si>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</si>
  <si>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</si>
  <si>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</si>
  <si>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</si>
  <si>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</si>
  <si>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</si>
  <si>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</si>
  <si>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</si>
  <si>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</si>
  <si>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</si>
  <si>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</si>
  <si>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</si>
  <si>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</si>
  <si>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</si>
  <si>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</si>
  <si>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</si>
  <si>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</si>
  <si>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</si>
  <si>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</si>
  <si>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</si>
  <si>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</si>
  <si>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</si>
  <si>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</si>
  <si>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</si>
  <si>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</si>
  <si>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</si>
  <si>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</si>
  <si>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</si>
  <si>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</si>
  <si>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</si>
  <si>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</si>
  <si>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</si>
  <si>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</si>
  <si>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</si>
  <si>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</si>
  <si>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</si>
  <si>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</si>
  <si>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</si>
  <si>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</si>
  <si>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</si>
  <si>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</si>
  <si>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</si>
  <si>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</si>
  <si>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</si>
  <si>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</si>
  <si>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</si>
  <si>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</si>
  <si>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</si>
  <si>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</si>
  <si>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</si>
  <si>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</si>
  <si>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</si>
  <si>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</si>
  <si>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</si>
  <si>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</si>
  <si>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</si>
  <si>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</si>
  <si>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</si>
  <si>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</si>
  <si>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</si>
  <si>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</si>
  <si>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</si>
  <si>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</si>
  <si>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</si>
  <si>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</si>
  <si>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</si>
  <si>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</si>
  <si>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</si>
  <si>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</si>
  <si>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秋田県小坂町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</si>
  <si>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</si>
  <si>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</si>
  <si>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</si>
  <si>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</si>
  <si>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</si>
  <si>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</si>
  <si>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</si>
  <si>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</si>
  <si>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</si>
  <si>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</si>
  <si>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</si>
  <si>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</si>
  <si>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</si>
  <si>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</si>
  <si>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</si>
  <si>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</si>
  <si>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</si>
  <si>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</si>
  <si>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</si>
  <si>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</si>
  <si>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</si>
  <si>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小坂町中小企業従業員退職金等共済事業特別会計</t>
    <phoneticPr fontId="5"/>
  </si>
  <si>
    <t>小坂町菅原ヤヱ奨学資金特別会計</t>
    <phoneticPr fontId="5"/>
  </si>
  <si>
    <t>小坂町文化基金特別会計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</si>
  <si>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</si>
  <si>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</si>
  <si>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</si>
  <si>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</si>
  <si>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</si>
  <si>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</si>
  <si>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</si>
  <si>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</si>
  <si>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</si>
  <si>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</si>
  <si>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</si>
  <si>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</si>
  <si>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</si>
  <si>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</si>
  <si>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</si>
  <si>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</si>
  <si>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</si>
  <si>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小坂町水道事業会計</t>
    <phoneticPr fontId="5"/>
  </si>
  <si>
    <t>法適用企業</t>
    <phoneticPr fontId="5"/>
  </si>
  <si>
    <t>小坂町簡易水道事業特別会計</t>
    <phoneticPr fontId="5"/>
  </si>
  <si>
    <t>法非適用企業</t>
    <phoneticPr fontId="5"/>
  </si>
  <si>
    <t>小坂町下水道事業特別会計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</si>
  <si>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</si>
  <si>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</si>
  <si>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</si>
  <si>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</si>
  <si>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</si>
  <si>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</si>
  <si>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</si>
  <si>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</si>
  <si>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</si>
  <si>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</si>
  <si>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</si>
  <si>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</si>
  <si>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</si>
  <si>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</si>
  <si>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</si>
  <si>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</si>
  <si>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</si>
  <si>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</si>
  <si>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</si>
  <si>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</si>
  <si>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</si>
  <si>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</si>
  <si>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</si>
  <si>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</si>
  <si>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</si>
  <si>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</si>
  <si>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</si>
  <si>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</si>
  <si>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</si>
  <si>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</si>
  <si>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</si>
  <si>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</si>
  <si>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</si>
  <si>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</si>
  <si>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</si>
  <si>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</si>
  <si>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</si>
  <si>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</si>
  <si>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</si>
  <si>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</si>
  <si>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</si>
  <si>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</si>
  <si>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</si>
  <si>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</si>
  <si>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</si>
  <si>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</si>
  <si>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</si>
  <si>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</si>
  <si>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</si>
  <si>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</si>
  <si>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</si>
  <si>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</si>
  <si>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</si>
  <si>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</si>
  <si>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</si>
  <si>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</si>
  <si>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</si>
  <si>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</si>
  <si>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</si>
  <si>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</si>
  <si>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</si>
  <si>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</si>
  <si>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</si>
  <si>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</si>
  <si>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</si>
  <si>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</si>
  <si>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</si>
  <si>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</si>
  <si>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</si>
  <si>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</si>
  <si>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</si>
  <si>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</si>
  <si>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</si>
  <si>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</si>
  <si>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</si>
  <si>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</si>
  <si>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</si>
  <si>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</si>
  <si>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</si>
  <si>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</si>
  <si>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</si>
  <si>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</si>
  <si>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</si>
  <si>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</si>
  <si>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</si>
  <si>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</si>
  <si>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</si>
  <si>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</si>
  <si>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</si>
  <si>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</si>
  <si>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</si>
  <si>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</si>
  <si>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</si>
  <si>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</si>
  <si>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</si>
  <si>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</si>
  <si>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</si>
  <si>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</si>
  <si>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</si>
  <si>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</si>
  <si>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</si>
  <si>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</si>
  <si>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</si>
  <si>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</si>
  <si>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</si>
  <si>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</si>
  <si>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</si>
  <si>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</si>
  <si>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</si>
  <si>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</si>
  <si>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</si>
  <si>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</si>
  <si>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</si>
  <si>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</si>
  <si>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</si>
  <si>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</si>
  <si>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</si>
  <si>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</si>
  <si>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</si>
  <si>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</si>
  <si>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</si>
  <si>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</si>
  <si>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</si>
  <si>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</si>
  <si>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</si>
  <si>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</si>
  <si>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</si>
  <si>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</si>
  <si>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</si>
  <si>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</si>
  <si>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</si>
  <si>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</si>
  <si>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</si>
  <si>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</si>
  <si>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</si>
  <si>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13.33</t>
  </si>
  <si>
    <t>▲ 11.29</t>
  </si>
  <si>
    <t>小坂町水道事業会計</t>
  </si>
  <si>
    <t>一般会計</t>
  </si>
  <si>
    <t>小坂町国民健康保険特別会計</t>
  </si>
  <si>
    <t>小坂町介護保険特別会計（保険事業勘定）</t>
  </si>
  <si>
    <t>小坂町後期高齢者医療特別会計</t>
  </si>
  <si>
    <t>小坂町歯科診療所特別会計</t>
  </si>
  <si>
    <t>小坂町中小企業従業員退職金等共済事業特別会計</t>
  </si>
  <si>
    <t>小坂町菅原ヤヱ奨学資金特別会計</t>
  </si>
  <si>
    <t>その他会計（赤字）</t>
  </si>
  <si>
    <t>その他会計（黒字）</t>
  </si>
  <si>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</si>
  <si>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</si>
  <si>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t>
    <phoneticPr fontId="2"/>
  </si>
  <si>
    <t>秋田県市町村総合事務組合（交通災害共済事業等特別会計）</t>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</si>
  <si>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</si>
  <si>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15" eb="17">
      <t>コウキ</t>
    </rPh>
    <rPh sb="17" eb="20">
      <t>コウレイシャ</t>
    </rPh>
    <rPh sb="20" eb="22">
      <t>イリョウ</t>
    </rPh>
    <rPh sb="22" eb="24">
      <t>トクベツ</t>
    </rPh>
    <rPh sb="24" eb="26">
      <t>カイケイ</t>
    </rPh>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</si>
  <si>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</si>
  <si>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9" eb="11">
      <t>カヅノ</t>
    </rPh>
    <rPh sb="11" eb="13">
      <t>チイキ</t>
    </rPh>
    <rPh sb="17" eb="20">
      <t>シチョウソン</t>
    </rPh>
    <rPh sb="20" eb="21">
      <t>ケン</t>
    </rPh>
    <rPh sb="21" eb="23">
      <t>キキン</t>
    </rPh>
    <rPh sb="23" eb="25">
      <t>トクベツ</t>
    </rPh>
    <rPh sb="25" eb="27">
      <t>カイケイ</t>
    </rPh>
    <phoneticPr fontId="2"/>
  </si>
  <si>
    <t>小坂まちづくり株式会社</t>
    <rPh sb="0" eb="2">
      <t>コサカ</t>
    </rPh>
    <rPh sb="7" eb="11">
      <t>カブシキガイシャ</t>
    </rPh>
    <phoneticPr fontId="2"/>
  </si>
  <si>
    <t>－</t>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</si>
  <si>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</si>
  <si>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</si>
  <si>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</si>
  <si>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</si>
  <si>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</si>
  <si>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</si>
  <si>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</si>
  <si>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</si>
  <si>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</si>
  <si>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</si>
  <si>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</si>
  <si>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</si>
  <si>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</si>
  <si>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２３年度から平成２９年度までにかけて地方債を財源とする大規模な投資的事業（明治百年通りにぎわい創出事業等）を実施したことにより地方債残高が増加し、類似団体と比較して将来負担比率が大幅に高くなっている。有形固定資産減価償却率については、類似団体とほぼ同じ水準となっているが、有形固定資産のうち、建物等については減価償却率が60％を超えており、今後はその更新又は維持管理に多くの費用が必要となる。そのため、施設の更新等については、公共施設個別管理計画の策定により、統廃合や削減を前提とした方策や、計画的な予防保全による長寿命化を図るとともに、事業の峻別による地方債の新規発行の抑制を図り、将来負担比率の上昇の抑制に努めていく。</t>
    <phoneticPr fontId="5"/>
  </si>
  <si>
    <t>将来負担比率、実質公債費比率ともに類似団体と比較し高い傾向が続いている。平成33年度以降は、明治百年通りにぎわい創出事業等の大規模事業の償還が終了となることから、両比率の減少が見込まれるが、簡易水道事業の水道事業への統合に伴う整備事業に係る元利償還金に対する繰出金の増加が見込まれることから、新規事業については優先順位をより峻別し、地方債の新規発行を抑え健全な財政運営に努めていくとともに、今後必要となる既存施設の老朽化対策等については、両比率の動向を注視しながら、個別計画等に基づき、適切な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</si>
</sst>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246159</c:v>
                </c:pt>
                <c:pt idx="1">
                  <c:v>188080</c:v>
                </c:pt>
                <c:pt idx="2">
                  <c:v>178262</c:v>
                </c:pt>
                <c:pt idx="3">
                  <c:v>93865</c:v>
                </c:pt>
                <c:pt idx="4">
                  <c:v>120051</c:v>
                </c:pt>
              </c:numCache>
            </c:numRef>
          </c:val>
          <c:smooth val="0"/>
        </c:ser>
        <c:dLbls>
          <c:showLegendKey val="0"/>
          <c:showVal val="0"/>
          <c:showCatName val="0"/>
          <c:showSerName val="0"/>
          <c:showPercent val="0"/>
          <c:showBubbleSize val="0"/>
        </c:dLbls>
        <c:marker val="1"/>
        <c:smooth val="0"/>
        <c:axId val="125895808"/>
        <c:axId val="125897728"/>
      </c:lineChart>
      <c:catAx>
        <c:axId val="12589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97728"/>
        <c:crosses val="autoZero"/>
        <c:auto val="1"/>
        <c:lblAlgn val="ctr"/>
        <c:lblOffset val="100"/>
        <c:tickLblSkip val="1"/>
        <c:tickMarkSkip val="1"/>
        <c:noMultiLvlLbl val="0"/>
      </c:catAx>
      <c:valAx>
        <c:axId val="1258977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9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5.19</c:v>
                </c:pt>
                <c:pt idx="1">
                  <c:v>6.26</c:v>
                </c:pt>
                <c:pt idx="2">
                  <c:v>5.8</c:v>
                </c:pt>
                <c:pt idx="3">
                  <c:v>5.8</c:v>
                </c:pt>
                <c:pt idx="4">
                  <c:v>3.93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40.14</c:v>
                </c:pt>
                <c:pt idx="1">
                  <c:v>45.15</c:v>
                </c:pt>
                <c:pt idx="2">
                  <c:v>33.869999999999997</c:v>
                </c:pt>
                <c:pt idx="3">
                  <c:v>45.54</c:v>
                </c:pt>
                <c:pt idx="4">
                  <c:v>36.130000000000003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0342016"/>
        <c:axId val="14034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2.16</c:v>
                </c:pt>
                <c:pt idx="1">
                  <c:v>6.79</c:v>
                </c:pt>
                <c:pt idx="2">
                  <c:v>-13.33</c:v>
                </c:pt>
                <c:pt idx="3">
                  <c:v>12.72</c:v>
                </c:pt>
                <c:pt idx="4">
                  <c:v>-11.29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0342016"/>
        <c:axId val="140343936"/>
      </c:lineChart>
      <c:catAx>
        <c:axId val="1403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343936"/>
        <c:crosses val="autoZero"/>
        <c:auto val="1"/>
        <c:lblAlgn val="ctr"/>
        <c:lblOffset val="100"/>
        <c:tickLblSkip val="1"/>
        <c:tickMarkSkip val="1"/>
        <c:noMultiLvlLbl val="0"/>
      </c:catAx>
      <c:valAx>
        <c:axId val="14034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4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小坂町菅原ヤヱ奨学資金特別会計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小坂町中小企業従業員退職金等共済事業特別会計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小坂町歯科診療所特別会計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0.16</c:v>
                </c:pt>
                <c:pt idx="4">
                  <c:v>#N/A</c:v>
                </c:pt>
                <c:pt idx="5">
                  <c:v>0.02</c:v>
                </c:pt>
                <c:pt idx="6">
                  <c:v>#N/A</c:v>
                </c:pt>
                <c:pt idx="7">
                  <c:v>0.53</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0.31</c:v>
                </c:pt>
                <c:pt idx="2">
                  <c:v>#N/A</c:v>
                </c:pt>
                <c:pt idx="3">
                  <c:v>0.45</c:v>
                </c:pt>
                <c:pt idx="4">
                  <c:v>#N/A</c:v>
                </c:pt>
                <c:pt idx="5">
                  <c:v>0.08</c:v>
                </c:pt>
                <c:pt idx="6">
                  <c:v>#N/A</c:v>
                </c:pt>
                <c:pt idx="7">
                  <c:v>0.13</c:v>
                </c:pt>
                <c:pt idx="8">
                  <c:v>#N/A</c:v>
                </c:pt>
                <c:pt idx="9">
                  <c:v>0.87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5.19</c:v>
                </c:pt>
                <c:pt idx="2">
                  <c:v>#N/A</c:v>
                </c:pt>
                <c:pt idx="3">
                  <c:v>6.25</c:v>
                </c:pt>
                <c:pt idx="4">
                  <c:v>#N/A</c:v>
                </c:pt>
                <c:pt idx="5">
                  <c:v>5.79</c:v>
                </c:pt>
                <c:pt idx="6">
                  <c:v>#N/A</c:v>
                </c:pt>
                <c:pt idx="7">
                  <c:v>5.79</c:v>
                </c:pt>
                <c:pt idx="8">
                  <c:v>#N/A</c:v>
                </c:pt>
                <c:pt idx="9">
                  <c:v>3.92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5.66</c:v>
                </c:pt>
                <c:pt idx="2">
                  <c:v>#N/A</c:v>
                </c:pt>
                <c:pt idx="3">
                  <c:v>7.23</c:v>
                </c:pt>
                <c:pt idx="4">
                  <c:v>#N/A</c:v>
                </c:pt>
                <c:pt idx="5">
                  <c:v>8.6999999999999993</c:v>
                </c:pt>
                <c:pt idx="6">
                  <c:v>#N/A</c:v>
                </c:pt>
                <c:pt idx="7">
                  <c:v>8.7799999999999994</c:v>
                </c:pt>
                <c:pt idx="8">
                  <c:v>#N/A</c:v>
                </c:pt>
                <c:pt idx="9">
                  <c:v>9.73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0467200"/>
        <c:axId val="140481280"/>
      </c:barChart>
      <c:catAx>
        <c:axId val="1404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481280"/>
        <c:crosses val="autoZero"/>
        <c:auto val="1"/>
        <c:lblAlgn val="ctr"/>
        <c:lblOffset val="100"/>
        <c:tickLblSkip val="1"/>
        <c:tickMarkSkip val="1"/>
        <c:noMultiLvlLbl val="0"/>
      </c:catAx>
      <c:valAx>
        <c:axId val="14048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6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404</c:v>
                </c:pt>
                <c:pt idx="5">
                  <c:v>367</c:v>
                </c:pt>
                <c:pt idx="8">
                  <c:v>364</c:v>
                </c:pt>
                <c:pt idx="11">
                  <c:v>359</c:v>
                </c:pt>
                <c:pt idx="14">
                  <c:v>372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17</c:v>
                </c:pt>
                <c:pt idx="6">
                  <c:v>16</c:v>
                </c:pt>
                <c:pt idx="9">
                  <c:v>16</c:v>
                </c:pt>
                <c:pt idx="12">
                  <c:v>13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12</c:v>
                </c:pt>
                <c:pt idx="6">
                  <c:v>11</c:v>
                </c:pt>
                <c:pt idx="9">
                  <c:v>10</c:v>
                </c:pt>
                <c:pt idx="12">
                  <c:v>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165</c:v>
                </c:pt>
                <c:pt idx="3">
                  <c:v>214</c:v>
                </c:pt>
                <c:pt idx="6">
                  <c:v>210</c:v>
                </c:pt>
                <c:pt idx="9">
                  <c:v>224</c:v>
                </c:pt>
                <c:pt idx="12">
                  <c:v>218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500</c:v>
                </c:pt>
                <c:pt idx="3">
                  <c:v>433</c:v>
                </c:pt>
                <c:pt idx="6">
                  <c:v>425</c:v>
                </c:pt>
                <c:pt idx="9">
                  <c:v>427</c:v>
                </c:pt>
                <c:pt idx="12">
                  <c:v>436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6629760"/>
        <c:axId val="12664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295</c:v>
                </c:pt>
                <c:pt idx="2">
                  <c:v>#N/A</c:v>
                </c:pt>
                <c:pt idx="3">
                  <c:v>#N/A</c:v>
                </c:pt>
                <c:pt idx="4">
                  <c:v>309</c:v>
                </c:pt>
                <c:pt idx="5">
                  <c:v>#N/A</c:v>
                </c:pt>
                <c:pt idx="6">
                  <c:v>#N/A</c:v>
                </c:pt>
                <c:pt idx="7">
                  <c:v>298</c:v>
                </c:pt>
                <c:pt idx="8">
                  <c:v>#N/A</c:v>
                </c:pt>
                <c:pt idx="9">
                  <c:v>#N/A</c:v>
                </c:pt>
                <c:pt idx="10">
                  <c:v>318</c:v>
                </c:pt>
                <c:pt idx="11">
                  <c:v>#N/A</c:v>
                </c:pt>
                <c:pt idx="12">
                  <c:v>#N/A</c:v>
                </c:pt>
                <c:pt idx="13">
                  <c:v>306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6629760"/>
        <c:axId val="126640128"/>
      </c:lineChart>
      <c:catAx>
        <c:axId val="12662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640128"/>
        <c:crosses val="autoZero"/>
        <c:auto val="1"/>
        <c:lblAlgn val="ctr"/>
        <c:lblOffset val="100"/>
        <c:tickLblSkip val="1"/>
        <c:tickMarkSkip val="1"/>
        <c:noMultiLvlLbl val="0"/>
      </c:catAx>
      <c:valAx>
        <c:axId val="12664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2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3871</c:v>
                </c:pt>
                <c:pt idx="5">
                  <c:v>4479</c:v>
                </c:pt>
                <c:pt idx="8">
                  <c:v>4464</c:v>
                </c:pt>
                <c:pt idx="11">
                  <c:v>4556</c:v>
                </c:pt>
                <c:pt idx="14">
                  <c:v>4575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83</c:v>
                </c:pt>
                <c:pt idx="5">
                  <c:v>60</c:v>
                </c:pt>
                <c:pt idx="8">
                  <c:v>47</c:v>
                </c:pt>
                <c:pt idx="11">
                  <c:v>44</c:v>
                </c:pt>
                <c:pt idx="14">
                  <c:v>36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1781</c:v>
                </c:pt>
                <c:pt idx="5">
                  <c:v>1936</c:v>
                </c:pt>
                <c:pt idx="8">
                  <c:v>1563</c:v>
                </c:pt>
                <c:pt idx="11">
                  <c:v>1982</c:v>
                </c:pt>
                <c:pt idx="14">
                  <c:v>1875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739</c:v>
                </c:pt>
                <c:pt idx="3">
                  <c:v>698</c:v>
                </c:pt>
                <c:pt idx="6">
                  <c:v>654</c:v>
                </c:pt>
                <c:pt idx="9">
                  <c:v>605</c:v>
                </c:pt>
                <c:pt idx="12">
                  <c:v>571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c:v>
                </c:pt>
                <c:pt idx="3">
                  <c:v>197</c:v>
                </c:pt>
                <c:pt idx="6">
                  <c:v>313</c:v>
                </c:pt>
                <c:pt idx="9">
                  <c:v>156</c:v>
                </c:pt>
                <c:pt idx="12">
                  <c:v>141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2540</c:v>
                </c:pt>
                <c:pt idx="3">
                  <c:v>3032</c:v>
                </c:pt>
                <c:pt idx="6">
                  <c:v>3280</c:v>
                </c:pt>
                <c:pt idx="9">
                  <c:v>3530</c:v>
                </c:pt>
                <c:pt idx="12">
                  <c:v>3488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138</c:v>
                </c:pt>
                <c:pt idx="3">
                  <c:v>124</c:v>
                </c:pt>
                <c:pt idx="6">
                  <c:v>110</c:v>
                </c:pt>
                <c:pt idx="9">
                  <c:v>96</c:v>
                </c:pt>
                <c:pt idx="12">
                  <c:v>85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4927</c:v>
                </c:pt>
                <c:pt idx="3">
                  <c:v>5066</c:v>
                </c:pt>
                <c:pt idx="6">
                  <c:v>5131</c:v>
                </c:pt>
                <c:pt idx="9">
                  <c:v>5133</c:v>
                </c:pt>
                <c:pt idx="12">
                  <c:v>5074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0385664"/>
        <c:axId val="14039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2685</c:v>
                </c:pt>
                <c:pt idx="2">
                  <c:v>#N/A</c:v>
                </c:pt>
                <c:pt idx="3">
                  <c:v>#N/A</c:v>
                </c:pt>
                <c:pt idx="4">
                  <c:v>2642</c:v>
                </c:pt>
                <c:pt idx="5">
                  <c:v>#N/A</c:v>
                </c:pt>
                <c:pt idx="6">
                  <c:v>#N/A</c:v>
                </c:pt>
                <c:pt idx="7">
                  <c:v>3413</c:v>
                </c:pt>
                <c:pt idx="8">
                  <c:v>#N/A</c:v>
                </c:pt>
                <c:pt idx="9">
                  <c:v>#N/A</c:v>
                </c:pt>
                <c:pt idx="10">
                  <c:v>2938</c:v>
                </c:pt>
                <c:pt idx="11">
                  <c:v>#N/A</c:v>
                </c:pt>
                <c:pt idx="12">
                  <c:v>#N/A</c:v>
                </c:pt>
                <c:pt idx="13">
                  <c:v>2873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0385664"/>
        <c:axId val="140391936"/>
      </c:lineChart>
      <c:catAx>
        <c:axId val="14038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391936"/>
        <c:crosses val="autoZero"/>
        <c:auto val="1"/>
        <c:lblAlgn val="ctr"/>
        <c:lblOffset val="100"/>
        <c:tickLblSkip val="1"/>
        <c:tickMarkSkip val="1"/>
        <c:noMultiLvlLbl val="0"/>
      </c:catAx>
      <c:valAx>
        <c:axId val="14039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8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{846866E0-978B-4507-8C6F-A2FDC53986B2}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{4717552E-BCEC-4FE3-BEF2-55A9697E81B4}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{DDD38D40-69CA-4A78-9557-52910B0408ED}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{65E1C672-F689-44B9-8D8B-47EA1E546A45}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{1D93774A-EDCF-4F09-A1E1-5E38412E034C}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54.1</c:v>
                </c:pt>
              </c:numCache>
            </c:numRef>
          </c:xVal>
          <c:yVal>
            <c:numRef>
              <c:f>公会計指標分析・財政指標組合せ分析表!$K$51:$O$51</c:f>
              <c:numCache>
                <c:formatCode>#,##0.0;"▲ "#,##0.0</c:formatCode>
                <c:ptCount val="5"/>
                <c:pt idx="3">
                  <c:v>125.7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{0E4D5454-3CA8-4043-829A-20FB73753AEE}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{E85ED7DF-52DE-42CB-B271-4C2D276EDCA4}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{DBCBD984-BDE5-432E-BB42-99CBAD8FD5D5}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{6548C593-F384-4C5F-9C4E-6252024AD5D0}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{349B5DC4-10BA-4DF4-873D-2504B9F03CE6}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7282304"/>
        <c:axId val="157284224"/>
      </c:scatterChart>
      <c:valAx>
        <c:axId val="157282304"/>
        <c:scaling>
          <c:orientation val="minMax"/>
          <c:max val="56.4"/>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284224"/>
        <c:crosses val="autoZero"/>
        <c:crossBetween val="midCat"/>
      </c:valAx>
      <c:valAx>
        <c:axId val="157284224"/>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28230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304684953596487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{EE83DF23-D894-45A5-A346-DA6C3D910AC0}</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2.4902646973049936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{179F39BC-F3E1-4976-922A-0E6932CC4005}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{1D8949AF-DE9A-4233-B940-063FECD34418}</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3.415984766610056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{27B5F145-7679-4CF4-A84B-FBCD52031CF7}</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4.0447395056010154E-3"/>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{68F75DE1-C04A-4C0E-8C28-3100BF94BE3F}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13.4</c:v>
                </c:pt>
                <c:pt idx="2">
                  <c:v>13.1</c:v>
                </c:pt>
                <c:pt idx="3">
                  <c:v>13.2</c:v>
                </c:pt>
                <c:pt idx="4">
                  <c:v>13.3</c:v>
                </c:pt>
              </c:numCache>
            </c:numRef>
          </c:xVal>
          <c:yVal>
            <c:numRef>
              <c:f>公会計指標分析・財政指標組合せ分析表!$K$73:$O$73</c:f>
              <c:numCache>
                <c:formatCode>#,##0.0;"▲ "#,##0.0</c:formatCode>
                <c:ptCount val="5"/>
                <c:pt idx="0">
                  <c:v>118.8</c:v>
                </c:pt>
                <c:pt idx="1">
                  <c:v>112.8</c:v>
                </c:pt>
                <c:pt idx="2">
                  <c:v>150.6</c:v>
                </c:pt>
                <c:pt idx="3">
                  <c:v>125.7</c:v>
                </c:pt>
                <c:pt idx="4">
                  <c:v>123.7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{2560EDA7-4550-4DAC-975F-42F45CC64889}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{F5D1D4F6-7824-4A1A-A9B5-EB0816F5A9B9}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{372F2B20-B3A3-42B8-AFBD-157008984A66}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{CB2D1926-BBE5-4FC2-BA77-3F61AEEAFF90}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{4B1B4167-4109-4791-A8B1-1AEE425C348E}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8.6</c:v>
                </c:pt>
              </c:numCache>
            </c:numRef>
          </c:xVal>
          <c:yVal>
            <c:numRef>
              <c:f>公会計指標分析・財政指標組合せ分析表!$K$77:$O$77</c:f>
              <c:numCache>
                <c:formatCode>#,##0.0;"▲ "#,##0.0</c:formatCode>
                <c:ptCount val="5"/>
                <c:pt idx="0">
                  <c:v>28.4</c:v>
                </c:pt>
                <c:pt idx="1">
                  <c:v>20.5</c:v>
                </c:pt>
                <c:pt idx="2">
                  <c:v>17.899999999999999</c:v>
                </c:pt>
                <c:pt idx="3">
                  <c:v>0.8</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7872128"/>
        <c:axId val="157874048"/>
      </c:scatterChart>
      <c:valAx>
        <c:axId val="157872128"/>
        <c:scaling>
          <c:orientation val="minMax"/>
          <c:max val="13.9"/>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874048"/>
        <c:crosses val="autoZero"/>
        <c:crossBetween val="midCat"/>
      </c:valAx>
      <c:valAx>
        <c:axId val="157874048"/>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87212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5,366
5,355
201.70
4,586,173
4,453,507
105,323
2,681,486
5,074,335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123.7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財政力指数の分子となる基準財政収入額においては、当町の基幹産業の一つでもある非鉄金属製錬業の収益状況に左右される傾向があり、前年度の好況からの反動により減収（例年並み）となっている。また、十和田湖を中心とした観光振興（インバウンド効果）により、外国人宿泊者数が対前年比で</a:t>
          </a:r>
          <a:r>
            <a:rPr kumimoji="1" lang="en-US" altLang="ja-JP" sz="1100">
              <a:latin typeface="ＭＳ Ｐゴシック"/>
            </a:rPr>
            <a:t>12</a:t>
          </a:r>
          <a:r>
            <a:rPr kumimoji="1" lang="ja-JP" altLang="en-US" sz="1100">
              <a:latin typeface="ＭＳ Ｐゴシック"/>
            </a:rPr>
            <a:t>％増となり、宿泊業における固定資産税の収納率が上がり、昨年度の財政力指数を</a:t>
          </a:r>
          <a:r>
            <a:rPr kumimoji="1" lang="en-US" altLang="ja-JP" sz="1100">
              <a:latin typeface="ＭＳ Ｐゴシック"/>
            </a:rPr>
            <a:t>0.02</a:t>
          </a:r>
          <a:r>
            <a:rPr kumimoji="1" lang="ja-JP" altLang="en-US" sz="1100">
              <a:latin typeface="ＭＳ Ｐゴシック"/>
            </a:rPr>
            <a:t>ポイント上回った。しかしながら、人口減少や高齢化率（</a:t>
          </a:r>
          <a:r>
            <a:rPr kumimoji="1" lang="en-US" altLang="ja-JP" sz="1100">
              <a:latin typeface="ＭＳ Ｐゴシック"/>
            </a:rPr>
            <a:t>28</a:t>
          </a:r>
          <a:r>
            <a:rPr kumimoji="1" lang="ja-JP" altLang="en-US" sz="1100">
              <a:latin typeface="ＭＳ Ｐゴシック"/>
            </a:rPr>
            <a:t>年度末</a:t>
          </a:r>
          <a:r>
            <a:rPr kumimoji="1" lang="en-US" altLang="ja-JP" sz="1100">
              <a:latin typeface="ＭＳ Ｐゴシック"/>
            </a:rPr>
            <a:t>42.8</a:t>
          </a:r>
          <a:r>
            <a:rPr kumimoji="1" lang="ja-JP" altLang="en-US" sz="1100">
              <a:latin typeface="ＭＳ Ｐゴシック"/>
            </a:rPr>
            <a:t>％）の高さ、基幹産業の収益に税収が左右されやすいことにより、財政基盤が弱く、類似団体平均を下回っている。今後も地方税の収納率向上に努め、緊急かつ必要な事業を峻別し、事業の見直しを実施して歳出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152702</xdr:rowOff>
    </xdr:to>
    <xdr:cxnSp macro="">
      <xdr:nvCxnSpPr>
        <xdr:cNvPr id="69" name="直線コネクタ 68"/>
        <xdr:cNvCxnSpPr/>
      </xdr:nvCxnSpPr>
      <xdr:spPr>
        <a:xfrm flipV="1">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2" name="直線コネクタ 71"/>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と比較し、分子のうち、人件費は共済金等の負担率が低くなったこと、物件費は単年度事業による備品等の整備が終了したことにより減少したものの扶助費は、臨時福祉給付金事業や福祉医療制度の拡充、繰出金は、国民健康保険特別会計への基盤安定分及び財政安定化支援分や、後期高齢者医療特別会計への医療給付費の増によりそれぞれ増加したことから、分子全体でみると増となった。分母のうち、地方税においては、当町の基幹産業である非鉄金属事製錬業の法人税が前年度比で大きく減収となり、併せて普通地方交付税と臨時財政対策債も大きく減少となったため、経常収支比率が悪化した。今後は法人関係税の減少による基準財政収入額の減により、普通交付税の増加が見込まれるため、ポイントの改善は見込まれるが、明治百年通りにぎわい創出事業などの大型事業償還による公債費増加が想定されるため、公共施設の見直しや事業の優先度を厳しく点検することにより、経常経費の削減を図る。</a:t>
          </a:r>
          <a:endParaRPr kumimoji="1" lang="en-US" altLang="ja-JP" sz="10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86148</xdr:rowOff>
    </xdr:from>
    <xdr:to>
      <xdr:col>7</xdr:col>
      <xdr:colOff>152400</xdr:colOff>
      <xdr:row>67</xdr:row>
      <xdr:rowOff>108162</xdr:rowOff>
    </xdr:to>
    <xdr:cxnSp macro="">
      <xdr:nvCxnSpPr>
        <xdr:cNvPr id="132" name="直線コネクタ 131"/>
        <xdr:cNvCxnSpPr/>
      </xdr:nvCxnSpPr>
      <xdr:spPr>
        <a:xfrm>
          <a:off x="4114800" y="10887498"/>
          <a:ext cx="8382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86148</xdr:rowOff>
    </xdr:from>
    <xdr:to>
      <xdr:col>6</xdr:col>
      <xdr:colOff>0</xdr:colOff>
      <xdr:row>65</xdr:row>
      <xdr:rowOff>56938</xdr:rowOff>
    </xdr:to>
    <xdr:cxnSp macro="">
      <xdr:nvCxnSpPr>
        <xdr:cNvPr id="135" name="直線コネクタ 134"/>
        <xdr:cNvCxnSpPr/>
      </xdr:nvCxnSpPr>
      <xdr:spPr>
        <a:xfrm flipV="1">
          <a:off x="3225800" y="1088749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75565</xdr:rowOff>
    </xdr:from>
    <xdr:to>
      <xdr:col>6</xdr:col>
      <xdr:colOff>50800</xdr:colOff>
      <xdr:row>64</xdr:row>
      <xdr:rowOff>5715</xdr:rowOff>
    </xdr:to>
    <xdr:sp macro="" textlink="">
      <xdr:nvSpPr>
        <xdr:cNvPr id="136" name="フローチャート : 判断 135"/>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161942</xdr:rowOff>
    </xdr:from>
    <xdr:ext cx="736600" cy="259045"/>
    <xdr:sp macro="" textlink="">
      <xdr:nvSpPr>
        <xdr:cNvPr id="137" name="テキスト ボックス 136"/>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155998</xdr:rowOff>
    </xdr:from>
    <xdr:to>
      <xdr:col>4</xdr:col>
      <xdr:colOff>482600</xdr:colOff>
      <xdr:row>65</xdr:row>
      <xdr:rowOff>56938</xdr:rowOff>
    </xdr:to>
    <xdr:cxnSp macro="">
      <xdr:nvCxnSpPr>
        <xdr:cNvPr id="138" name="直線コネクタ 137"/>
        <xdr:cNvCxnSpPr/>
      </xdr:nvCxnSpPr>
      <xdr:spPr>
        <a:xfrm>
          <a:off x="2336800" y="111287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155998</xdr:rowOff>
    </xdr:to>
    <xdr:cxnSp macro="">
      <xdr:nvCxnSpPr>
        <xdr:cNvPr id="141" name="直線コネクタ 140"/>
        <xdr:cNvCxnSpPr/>
      </xdr:nvCxnSpPr>
      <xdr:spPr>
        <a:xfrm>
          <a:off x="1447800" y="1101217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57362</xdr:rowOff>
    </xdr:from>
    <xdr:to>
      <xdr:col>7</xdr:col>
      <xdr:colOff>203200</xdr:colOff>
      <xdr:row>67</xdr:row>
      <xdr:rowOff>158962</xdr:rowOff>
    </xdr:to>
    <xdr:sp macro="" textlink="">
      <xdr:nvSpPr>
        <xdr:cNvPr id="151" name="円/楕円 150"/>
        <xdr:cNvSpPr/>
      </xdr:nvSpPr>
      <xdr:spPr>
        <a:xfrm>
          <a:off x="49022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124689</xdr:rowOff>
    </xdr:from>
    <xdr:ext cx="762000" cy="259045"/>
    <xdr:sp macro="" textlink="">
      <xdr:nvSpPr>
        <xdr:cNvPr id="152" name="財政構造の弾力性該当値テキスト"/>
        <xdr:cNvSpPr txBox="1"/>
      </xdr:nvSpPr>
      <xdr:spPr>
        <a:xfrm>
          <a:off x="5041900" y="114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35348</xdr:rowOff>
    </xdr:from>
    <xdr:to>
      <xdr:col>6</xdr:col>
      <xdr:colOff>50800</xdr:colOff>
      <xdr:row>63</xdr:row>
      <xdr:rowOff>136948</xdr:rowOff>
    </xdr:to>
    <xdr:sp macro="" textlink="">
      <xdr:nvSpPr>
        <xdr:cNvPr id="153" name="円/楕円 152"/>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147125</xdr:rowOff>
    </xdr:from>
    <xdr:ext cx="736600" cy="259045"/>
    <xdr:sp macro="" textlink="">
      <xdr:nvSpPr>
        <xdr:cNvPr id="154" name="テキスト ボックス 153"/>
        <xdr:cNvSpPr txBox="1"/>
      </xdr:nvSpPr>
      <xdr:spPr>
        <a:xfrm>
          <a:off x="3733800" y="1060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6138</xdr:rowOff>
    </xdr:from>
    <xdr:to>
      <xdr:col>4</xdr:col>
      <xdr:colOff>533400</xdr:colOff>
      <xdr:row>65</xdr:row>
      <xdr:rowOff>107738</xdr:rowOff>
    </xdr:to>
    <xdr:sp macro="" textlink="">
      <xdr:nvSpPr>
        <xdr:cNvPr id="155" name="円/楕円 154"/>
        <xdr:cNvSpPr/>
      </xdr:nvSpPr>
      <xdr:spPr>
        <a:xfrm>
          <a:off x="3175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92515</xdr:rowOff>
    </xdr:from>
    <xdr:ext cx="762000" cy="259045"/>
    <xdr:sp macro="" textlink="">
      <xdr:nvSpPr>
        <xdr:cNvPr id="156" name="テキスト ボックス 155"/>
        <xdr:cNvSpPr txBox="1"/>
      </xdr:nvSpPr>
      <xdr:spPr>
        <a:xfrm>
          <a:off x="2844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105198</xdr:rowOff>
    </xdr:from>
    <xdr:to>
      <xdr:col>3</xdr:col>
      <xdr:colOff>330200</xdr:colOff>
      <xdr:row>65</xdr:row>
      <xdr:rowOff>35348</xdr:rowOff>
    </xdr:to>
    <xdr:sp macro="" textlink="">
      <xdr:nvSpPr>
        <xdr:cNvPr id="157" name="円/楕円 156"/>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20125</xdr:rowOff>
    </xdr:from>
    <xdr:ext cx="762000" cy="259045"/>
    <xdr:sp macro="" textlink="">
      <xdr:nvSpPr>
        <xdr:cNvPr id="158" name="テキスト ボックス 157"/>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9" name="円/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100347</xdr:rowOff>
    </xdr:from>
    <xdr:ext cx="762000" cy="259045"/>
    <xdr:sp macro="" textlink="">
      <xdr:nvSpPr>
        <xdr:cNvPr id="160" name="テキスト ボックス 159"/>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[262,907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人件費が経常収支比率では類似団体平均と同じなのに対し、人口</a:t>
          </a:r>
          <a:r>
            <a:rPr kumimoji="1" lang="en-US" altLang="ja-JP" sz="1300">
              <a:latin typeface="ＭＳ Ｐゴシック"/>
            </a:rPr>
            <a:t>1</a:t>
          </a:r>
          <a:r>
            <a:rPr kumimoji="1" lang="ja-JP" altLang="en-US" sz="1300">
              <a:latin typeface="ＭＳ Ｐゴシック"/>
            </a:rPr>
            <a:t>人当たり決算額が類似団体平均に比べ高くなる要因は、類似団体と比較して人口が少ないことにあると考えられる。職員採用計画に基づき採用抑制を引き続き実施し、人件費の抑制を図っていく。物件費、維持修繕費が類似団体平均と比較すると高くなる要因は、観光関連施設など保有する公共施設数が多くその維持管理に費用がかかっているためである。今後も実施可能な部分については、指定管理者制度の導入を進め、コストの低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54025</xdr:rowOff>
    </xdr:from>
    <xdr:to>
      <xdr:col>7</xdr:col>
      <xdr:colOff>152400</xdr:colOff>
      <xdr:row>84</xdr:row>
      <xdr:rowOff>57660</xdr:rowOff>
    </xdr:to>
    <xdr:cxnSp macro="">
      <xdr:nvCxnSpPr>
        <xdr:cNvPr id="195" name="直線コネクタ 194"/>
        <xdr:cNvCxnSpPr/>
      </xdr:nvCxnSpPr>
      <xdr:spPr>
        <a:xfrm flipV="1">
          <a:off x="4114800" y="14455825"/>
          <a:ext cx="8382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27099</xdr:rowOff>
    </xdr:from>
    <xdr:to>
      <xdr:col>6</xdr:col>
      <xdr:colOff>0</xdr:colOff>
      <xdr:row>84</xdr:row>
      <xdr:rowOff>57660</xdr:rowOff>
    </xdr:to>
    <xdr:cxnSp macro="">
      <xdr:nvCxnSpPr>
        <xdr:cNvPr id="198" name="直線コネクタ 197"/>
        <xdr:cNvCxnSpPr/>
      </xdr:nvCxnSpPr>
      <xdr:spPr>
        <a:xfrm>
          <a:off x="3225800" y="14428899"/>
          <a:ext cx="889000" cy="3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164244</xdr:rowOff>
    </xdr:from>
    <xdr:to>
      <xdr:col>6</xdr:col>
      <xdr:colOff>50800</xdr:colOff>
      <xdr:row>83</xdr:row>
      <xdr:rowOff>94394</xdr:rowOff>
    </xdr:to>
    <xdr:sp macro="" textlink="">
      <xdr:nvSpPr>
        <xdr:cNvPr id="199" name="フローチャート : 判断 198"/>
        <xdr:cNvSpPr/>
      </xdr:nvSpPr>
      <xdr:spPr>
        <a:xfrm>
          <a:off x="4064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104571</xdr:rowOff>
    </xdr:from>
    <xdr:ext cx="736600" cy="259045"/>
    <xdr:sp macro="" textlink="">
      <xdr:nvSpPr>
        <xdr:cNvPr id="200" name="テキスト ボックス 199"/>
        <xdr:cNvSpPr txBox="1"/>
      </xdr:nvSpPr>
      <xdr:spPr>
        <a:xfrm>
          <a:off x="3733800" y="1399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32948</xdr:rowOff>
    </xdr:from>
    <xdr:to>
      <xdr:col>4</xdr:col>
      <xdr:colOff>482600</xdr:colOff>
      <xdr:row>84</xdr:row>
      <xdr:rowOff>27099</xdr:rowOff>
    </xdr:to>
    <xdr:cxnSp macro="">
      <xdr:nvCxnSpPr>
        <xdr:cNvPr id="201" name="直線コネクタ 200"/>
        <xdr:cNvCxnSpPr/>
      </xdr:nvCxnSpPr>
      <xdr:spPr>
        <a:xfrm>
          <a:off x="2336800" y="14263298"/>
          <a:ext cx="889000" cy="1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32948</xdr:rowOff>
    </xdr:from>
    <xdr:to>
      <xdr:col>3</xdr:col>
      <xdr:colOff>279400</xdr:colOff>
      <xdr:row>83</xdr:row>
      <xdr:rowOff>50660</xdr:rowOff>
    </xdr:to>
    <xdr:cxnSp macro="">
      <xdr:nvCxnSpPr>
        <xdr:cNvPr id="204" name="直線コネクタ 203"/>
        <xdr:cNvCxnSpPr/>
      </xdr:nvCxnSpPr>
      <xdr:spPr>
        <a:xfrm flipV="1">
          <a:off x="1447800" y="14263298"/>
          <a:ext cx="8890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3225</xdr:rowOff>
    </xdr:from>
    <xdr:to>
      <xdr:col>7</xdr:col>
      <xdr:colOff>203200</xdr:colOff>
      <xdr:row>84</xdr:row>
      <xdr:rowOff>104825</xdr:rowOff>
    </xdr:to>
    <xdr:sp macro="" textlink="">
      <xdr:nvSpPr>
        <xdr:cNvPr id="214" name="円/楕円 213"/>
        <xdr:cNvSpPr/>
      </xdr:nvSpPr>
      <xdr:spPr>
        <a:xfrm>
          <a:off x="4902200" y="144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146752</xdr:rowOff>
    </xdr:from>
    <xdr:ext cx="762000" cy="259045"/>
    <xdr:sp macro="" textlink="">
      <xdr:nvSpPr>
        <xdr:cNvPr id="215" name="人件費・物件費等の状況該当値テキスト"/>
        <xdr:cNvSpPr txBox="1"/>
      </xdr:nvSpPr>
      <xdr:spPr>
        <a:xfrm>
          <a:off x="50419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262,907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6860</xdr:rowOff>
    </xdr:from>
    <xdr:to>
      <xdr:col>6</xdr:col>
      <xdr:colOff>50800</xdr:colOff>
      <xdr:row>84</xdr:row>
      <xdr:rowOff>108460</xdr:rowOff>
    </xdr:to>
    <xdr:sp macro="" textlink="">
      <xdr:nvSpPr>
        <xdr:cNvPr id="216" name="円/楕円 215"/>
        <xdr:cNvSpPr/>
      </xdr:nvSpPr>
      <xdr:spPr>
        <a:xfrm>
          <a:off x="4064000" y="14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93237</xdr:rowOff>
    </xdr:from>
    <xdr:ext cx="736600" cy="259045"/>
    <xdr:sp macro="" textlink="">
      <xdr:nvSpPr>
        <xdr:cNvPr id="217" name="テキスト ボックス 216"/>
        <xdr:cNvSpPr txBox="1"/>
      </xdr:nvSpPr>
      <xdr:spPr>
        <a:xfrm>
          <a:off x="3733800" y="14495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263,811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147749</xdr:rowOff>
    </xdr:from>
    <xdr:to>
      <xdr:col>4</xdr:col>
      <xdr:colOff>533400</xdr:colOff>
      <xdr:row>84</xdr:row>
      <xdr:rowOff>77899</xdr:rowOff>
    </xdr:to>
    <xdr:sp macro="" textlink="">
      <xdr:nvSpPr>
        <xdr:cNvPr id="218" name="円/楕円 217"/>
        <xdr:cNvSpPr/>
      </xdr:nvSpPr>
      <xdr:spPr>
        <a:xfrm>
          <a:off x="3175000" y="143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62676</xdr:rowOff>
    </xdr:from>
    <xdr:ext cx="762000" cy="259045"/>
    <xdr:sp macro="" textlink="">
      <xdr:nvSpPr>
        <xdr:cNvPr id="219" name="テキスト ボックス 218"/>
        <xdr:cNvSpPr txBox="1"/>
      </xdr:nvSpPr>
      <xdr:spPr>
        <a:xfrm>
          <a:off x="2844800" y="1446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256,212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153598</xdr:rowOff>
    </xdr:from>
    <xdr:to>
      <xdr:col>3</xdr:col>
      <xdr:colOff>330200</xdr:colOff>
      <xdr:row>83</xdr:row>
      <xdr:rowOff>83748</xdr:rowOff>
    </xdr:to>
    <xdr:sp macro="" textlink="">
      <xdr:nvSpPr>
        <xdr:cNvPr id="220" name="円/楕円 219"/>
        <xdr:cNvSpPr/>
      </xdr:nvSpPr>
      <xdr:spPr>
        <a:xfrm>
          <a:off x="2286000" y="1421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68525</xdr:rowOff>
    </xdr:from>
    <xdr:ext cx="762000" cy="259045"/>
    <xdr:sp macro="" textlink="">
      <xdr:nvSpPr>
        <xdr:cNvPr id="221" name="テキスト ボックス 220"/>
        <xdr:cNvSpPr txBox="1"/>
      </xdr:nvSpPr>
      <xdr:spPr>
        <a:xfrm>
          <a:off x="1955800" y="1429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171310</xdr:rowOff>
    </xdr:from>
    <xdr:to>
      <xdr:col>2</xdr:col>
      <xdr:colOff>127000</xdr:colOff>
      <xdr:row>83</xdr:row>
      <xdr:rowOff>101460</xdr:rowOff>
    </xdr:to>
    <xdr:sp macro="" textlink="">
      <xdr:nvSpPr>
        <xdr:cNvPr id="222" name="円/楕円 221"/>
        <xdr:cNvSpPr/>
      </xdr:nvSpPr>
      <xdr:spPr>
        <a:xfrm>
          <a:off x="1397000" y="142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86237</xdr:rowOff>
    </xdr:from>
    <xdr:ext cx="762000" cy="259045"/>
    <xdr:sp macro="" textlink="">
      <xdr:nvSpPr>
        <xdr:cNvPr id="223" name="テキスト ボックス 222"/>
        <xdr:cNvSpPr txBox="1"/>
      </xdr:nvSpPr>
      <xdr:spPr>
        <a:xfrm>
          <a:off x="1066800" y="143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昇給年齢が他市町村と比較して遅いことから類似団体及び全国町村平均を下回っている。今後も県内市町村や類似団体・地域状況を踏まえ、給与の適正化に努める。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7620</xdr:rowOff>
    </xdr:to>
    <xdr:cxnSp macro="">
      <xdr:nvCxnSpPr>
        <xdr:cNvPr id="257" name="直線コネクタ 256"/>
        <xdr:cNvCxnSpPr/>
      </xdr:nvCxnSpPr>
      <xdr:spPr>
        <a:xfrm flipV="1">
          <a:off x="16179800" y="145486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96096</xdr:rowOff>
    </xdr:to>
    <xdr:cxnSp macro="">
      <xdr:nvCxnSpPr>
        <xdr:cNvPr id="260" name="直線コネクタ 259"/>
        <xdr:cNvCxnSpPr/>
      </xdr:nvCxnSpPr>
      <xdr:spPr>
        <a:xfrm flipV="1">
          <a:off x="15290800" y="1458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1" name="フローチャート :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2" name="テキスト ボックス 261"/>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85</xdr:row>
      <xdr:rowOff>96096</xdr:rowOff>
    </xdr:to>
    <xdr:cxnSp macro="">
      <xdr:nvCxnSpPr>
        <xdr:cNvPr id="263" name="直線コネクタ 262"/>
        <xdr:cNvCxnSpPr/>
      </xdr:nvCxnSpPr>
      <xdr:spPr>
        <a:xfrm>
          <a:off x="14401800" y="1458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64346</xdr:rowOff>
    </xdr:to>
    <xdr:cxnSp macro="">
      <xdr:nvCxnSpPr>
        <xdr:cNvPr id="266" name="直線コネクタ 265"/>
        <xdr:cNvCxnSpPr/>
      </xdr:nvCxnSpPr>
      <xdr:spPr>
        <a:xfrm flipV="1">
          <a:off x="13512800" y="1458087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6" name="円/楕円 275"/>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7"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8" name="円/楕円 277"/>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9" name="テキスト ボックス 27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80" name="円/楕円 279"/>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81" name="テキスト ボックス 280"/>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2" name="円/楕円 281"/>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68597</xdr:rowOff>
    </xdr:from>
    <xdr:ext cx="762000" cy="259045"/>
    <xdr:sp macro="" textlink="">
      <xdr:nvSpPr>
        <xdr:cNvPr id="283" name="テキスト ボックス 282"/>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4" name="円/楕円 283"/>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125323</xdr:rowOff>
    </xdr:from>
    <xdr:ext cx="762000" cy="259045"/>
    <xdr:sp macro="" textlink="">
      <xdr:nvSpPr>
        <xdr:cNvPr id="285" name="テキスト ボックス 284"/>
        <xdr:cNvSpPr txBox="1"/>
      </xdr:nvSpPr>
      <xdr:spPr>
        <a:xfrm>
          <a:off x="13131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職員採用計画に基づき採用抑制を実施してきており、類似団体平均を下回っている。職員数については平成</a:t>
          </a:r>
          <a:r>
            <a:rPr kumimoji="1" lang="en-US" altLang="ja-JP" sz="1300">
              <a:latin typeface="ＭＳ Ｐゴシック"/>
            </a:rPr>
            <a:t>28</a:t>
          </a:r>
          <a:r>
            <a:rPr kumimoji="1" lang="ja-JP" altLang="en-US" sz="1300">
              <a:latin typeface="ＭＳ Ｐゴシック"/>
            </a:rPr>
            <a:t>年度で</a:t>
          </a:r>
          <a:r>
            <a:rPr kumimoji="1" lang="en-US" altLang="ja-JP" sz="1300">
              <a:latin typeface="ＭＳ Ｐゴシック"/>
            </a:rPr>
            <a:t>72</a:t>
          </a:r>
          <a:r>
            <a:rPr kumimoji="1" lang="ja-JP" altLang="en-US" sz="1300">
              <a:latin typeface="ＭＳ Ｐゴシック"/>
            </a:rPr>
            <a:t>名であり、平成</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32</a:t>
          </a:r>
          <a:r>
            <a:rPr kumimoji="1" lang="ja-JP" altLang="en-US" sz="1300">
              <a:latin typeface="ＭＳ Ｐゴシック"/>
            </a:rPr>
            <a:t>年度までで</a:t>
          </a:r>
          <a:r>
            <a:rPr kumimoji="1" lang="en-US" altLang="ja-JP" sz="1300">
              <a:latin typeface="ＭＳ Ｐゴシック"/>
            </a:rPr>
            <a:t>10</a:t>
          </a:r>
          <a:r>
            <a:rPr kumimoji="1" lang="ja-JP" altLang="en-US" sz="1300">
              <a:latin typeface="ＭＳ Ｐゴシック"/>
            </a:rPr>
            <a:t>名以上の定年退職が予定されており、総人件費の増となることがないよう、今後も職員採用計画に基づき適切な定員管理に努める。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126619</xdr:rowOff>
    </xdr:from>
    <xdr:to>
      <xdr:col>24</xdr:col>
      <xdr:colOff>558800</xdr:colOff>
      <xdr:row>62</xdr:row>
      <xdr:rowOff>38016</xdr:rowOff>
    </xdr:to>
    <xdr:cxnSp macro="">
      <xdr:nvCxnSpPr>
        <xdr:cNvPr id="320" name="直線コネクタ 319"/>
        <xdr:cNvCxnSpPr/>
      </xdr:nvCxnSpPr>
      <xdr:spPr>
        <a:xfrm>
          <a:off x="16179800" y="10585069"/>
          <a:ext cx="8382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124206</xdr:rowOff>
    </xdr:from>
    <xdr:to>
      <xdr:col>23</xdr:col>
      <xdr:colOff>406400</xdr:colOff>
      <xdr:row>61</xdr:row>
      <xdr:rowOff>126619</xdr:rowOff>
    </xdr:to>
    <xdr:cxnSp macro="">
      <xdr:nvCxnSpPr>
        <xdr:cNvPr id="323" name="直線コネクタ 322"/>
        <xdr:cNvCxnSpPr/>
      </xdr:nvCxnSpPr>
      <xdr:spPr>
        <a:xfrm>
          <a:off x="15290800" y="1058265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45255</xdr:rowOff>
    </xdr:from>
    <xdr:to>
      <xdr:col>23</xdr:col>
      <xdr:colOff>457200</xdr:colOff>
      <xdr:row>61</xdr:row>
      <xdr:rowOff>146855</xdr:rowOff>
    </xdr:to>
    <xdr:sp macro="" textlink="">
      <xdr:nvSpPr>
        <xdr:cNvPr id="324" name="フローチャート : 判断 323"/>
        <xdr:cNvSpPr/>
      </xdr:nvSpPr>
      <xdr:spPr>
        <a:xfrm>
          <a:off x="16129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157032</xdr:rowOff>
    </xdr:from>
    <xdr:ext cx="736600" cy="259045"/>
    <xdr:sp macro="" textlink="">
      <xdr:nvSpPr>
        <xdr:cNvPr id="325" name="テキスト ボックス 324"/>
        <xdr:cNvSpPr txBox="1"/>
      </xdr:nvSpPr>
      <xdr:spPr>
        <a:xfrm>
          <a:off x="15798800" y="1027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73533</xdr:rowOff>
    </xdr:from>
    <xdr:to>
      <xdr:col>22</xdr:col>
      <xdr:colOff>203200</xdr:colOff>
      <xdr:row>61</xdr:row>
      <xdr:rowOff>124206</xdr:rowOff>
    </xdr:to>
    <xdr:cxnSp macro="">
      <xdr:nvCxnSpPr>
        <xdr:cNvPr id="326" name="直線コネクタ 325"/>
        <xdr:cNvCxnSpPr/>
      </xdr:nvCxnSpPr>
      <xdr:spPr>
        <a:xfrm>
          <a:off x="14401800" y="1053198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48599</xdr:rowOff>
    </xdr:from>
    <xdr:to>
      <xdr:col>21</xdr:col>
      <xdr:colOff>0</xdr:colOff>
      <xdr:row>61</xdr:row>
      <xdr:rowOff>73533</xdr:rowOff>
    </xdr:to>
    <xdr:cxnSp macro="">
      <xdr:nvCxnSpPr>
        <xdr:cNvPr id="329" name="直線コネクタ 328"/>
        <xdr:cNvCxnSpPr/>
      </xdr:nvCxnSpPr>
      <xdr:spPr>
        <a:xfrm>
          <a:off x="13512800" y="10507049"/>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158666</xdr:rowOff>
    </xdr:from>
    <xdr:to>
      <xdr:col>24</xdr:col>
      <xdr:colOff>609600</xdr:colOff>
      <xdr:row>62</xdr:row>
      <xdr:rowOff>88816</xdr:rowOff>
    </xdr:to>
    <xdr:sp macro="" textlink="">
      <xdr:nvSpPr>
        <xdr:cNvPr id="339" name="円/楕円 338"/>
        <xdr:cNvSpPr/>
      </xdr:nvSpPr>
      <xdr:spPr>
        <a:xfrm>
          <a:off x="16967200" y="106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3743</xdr:rowOff>
    </xdr:from>
    <xdr:ext cx="762000" cy="259045"/>
    <xdr:sp macro="" textlink="">
      <xdr:nvSpPr>
        <xdr:cNvPr id="340" name="定員管理の状況該当値テキスト"/>
        <xdr:cNvSpPr txBox="1"/>
      </xdr:nvSpPr>
      <xdr:spPr>
        <a:xfrm>
          <a:off x="17106900" y="1046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75819</xdr:rowOff>
    </xdr:from>
    <xdr:to>
      <xdr:col>23</xdr:col>
      <xdr:colOff>457200</xdr:colOff>
      <xdr:row>62</xdr:row>
      <xdr:rowOff>5969</xdr:rowOff>
    </xdr:to>
    <xdr:sp macro="" textlink="">
      <xdr:nvSpPr>
        <xdr:cNvPr id="341" name="円/楕円 340"/>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162196</xdr:rowOff>
    </xdr:from>
    <xdr:ext cx="736600" cy="259045"/>
    <xdr:sp macro="" textlink="">
      <xdr:nvSpPr>
        <xdr:cNvPr id="342" name="テキスト ボックス 341"/>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73406</xdr:rowOff>
    </xdr:from>
    <xdr:to>
      <xdr:col>22</xdr:col>
      <xdr:colOff>254000</xdr:colOff>
      <xdr:row>62</xdr:row>
      <xdr:rowOff>3556</xdr:rowOff>
    </xdr:to>
    <xdr:sp macro="" textlink="">
      <xdr:nvSpPr>
        <xdr:cNvPr id="343" name="円/楕円 342"/>
        <xdr:cNvSpPr/>
      </xdr:nvSpPr>
      <xdr:spPr>
        <a:xfrm>
          <a:off x="15240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13733</xdr:rowOff>
    </xdr:from>
    <xdr:ext cx="762000" cy="259045"/>
    <xdr:sp macro="" textlink="">
      <xdr:nvSpPr>
        <xdr:cNvPr id="344" name="テキスト ボックス 343"/>
        <xdr:cNvSpPr txBox="1"/>
      </xdr:nvSpPr>
      <xdr:spPr>
        <a:xfrm>
          <a:off x="14909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22733</xdr:rowOff>
    </xdr:from>
    <xdr:to>
      <xdr:col>21</xdr:col>
      <xdr:colOff>50800</xdr:colOff>
      <xdr:row>61</xdr:row>
      <xdr:rowOff>124333</xdr:rowOff>
    </xdr:to>
    <xdr:sp macro="" textlink="">
      <xdr:nvSpPr>
        <xdr:cNvPr id="345" name="円/楕円 344"/>
        <xdr:cNvSpPr/>
      </xdr:nvSpPr>
      <xdr:spPr>
        <a:xfrm>
          <a:off x="14351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134510</xdr:rowOff>
    </xdr:from>
    <xdr:ext cx="762000" cy="259045"/>
    <xdr:sp macro="" textlink="">
      <xdr:nvSpPr>
        <xdr:cNvPr id="346" name="テキスト ボックス 345"/>
        <xdr:cNvSpPr txBox="1"/>
      </xdr:nvSpPr>
      <xdr:spPr>
        <a:xfrm>
          <a:off x="14020800" y="1025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169249</xdr:rowOff>
    </xdr:from>
    <xdr:to>
      <xdr:col>19</xdr:col>
      <xdr:colOff>533400</xdr:colOff>
      <xdr:row>61</xdr:row>
      <xdr:rowOff>99399</xdr:rowOff>
    </xdr:to>
    <xdr:sp macro="" textlink="">
      <xdr:nvSpPr>
        <xdr:cNvPr id="347" name="円/楕円 346"/>
        <xdr:cNvSpPr/>
      </xdr:nvSpPr>
      <xdr:spPr>
        <a:xfrm>
          <a:off x="13462000" y="104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109576</xdr:rowOff>
    </xdr:from>
    <xdr:ext cx="762000" cy="259045"/>
    <xdr:sp macro="" textlink="">
      <xdr:nvSpPr>
        <xdr:cNvPr id="348" name="テキスト ボックス 347"/>
        <xdr:cNvSpPr txBox="1"/>
      </xdr:nvSpPr>
      <xdr:spPr>
        <a:xfrm>
          <a:off x="13131800" y="1022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年度からの明治百年通りにぎわい創出事業などの大型事業に伴う地方債の借入により、類似団体平均を大きく上回って</a:t>
          </a:r>
          <a:r>
            <a:rPr kumimoji="1" lang="en-US" altLang="ja-JP" sz="1300">
              <a:latin typeface="ＭＳ Ｐゴシック"/>
            </a:rPr>
            <a:t>13.3</a:t>
          </a:r>
          <a:r>
            <a:rPr kumimoji="1" lang="ja-JP" altLang="en-US" sz="1300">
              <a:latin typeface="ＭＳ Ｐゴシック"/>
            </a:rPr>
            <a:t>％となっている。今後の新規地方債発行の抑制により、平成</a:t>
          </a:r>
          <a:r>
            <a:rPr kumimoji="1" lang="en-US" altLang="ja-JP" sz="1300">
              <a:latin typeface="ＭＳ Ｐゴシック"/>
            </a:rPr>
            <a:t>33</a:t>
          </a:r>
          <a:r>
            <a:rPr kumimoji="1" lang="ja-JP" altLang="en-US" sz="1300">
              <a:latin typeface="ＭＳ Ｐゴシック"/>
            </a:rPr>
            <a:t>年度をピークに減少に転ずると見込まれるが、簡易水道事業の水道事業への統合に伴う、整備事業に係る元利償還金に対する繰出金の増加も見込まれることから、今後も新規発行の抑制に努めていく。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34925</xdr:rowOff>
    </xdr:from>
    <xdr:to>
      <xdr:col>24</xdr:col>
      <xdr:colOff>558800</xdr:colOff>
      <xdr:row>43</xdr:row>
      <xdr:rowOff>44979</xdr:rowOff>
    </xdr:to>
    <xdr:cxnSp macro="">
      <xdr:nvCxnSpPr>
        <xdr:cNvPr id="386" name="直線コネクタ 385"/>
        <xdr:cNvCxnSpPr/>
      </xdr:nvCxnSpPr>
      <xdr:spPr>
        <a:xfrm>
          <a:off x="16179800" y="74072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24871</xdr:rowOff>
    </xdr:from>
    <xdr:to>
      <xdr:col>23</xdr:col>
      <xdr:colOff>406400</xdr:colOff>
      <xdr:row>43</xdr:row>
      <xdr:rowOff>34925</xdr:rowOff>
    </xdr:to>
    <xdr:cxnSp macro="">
      <xdr:nvCxnSpPr>
        <xdr:cNvPr id="389" name="直線コネクタ 388"/>
        <xdr:cNvCxnSpPr/>
      </xdr:nvCxnSpPr>
      <xdr:spPr>
        <a:xfrm>
          <a:off x="15290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90" name="フローチャート : 判断 389"/>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91" name="テキスト ボックス 390"/>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24871</xdr:rowOff>
    </xdr:from>
    <xdr:to>
      <xdr:col>22</xdr:col>
      <xdr:colOff>203200</xdr:colOff>
      <xdr:row>43</xdr:row>
      <xdr:rowOff>55033</xdr:rowOff>
    </xdr:to>
    <xdr:cxnSp macro="">
      <xdr:nvCxnSpPr>
        <xdr:cNvPr id="392" name="直線コネクタ 391"/>
        <xdr:cNvCxnSpPr/>
      </xdr:nvCxnSpPr>
      <xdr:spPr>
        <a:xfrm flipV="1">
          <a:off x="14401800" y="739722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44979</xdr:rowOff>
    </xdr:from>
    <xdr:to>
      <xdr:col>21</xdr:col>
      <xdr:colOff>0</xdr:colOff>
      <xdr:row>43</xdr:row>
      <xdr:rowOff>55033</xdr:rowOff>
    </xdr:to>
    <xdr:cxnSp macro="">
      <xdr:nvCxnSpPr>
        <xdr:cNvPr id="395" name="直線コネクタ 394"/>
        <xdr:cNvCxnSpPr/>
      </xdr:nvCxnSpPr>
      <xdr:spPr>
        <a:xfrm>
          <a:off x="13512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165629</xdr:rowOff>
    </xdr:from>
    <xdr:to>
      <xdr:col>24</xdr:col>
      <xdr:colOff>609600</xdr:colOff>
      <xdr:row>43</xdr:row>
      <xdr:rowOff>95779</xdr:rowOff>
    </xdr:to>
    <xdr:sp macro="" textlink="">
      <xdr:nvSpPr>
        <xdr:cNvPr id="405" name="円/楕円 404"/>
        <xdr:cNvSpPr/>
      </xdr:nvSpPr>
      <xdr:spPr>
        <a:xfrm>
          <a:off x="16967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137706</xdr:rowOff>
    </xdr:from>
    <xdr:ext cx="762000" cy="259045"/>
    <xdr:sp macro="" textlink="">
      <xdr:nvSpPr>
        <xdr:cNvPr id="406" name="公債費負担の状況該当値テキスト"/>
        <xdr:cNvSpPr txBox="1"/>
      </xdr:nvSpPr>
      <xdr:spPr>
        <a:xfrm>
          <a:off x="17106900" y="73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155575</xdr:rowOff>
    </xdr:from>
    <xdr:to>
      <xdr:col>23</xdr:col>
      <xdr:colOff>457200</xdr:colOff>
      <xdr:row>43</xdr:row>
      <xdr:rowOff>85725</xdr:rowOff>
    </xdr:to>
    <xdr:sp macro="" textlink="">
      <xdr:nvSpPr>
        <xdr:cNvPr id="407" name="円/楕円 406"/>
        <xdr:cNvSpPr/>
      </xdr:nvSpPr>
      <xdr:spPr>
        <a:xfrm>
          <a:off x="16129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70502</xdr:rowOff>
    </xdr:from>
    <xdr:ext cx="736600" cy="259045"/>
    <xdr:sp macro="" textlink="">
      <xdr:nvSpPr>
        <xdr:cNvPr id="408" name="テキスト ボックス 407"/>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145521</xdr:rowOff>
    </xdr:from>
    <xdr:to>
      <xdr:col>22</xdr:col>
      <xdr:colOff>254000</xdr:colOff>
      <xdr:row>43</xdr:row>
      <xdr:rowOff>75671</xdr:rowOff>
    </xdr:to>
    <xdr:sp macro="" textlink="">
      <xdr:nvSpPr>
        <xdr:cNvPr id="409" name="円/楕円 408"/>
        <xdr:cNvSpPr/>
      </xdr:nvSpPr>
      <xdr:spPr>
        <a:xfrm>
          <a:off x="15240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60448</xdr:rowOff>
    </xdr:from>
    <xdr:ext cx="762000" cy="259045"/>
    <xdr:sp macro="" textlink="">
      <xdr:nvSpPr>
        <xdr:cNvPr id="410" name="テキスト ボックス 409"/>
        <xdr:cNvSpPr txBox="1"/>
      </xdr:nvSpPr>
      <xdr:spPr>
        <a:xfrm>
          <a:off x="14909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411" name="円/楕円 410"/>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412" name="テキスト ボックス 411"/>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165629</xdr:rowOff>
    </xdr:from>
    <xdr:to>
      <xdr:col>19</xdr:col>
      <xdr:colOff>533400</xdr:colOff>
      <xdr:row>43</xdr:row>
      <xdr:rowOff>95779</xdr:rowOff>
    </xdr:to>
    <xdr:sp macro="" textlink="">
      <xdr:nvSpPr>
        <xdr:cNvPr id="413" name="円/楕円 412"/>
        <xdr:cNvSpPr/>
      </xdr:nvSpPr>
      <xdr:spPr>
        <a:xfrm>
          <a:off x="13462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80556</xdr:rowOff>
    </xdr:from>
    <xdr:ext cx="762000" cy="259045"/>
    <xdr:sp macro="" textlink="">
      <xdr:nvSpPr>
        <xdr:cNvPr id="414" name="テキスト ボックス 413"/>
        <xdr:cNvSpPr txBox="1"/>
      </xdr:nvSpPr>
      <xdr:spPr>
        <a:xfrm>
          <a:off x="13131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明治百年通りにぎわい創出事業など大型事業による地方債借入が平成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年度まで続くことにより、地方債残高が高い水準にあり、将来負担比率が類似団体平均を大きく上回っている。平成</a:t>
          </a:r>
          <a:r>
            <a:rPr kumimoji="1" lang="en-US" altLang="ja-JP" sz="1300">
              <a:latin typeface="ＭＳ Ｐゴシック"/>
            </a:rPr>
            <a:t>28</a:t>
          </a:r>
          <a:r>
            <a:rPr kumimoji="1" lang="ja-JP" altLang="en-US" sz="1300">
              <a:latin typeface="ＭＳ Ｐゴシック"/>
            </a:rPr>
            <a:t>年度においては、大型事業の地方債償還が始まったことによる地方債残高の減少により、前年度と比較し減少している。しかしながら、財政調整基金の取り崩しにより、充当可能基金残高も減少しているため、２ポイントの改善にとどまっている。大型事業が終了することもあり、今後の財政運営においては、起債発行額に十分留意し、基金残高の確保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44602</xdr:rowOff>
    </xdr:from>
    <xdr:to>
      <xdr:col>24</xdr:col>
      <xdr:colOff>558800</xdr:colOff>
      <xdr:row>21</xdr:row>
      <xdr:rowOff>63907</xdr:rowOff>
    </xdr:to>
    <xdr:cxnSp macro="">
      <xdr:nvCxnSpPr>
        <xdr:cNvPr id="446" name="直線コネクタ 445"/>
        <xdr:cNvCxnSpPr/>
      </xdr:nvCxnSpPr>
      <xdr:spPr>
        <a:xfrm flipV="1">
          <a:off x="16179800" y="3645052"/>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63907</xdr:rowOff>
    </xdr:from>
    <xdr:to>
      <xdr:col>23</xdr:col>
      <xdr:colOff>406400</xdr:colOff>
      <xdr:row>22</xdr:row>
      <xdr:rowOff>132791</xdr:rowOff>
    </xdr:to>
    <xdr:cxnSp macro="">
      <xdr:nvCxnSpPr>
        <xdr:cNvPr id="449" name="直線コネクタ 448"/>
        <xdr:cNvCxnSpPr/>
      </xdr:nvCxnSpPr>
      <xdr:spPr>
        <a:xfrm flipV="1">
          <a:off x="15290800" y="3664357"/>
          <a:ext cx="889000" cy="2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7722</xdr:rowOff>
    </xdr:from>
    <xdr:to>
      <xdr:col>23</xdr:col>
      <xdr:colOff>457200</xdr:colOff>
      <xdr:row>14</xdr:row>
      <xdr:rowOff>109322</xdr:rowOff>
    </xdr:to>
    <xdr:sp macro="" textlink="">
      <xdr:nvSpPr>
        <xdr:cNvPr id="450" name="フローチャート : 判断 449"/>
        <xdr:cNvSpPr/>
      </xdr:nvSpPr>
      <xdr:spPr>
        <a:xfrm>
          <a:off x="16129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119499</xdr:rowOff>
    </xdr:from>
    <xdr:ext cx="736600" cy="259045"/>
    <xdr:sp macro="" textlink="">
      <xdr:nvSpPr>
        <xdr:cNvPr id="451" name="テキスト ボックス 450"/>
        <xdr:cNvSpPr txBox="1"/>
      </xdr:nvSpPr>
      <xdr:spPr>
        <a:xfrm>
          <a:off x="15798800" y="217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110846</xdr:rowOff>
    </xdr:from>
    <xdr:to>
      <xdr:col>22</xdr:col>
      <xdr:colOff>203200</xdr:colOff>
      <xdr:row>22</xdr:row>
      <xdr:rowOff>132791</xdr:rowOff>
    </xdr:to>
    <xdr:cxnSp macro="">
      <xdr:nvCxnSpPr>
        <xdr:cNvPr id="452" name="直線コネクタ 451"/>
        <xdr:cNvCxnSpPr/>
      </xdr:nvCxnSpPr>
      <xdr:spPr>
        <a:xfrm>
          <a:off x="14401800" y="3539846"/>
          <a:ext cx="889000" cy="3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110846</xdr:rowOff>
    </xdr:from>
    <xdr:to>
      <xdr:col>21</xdr:col>
      <xdr:colOff>0</xdr:colOff>
      <xdr:row>20</xdr:row>
      <xdr:rowOff>168758</xdr:rowOff>
    </xdr:to>
    <xdr:cxnSp macro="">
      <xdr:nvCxnSpPr>
        <xdr:cNvPr id="455" name="直線コネクタ 454"/>
        <xdr:cNvCxnSpPr/>
      </xdr:nvCxnSpPr>
      <xdr:spPr>
        <a:xfrm flipV="1">
          <a:off x="13512800" y="353984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165252</xdr:rowOff>
    </xdr:from>
    <xdr:to>
      <xdr:col>24</xdr:col>
      <xdr:colOff>609600</xdr:colOff>
      <xdr:row>21</xdr:row>
      <xdr:rowOff>95402</xdr:rowOff>
    </xdr:to>
    <xdr:sp macro="" textlink="">
      <xdr:nvSpPr>
        <xdr:cNvPr id="465" name="円/楕円 464"/>
        <xdr:cNvSpPr/>
      </xdr:nvSpPr>
      <xdr:spPr>
        <a:xfrm>
          <a:off x="16967200" y="35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137329</xdr:rowOff>
    </xdr:from>
    <xdr:ext cx="762000" cy="259045"/>
    <xdr:sp macro="" textlink="">
      <xdr:nvSpPr>
        <xdr:cNvPr id="466" name="将来負担の状況該当値テキスト"/>
        <xdr:cNvSpPr txBox="1"/>
      </xdr:nvSpPr>
      <xdr:spPr>
        <a:xfrm>
          <a:off x="17106900" y="35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13107</xdr:rowOff>
    </xdr:from>
    <xdr:to>
      <xdr:col>23</xdr:col>
      <xdr:colOff>457200</xdr:colOff>
      <xdr:row>21</xdr:row>
      <xdr:rowOff>114707</xdr:rowOff>
    </xdr:to>
    <xdr:sp macro="" textlink="">
      <xdr:nvSpPr>
        <xdr:cNvPr id="467" name="円/楕円 466"/>
        <xdr:cNvSpPr/>
      </xdr:nvSpPr>
      <xdr:spPr>
        <a:xfrm>
          <a:off x="16129000" y="36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99484</xdr:rowOff>
    </xdr:from>
    <xdr:ext cx="736600" cy="259045"/>
    <xdr:sp macro="" textlink="">
      <xdr:nvSpPr>
        <xdr:cNvPr id="468" name="テキスト ボックス 467"/>
        <xdr:cNvSpPr txBox="1"/>
      </xdr:nvSpPr>
      <xdr:spPr>
        <a:xfrm>
          <a:off x="15798800" y="369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81991</xdr:rowOff>
    </xdr:from>
    <xdr:to>
      <xdr:col>22</xdr:col>
      <xdr:colOff>254000</xdr:colOff>
      <xdr:row>23</xdr:row>
      <xdr:rowOff>12141</xdr:rowOff>
    </xdr:to>
    <xdr:sp macro="" textlink="">
      <xdr:nvSpPr>
        <xdr:cNvPr id="469" name="円/楕円 468"/>
        <xdr:cNvSpPr/>
      </xdr:nvSpPr>
      <xdr:spPr>
        <a:xfrm>
          <a:off x="15240000" y="3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168368</xdr:rowOff>
    </xdr:from>
    <xdr:ext cx="762000" cy="259045"/>
    <xdr:sp macro="" textlink="">
      <xdr:nvSpPr>
        <xdr:cNvPr id="470" name="テキスト ボックス 469"/>
        <xdr:cNvSpPr txBox="1"/>
      </xdr:nvSpPr>
      <xdr:spPr>
        <a:xfrm>
          <a:off x="14909800" y="39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60046</xdr:rowOff>
    </xdr:from>
    <xdr:to>
      <xdr:col>21</xdr:col>
      <xdr:colOff>50800</xdr:colOff>
      <xdr:row>20</xdr:row>
      <xdr:rowOff>161646</xdr:rowOff>
    </xdr:to>
    <xdr:sp macro="" textlink="">
      <xdr:nvSpPr>
        <xdr:cNvPr id="471" name="円/楕円 470"/>
        <xdr:cNvSpPr/>
      </xdr:nvSpPr>
      <xdr:spPr>
        <a:xfrm>
          <a:off x="14351000" y="34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146423</xdr:rowOff>
    </xdr:from>
    <xdr:ext cx="762000" cy="259045"/>
    <xdr:sp macro="" textlink="">
      <xdr:nvSpPr>
        <xdr:cNvPr id="472" name="テキスト ボックス 471"/>
        <xdr:cNvSpPr txBox="1"/>
      </xdr:nvSpPr>
      <xdr:spPr>
        <a:xfrm>
          <a:off x="14020800" y="35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117958</xdr:rowOff>
    </xdr:from>
    <xdr:to>
      <xdr:col>19</xdr:col>
      <xdr:colOff>533400</xdr:colOff>
      <xdr:row>21</xdr:row>
      <xdr:rowOff>48108</xdr:rowOff>
    </xdr:to>
    <xdr:sp macro="" textlink="">
      <xdr:nvSpPr>
        <xdr:cNvPr id="473" name="円/楕円 472"/>
        <xdr:cNvSpPr/>
      </xdr:nvSpPr>
      <xdr:spPr>
        <a:xfrm>
          <a:off x="13462000" y="35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32885</xdr:rowOff>
    </xdr:from>
    <xdr:ext cx="762000" cy="259045"/>
    <xdr:sp macro="" textlink="">
      <xdr:nvSpPr>
        <xdr:cNvPr id="474" name="テキスト ボックス 473"/>
        <xdr:cNvSpPr txBox="1"/>
      </xdr:nvSpPr>
      <xdr:spPr>
        <a:xfrm>
          <a:off x="13131800" y="363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5,366
5,355
201.70
4,586,173
4,453,507
105,323
2,681,486
5,074,335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123.7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定年退職者の増加による年齢構成バランスの不均衡を解消するため、定期的な職員採用を実施しつつも、人件費は類似団体平均を下回る水準で推移してきている。平成</a:t>
          </a:r>
          <a:r>
            <a:rPr kumimoji="1" lang="en-US" altLang="ja-JP" sz="1200">
              <a:latin typeface="ＭＳ Ｐゴシック"/>
            </a:rPr>
            <a:t>28</a:t>
          </a:r>
          <a:r>
            <a:rPr kumimoji="1" lang="ja-JP" altLang="en-US" sz="1200">
              <a:latin typeface="ＭＳ Ｐゴシック"/>
            </a:rPr>
            <a:t>年度は定年退職者数が</a:t>
          </a:r>
          <a:r>
            <a:rPr kumimoji="1" lang="en-US" altLang="ja-JP" sz="1200">
              <a:latin typeface="ＭＳ Ｐゴシック"/>
            </a:rPr>
            <a:t>1</a:t>
          </a:r>
          <a:r>
            <a:rPr kumimoji="1" lang="ja-JP" altLang="en-US" sz="1200">
              <a:latin typeface="ＭＳ Ｐゴシック"/>
            </a:rPr>
            <a:t>名であったが、今後の定年退職者数を考慮した職員採用（３人）を実施したことにより、前年度から</a:t>
          </a:r>
          <a:r>
            <a:rPr kumimoji="1" lang="en-US" altLang="ja-JP" sz="1200">
              <a:latin typeface="ＭＳ Ｐゴシック"/>
            </a:rPr>
            <a:t>4.1</a:t>
          </a:r>
          <a:r>
            <a:rPr kumimoji="1" lang="ja-JP" altLang="en-US" sz="1200">
              <a:latin typeface="ＭＳ Ｐゴシック"/>
            </a:rPr>
            <a:t>ポイント上昇し、類似団体と同水準となったが、今後も、特別職の給与カット・時間外手当支給率抑制、議員期末手当のカット等による削減策を継続し、職員採用計画に基づいた職員定員の適正化・平準化を図り、人件費全体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37</xdr:row>
      <xdr:rowOff>107950</xdr:rowOff>
    </xdr:to>
    <xdr:cxnSp macro="">
      <xdr:nvCxnSpPr>
        <xdr:cNvPr id="66" name="直線コネクタ 65"/>
        <xdr:cNvCxnSpPr/>
      </xdr:nvCxnSpPr>
      <xdr:spPr>
        <a:xfrm>
          <a:off x="3987800" y="61391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81280</xdr:rowOff>
    </xdr:to>
    <xdr:cxnSp macro="">
      <xdr:nvCxnSpPr>
        <xdr:cNvPr id="69" name="直線コネクタ 68"/>
        <xdr:cNvCxnSpPr/>
      </xdr:nvCxnSpPr>
      <xdr:spPr>
        <a:xfrm flipV="1">
          <a:off x="3098800" y="6139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81280</xdr:rowOff>
    </xdr:to>
    <xdr:cxnSp macro="">
      <xdr:nvCxnSpPr>
        <xdr:cNvPr id="72" name="直線コネクタ 71"/>
        <xdr:cNvCxnSpPr/>
      </xdr:nvCxnSpPr>
      <xdr:spPr>
        <a:xfrm>
          <a:off x="2209800" y="619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111760</xdr:rowOff>
    </xdr:to>
    <xdr:cxnSp macro="">
      <xdr:nvCxnSpPr>
        <xdr:cNvPr id="75" name="直線コネクタ 74"/>
        <xdr:cNvCxnSpPr/>
      </xdr:nvCxnSpPr>
      <xdr:spPr>
        <a:xfrm flipV="1">
          <a:off x="1320800" y="619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7" name="円/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年度からの明治百年通りにぎわい創出事業などの大型事業投資に伴い、維持管理経費等が増加傾向にあり、前年度より</a:t>
          </a:r>
          <a:r>
            <a:rPr kumimoji="1" lang="en-US" altLang="ja-JP" sz="1300">
              <a:latin typeface="ＭＳ Ｐゴシック"/>
            </a:rPr>
            <a:t>2.3</a:t>
          </a:r>
          <a:r>
            <a:rPr kumimoji="1" lang="ja-JP" altLang="en-US" sz="1300">
              <a:latin typeface="ＭＳ Ｐゴシック"/>
            </a:rPr>
            <a:t>ポイント上昇している。保有する施設数が多いこともその要因であり、今後は、公共施設個別管理計画の策定により、公共施設の統廃合や削減を図り、経費削減に努める。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60706</xdr:rowOff>
    </xdr:from>
    <xdr:to>
      <xdr:col>24</xdr:col>
      <xdr:colOff>31750</xdr:colOff>
      <xdr:row>17</xdr:row>
      <xdr:rowOff>165862</xdr:rowOff>
    </xdr:to>
    <xdr:cxnSp macro="">
      <xdr:nvCxnSpPr>
        <xdr:cNvPr id="124" name="直線コネクタ 123"/>
        <xdr:cNvCxnSpPr/>
      </xdr:nvCxnSpPr>
      <xdr:spPr>
        <a:xfrm>
          <a:off x="15671800" y="297535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37846</xdr:rowOff>
    </xdr:from>
    <xdr:to>
      <xdr:col>22</xdr:col>
      <xdr:colOff>565150</xdr:colOff>
      <xdr:row>17</xdr:row>
      <xdr:rowOff>60706</xdr:rowOff>
    </xdr:to>
    <xdr:cxnSp macro="">
      <xdr:nvCxnSpPr>
        <xdr:cNvPr id="127" name="直線コネクタ 126"/>
        <xdr:cNvCxnSpPr/>
      </xdr:nvCxnSpPr>
      <xdr:spPr>
        <a:xfrm>
          <a:off x="14782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108204</xdr:rowOff>
    </xdr:from>
    <xdr:to>
      <xdr:col>22</xdr:col>
      <xdr:colOff>615950</xdr:colOff>
      <xdr:row>17</xdr:row>
      <xdr:rowOff>38354</xdr:rowOff>
    </xdr:to>
    <xdr:sp macro="" textlink="">
      <xdr:nvSpPr>
        <xdr:cNvPr id="128" name="フローチャート : 判断 127"/>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29" name="テキスト ボックス 128"/>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37846</xdr:rowOff>
    </xdr:to>
    <xdr:cxnSp macro="">
      <xdr:nvCxnSpPr>
        <xdr:cNvPr id="130" name="直線コネクタ 129"/>
        <xdr:cNvCxnSpPr/>
      </xdr:nvCxnSpPr>
      <xdr:spPr>
        <a:xfrm>
          <a:off x="13893800" y="2893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149860</xdr:rowOff>
    </xdr:to>
    <xdr:cxnSp macro="">
      <xdr:nvCxnSpPr>
        <xdr:cNvPr id="133" name="直線コネクタ 132"/>
        <xdr:cNvCxnSpPr/>
      </xdr:nvCxnSpPr>
      <xdr:spPr>
        <a:xfrm>
          <a:off x="13004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115062</xdr:rowOff>
    </xdr:from>
    <xdr:to>
      <xdr:col>24</xdr:col>
      <xdr:colOff>82550</xdr:colOff>
      <xdr:row>18</xdr:row>
      <xdr:rowOff>45212</xdr:rowOff>
    </xdr:to>
    <xdr:sp macro="" textlink="">
      <xdr:nvSpPr>
        <xdr:cNvPr id="143" name="円/楕円 142"/>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87139</xdr:rowOff>
    </xdr:from>
    <xdr:ext cx="762000" cy="259045"/>
    <xdr:sp macro="" textlink="">
      <xdr:nvSpPr>
        <xdr:cNvPr id="144"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9906</xdr:rowOff>
    </xdr:from>
    <xdr:to>
      <xdr:col>22</xdr:col>
      <xdr:colOff>615950</xdr:colOff>
      <xdr:row>17</xdr:row>
      <xdr:rowOff>111506</xdr:rowOff>
    </xdr:to>
    <xdr:sp macro="" textlink="">
      <xdr:nvSpPr>
        <xdr:cNvPr id="145" name="円/楕円 144"/>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46" name="テキスト ボックス 14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158496</xdr:rowOff>
    </xdr:from>
    <xdr:to>
      <xdr:col>21</xdr:col>
      <xdr:colOff>412750</xdr:colOff>
      <xdr:row>17</xdr:row>
      <xdr:rowOff>88646</xdr:rowOff>
    </xdr:to>
    <xdr:sp macro="" textlink="">
      <xdr:nvSpPr>
        <xdr:cNvPr id="147" name="円/楕円 146"/>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73423</xdr:rowOff>
    </xdr:from>
    <xdr:ext cx="762000" cy="259045"/>
    <xdr:sp macro="" textlink="">
      <xdr:nvSpPr>
        <xdr:cNvPr id="148" name="テキスト ボックス 147"/>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49" name="円/楕円 148"/>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0" name="テキスト ボックス 149"/>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1" name="円/楕円 150"/>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2" name="テキスト ボックス 15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平成</a:t>
          </a:r>
          <a:r>
            <a:rPr kumimoji="1" lang="en-US" altLang="ja-JP" sz="1000">
              <a:latin typeface="ＭＳ Ｐゴシック"/>
            </a:rPr>
            <a:t>28</a:t>
          </a:r>
          <a:r>
            <a:rPr kumimoji="1" lang="ja-JP" altLang="en-US" sz="1000">
              <a:latin typeface="ＭＳ Ｐゴシック"/>
            </a:rPr>
            <a:t>年度末現在の高齢化率が</a:t>
          </a:r>
          <a:r>
            <a:rPr kumimoji="1" lang="en-US" altLang="ja-JP" sz="1000">
              <a:latin typeface="ＭＳ Ｐゴシック"/>
            </a:rPr>
            <a:t>42.8</a:t>
          </a:r>
          <a:r>
            <a:rPr kumimoji="1" lang="ja-JP" altLang="en-US" sz="1000">
              <a:latin typeface="ＭＳ Ｐゴシック"/>
            </a:rPr>
            <a:t>％と、高齢化が進む中、老人保護費や生活支援サービス費、障害者自立支援費が増加している。また、高校生までの医療費を完全無料化するなど町独自の少子化対策の実施などにより、類似団体平均を上回っている。これらに加え、前年度と比較して</a:t>
          </a:r>
          <a:r>
            <a:rPr kumimoji="1" lang="en-US" altLang="ja-JP" sz="1000">
              <a:latin typeface="ＭＳ Ｐゴシック"/>
            </a:rPr>
            <a:t>1.4</a:t>
          </a:r>
          <a:r>
            <a:rPr kumimoji="1" lang="ja-JP" altLang="en-US" sz="1000">
              <a:latin typeface="ＭＳ Ｐゴシック"/>
            </a:rPr>
            <a:t>ポイント増加した要因には、臨時福祉給付金事業が含まれていることや分母となる地方交付税や臨時財政対策債が、前年度の法人関係税の大幅な増により、減少したことが要因に挙げられる。今後も高い水準で高齢化率は推移することが予想されるが、人口全体数は減少傾向にあることから、中長期的には扶助費は減少していくものと見込んでいる。今後も、各種予防接種・検診事業等疾病予防対策の強化により、扶助費の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58</xdr:row>
      <xdr:rowOff>31750</xdr:rowOff>
    </xdr:to>
    <xdr:cxnSp macro="">
      <xdr:nvCxnSpPr>
        <xdr:cNvPr id="185" name="直線コネクタ 184"/>
        <xdr:cNvCxnSpPr/>
      </xdr:nvCxnSpPr>
      <xdr:spPr>
        <a:xfrm>
          <a:off x="3987800" y="97091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57</xdr:row>
      <xdr:rowOff>12700</xdr:rowOff>
    </xdr:to>
    <xdr:cxnSp macro="">
      <xdr:nvCxnSpPr>
        <xdr:cNvPr id="188" name="直線コネクタ 187"/>
        <xdr:cNvCxnSpPr/>
      </xdr:nvCxnSpPr>
      <xdr:spPr>
        <a:xfrm flipV="1">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89" name="フローチャート : 判断 188"/>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0" name="テキスト ボックス 18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12700</xdr:rowOff>
    </xdr:to>
    <xdr:cxnSp macro="">
      <xdr:nvCxnSpPr>
        <xdr:cNvPr id="191" name="直線コネクタ 190"/>
        <xdr:cNvCxnSpPr/>
      </xdr:nvCxnSpPr>
      <xdr:spPr>
        <a:xfrm>
          <a:off x="2209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88900</xdr:rowOff>
    </xdr:to>
    <xdr:cxnSp macro="">
      <xdr:nvCxnSpPr>
        <xdr:cNvPr id="194" name="直線コネクタ 193"/>
        <xdr:cNvCxnSpPr/>
      </xdr:nvCxnSpPr>
      <xdr:spPr>
        <a:xfrm>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4" name="円/楕円 203"/>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5"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6" name="円/楕円 205"/>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7" name="テキスト ボックス 20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8" name="円/楕円 207"/>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09" name="テキスト ボックス 208"/>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0" name="円/楕円 209"/>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1" name="テキスト ボックス 21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2" name="円/楕円 211"/>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3" name="テキスト ボックス 21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要因としては、簡易水道事業特別会計など他会計への繰出金が増加したこともあるが、分母である地方税や普通交付税が大きく減少したことが主な要因である。今後も他会計の元金償還に伴う繰出金の増加が必至であり、比率の上昇が懸念されることから、公営企業には独立採算の原則に基づき料金の見直し等徹底した経営改善を求め、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154432</xdr:rowOff>
    </xdr:from>
    <xdr:to>
      <xdr:col>24</xdr:col>
      <xdr:colOff>31750</xdr:colOff>
      <xdr:row>57</xdr:row>
      <xdr:rowOff>147574</xdr:rowOff>
    </xdr:to>
    <xdr:cxnSp macro="">
      <xdr:nvCxnSpPr>
        <xdr:cNvPr id="243" name="直線コネクタ 242"/>
        <xdr:cNvCxnSpPr/>
      </xdr:nvCxnSpPr>
      <xdr:spPr>
        <a:xfrm>
          <a:off x="15671800" y="975563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57</xdr:row>
      <xdr:rowOff>60706</xdr:rowOff>
    </xdr:to>
    <xdr:cxnSp macro="">
      <xdr:nvCxnSpPr>
        <xdr:cNvPr id="246" name="直線コネクタ 245"/>
        <xdr:cNvCxnSpPr/>
      </xdr:nvCxnSpPr>
      <xdr:spPr>
        <a:xfrm flipV="1">
          <a:off x="14782800" y="9755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7" name="フローチャート : 判断 24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8" name="テキスト ボックス 24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60706</xdr:rowOff>
    </xdr:from>
    <xdr:to>
      <xdr:col>21</xdr:col>
      <xdr:colOff>361950</xdr:colOff>
      <xdr:row>57</xdr:row>
      <xdr:rowOff>88138</xdr:rowOff>
    </xdr:to>
    <xdr:cxnSp macro="">
      <xdr:nvCxnSpPr>
        <xdr:cNvPr id="249" name="直線コネクタ 248"/>
        <xdr:cNvCxnSpPr/>
      </xdr:nvCxnSpPr>
      <xdr:spPr>
        <a:xfrm flipV="1">
          <a:off x="13893800" y="9833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19558</xdr:rowOff>
    </xdr:from>
    <xdr:to>
      <xdr:col>20</xdr:col>
      <xdr:colOff>158750</xdr:colOff>
      <xdr:row>57</xdr:row>
      <xdr:rowOff>88138</xdr:rowOff>
    </xdr:to>
    <xdr:cxnSp macro="">
      <xdr:nvCxnSpPr>
        <xdr:cNvPr id="252" name="直線コネクタ 251"/>
        <xdr:cNvCxnSpPr/>
      </xdr:nvCxnSpPr>
      <xdr:spPr>
        <a:xfrm>
          <a:off x="13004800" y="9792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96774</xdr:rowOff>
    </xdr:from>
    <xdr:to>
      <xdr:col>24</xdr:col>
      <xdr:colOff>82550</xdr:colOff>
      <xdr:row>58</xdr:row>
      <xdr:rowOff>26924</xdr:rowOff>
    </xdr:to>
    <xdr:sp macro="" textlink="">
      <xdr:nvSpPr>
        <xdr:cNvPr id="262" name="円/楕円 261"/>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68851</xdr:rowOff>
    </xdr:from>
    <xdr:ext cx="762000" cy="259045"/>
    <xdr:sp macro="" textlink="">
      <xdr:nvSpPr>
        <xdr:cNvPr id="263"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4" name="円/楕円 263"/>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43959</xdr:rowOff>
    </xdr:from>
    <xdr:ext cx="736600" cy="259045"/>
    <xdr:sp macro="" textlink="">
      <xdr:nvSpPr>
        <xdr:cNvPr id="265" name="テキスト ボックス 264"/>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xdr:rowOff>
    </xdr:from>
    <xdr:to>
      <xdr:col>21</xdr:col>
      <xdr:colOff>412750</xdr:colOff>
      <xdr:row>57</xdr:row>
      <xdr:rowOff>111506</xdr:rowOff>
    </xdr:to>
    <xdr:sp macro="" textlink="">
      <xdr:nvSpPr>
        <xdr:cNvPr id="266" name="円/楕円 265"/>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7" name="テキスト ボックス 266"/>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37338</xdr:rowOff>
    </xdr:from>
    <xdr:to>
      <xdr:col>20</xdr:col>
      <xdr:colOff>209550</xdr:colOff>
      <xdr:row>57</xdr:row>
      <xdr:rowOff>138938</xdr:rowOff>
    </xdr:to>
    <xdr:sp macro="" textlink="">
      <xdr:nvSpPr>
        <xdr:cNvPr id="268" name="円/楕円 267"/>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123715</xdr:rowOff>
    </xdr:from>
    <xdr:ext cx="762000" cy="259045"/>
    <xdr:sp macro="" textlink="">
      <xdr:nvSpPr>
        <xdr:cNvPr id="269" name="テキスト ボックス 268"/>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70" name="円/楕円 269"/>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71" name="テキスト ボックス 27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年度の浄水場ダム建設に伴う水道事業会計への負担金が大幅に増加したことにより、</a:t>
          </a:r>
          <a:r>
            <a:rPr kumimoji="1" lang="en-US" altLang="ja-JP" sz="1300">
              <a:latin typeface="ＭＳ Ｐゴシック"/>
            </a:rPr>
            <a:t>16</a:t>
          </a:r>
          <a:r>
            <a:rPr kumimoji="1" lang="ja-JP" altLang="en-US" sz="1300">
              <a:latin typeface="ＭＳ Ｐゴシック"/>
            </a:rPr>
            <a:t>％台で推移している。また、平成</a:t>
          </a:r>
          <a:r>
            <a:rPr kumimoji="1" lang="en-US" altLang="ja-JP" sz="1300">
              <a:latin typeface="ＭＳ Ｐゴシック"/>
            </a:rPr>
            <a:t>28</a:t>
          </a:r>
          <a:r>
            <a:rPr kumimoji="1" lang="ja-JP" altLang="en-US" sz="1300">
              <a:latin typeface="ＭＳ Ｐゴシック"/>
            </a:rPr>
            <a:t>年度は法人税の還付や小中学校給食費の半額助成制度を開始したことにより、昨年度より３ポイント上昇している。今後も引き続き、町単独の補助金については、補助金審査会における補助金の適性を審査し、必要性の低い補助金や目的が達成された事業の補助を見直し、経費の削減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147574</xdr:rowOff>
    </xdr:to>
    <xdr:cxnSp macro="">
      <xdr:nvCxnSpPr>
        <xdr:cNvPr id="301" name="直線コネクタ 300"/>
        <xdr:cNvCxnSpPr/>
      </xdr:nvCxnSpPr>
      <xdr:spPr>
        <a:xfrm>
          <a:off x="15671800" y="635406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138430</xdr:rowOff>
    </xdr:to>
    <xdr:cxnSp macro="">
      <xdr:nvCxnSpPr>
        <xdr:cNvPr id="304" name="直線コネクタ 303"/>
        <xdr:cNvCxnSpPr/>
      </xdr:nvCxnSpPr>
      <xdr:spPr>
        <a:xfrm flipV="1">
          <a:off x="14782800" y="63540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05" name="フローチャート : 判断 304"/>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06" name="テキスト ボックス 305"/>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37</xdr:row>
      <xdr:rowOff>152146</xdr:rowOff>
    </xdr:to>
    <xdr:cxnSp macro="">
      <xdr:nvCxnSpPr>
        <xdr:cNvPr id="307" name="直線コネクタ 306"/>
        <xdr:cNvCxnSpPr/>
      </xdr:nvCxnSpPr>
      <xdr:spPr>
        <a:xfrm flipV="1">
          <a:off x="13893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152146</xdr:rowOff>
    </xdr:to>
    <xdr:cxnSp macro="">
      <xdr:nvCxnSpPr>
        <xdr:cNvPr id="310" name="直線コネクタ 309"/>
        <xdr:cNvCxnSpPr/>
      </xdr:nvCxnSpPr>
      <xdr:spPr>
        <a:xfrm>
          <a:off x="13004800" y="63129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96774</xdr:rowOff>
    </xdr:from>
    <xdr:to>
      <xdr:col>24</xdr:col>
      <xdr:colOff>82550</xdr:colOff>
      <xdr:row>38</xdr:row>
      <xdr:rowOff>26924</xdr:rowOff>
    </xdr:to>
    <xdr:sp macro="" textlink="">
      <xdr:nvSpPr>
        <xdr:cNvPr id="320" name="円/楕円 319"/>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68851</xdr:rowOff>
    </xdr:from>
    <xdr:ext cx="762000" cy="259045"/>
    <xdr:sp macro="" textlink="">
      <xdr:nvSpPr>
        <xdr:cNvPr id="321"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2" name="円/楕円 321"/>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23" name="テキスト ボックス 32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24" name="円/楕円 323"/>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25" name="テキスト ボックス 324"/>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26" name="円/楕円 325"/>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27" name="テキスト ボックス 326"/>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28" name="円/楕円 327"/>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29" name="テキスト ボックス 32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地方債を財源とする明治百年通りにぎわい創出事業など大型事業の元利償還が始まったことや分母となる</a:t>
          </a:r>
          <a:r>
            <a:rPr kumimoji="1" lang="ja-JP" altLang="ja-JP" sz="1200">
              <a:solidFill>
                <a:schemeClr val="dk1"/>
              </a:solidFill>
              <a:effectLst/>
              <a:latin typeface="+mn-lt"/>
              <a:ea typeface="+mn-ea"/>
              <a:cs typeface="+mn-cs"/>
            </a:rPr>
            <a:t>地方交付税や臨時財政対策債が、前年度の法人関係税の大幅な増に</a:t>
          </a:r>
          <a:r>
            <a:rPr kumimoji="1" lang="ja-JP" altLang="en-US" sz="1200">
              <a:solidFill>
                <a:schemeClr val="dk1"/>
              </a:solidFill>
              <a:effectLst/>
              <a:latin typeface="+mn-lt"/>
              <a:ea typeface="+mn-ea"/>
              <a:cs typeface="+mn-cs"/>
            </a:rPr>
            <a:t>伴い</a:t>
          </a:r>
          <a:r>
            <a:rPr kumimoji="1" lang="ja-JP" altLang="ja-JP" sz="1200">
              <a:solidFill>
                <a:schemeClr val="dk1"/>
              </a:solidFill>
              <a:effectLst/>
              <a:latin typeface="+mn-lt"/>
              <a:ea typeface="+mn-ea"/>
              <a:cs typeface="+mn-cs"/>
            </a:rPr>
            <a:t>、減少したこと</a:t>
          </a:r>
          <a:r>
            <a:rPr kumimoji="1" lang="ja-JP" altLang="en-US" sz="1200">
              <a:latin typeface="ＭＳ Ｐゴシック"/>
            </a:rPr>
            <a:t>により、前年度と比較し</a:t>
          </a:r>
          <a:r>
            <a:rPr kumimoji="1" lang="en-US" altLang="ja-JP" sz="1200">
              <a:latin typeface="ＭＳ Ｐゴシック"/>
            </a:rPr>
            <a:t>3.2</a:t>
          </a:r>
          <a:r>
            <a:rPr kumimoji="1" lang="ja-JP" altLang="en-US" sz="1200">
              <a:latin typeface="ＭＳ Ｐゴシック"/>
            </a:rPr>
            <a:t>ポイント悪化している。元利償還のピークは平成</a:t>
          </a:r>
          <a:r>
            <a:rPr kumimoji="1" lang="en-US" altLang="ja-JP" sz="1200">
              <a:latin typeface="ＭＳ Ｐゴシック"/>
            </a:rPr>
            <a:t>33</a:t>
          </a:r>
          <a:r>
            <a:rPr kumimoji="1" lang="ja-JP" altLang="en-US" sz="1200">
              <a:latin typeface="ＭＳ Ｐゴシック"/>
            </a:rPr>
            <a:t>年度と見込んでおり、それまでは非常に厳しい財政運営になることが予想される。そのため、地方債残高が前年度を上回ることのないよう、新規事業を厳しく峻別し新規発行を伴う普通建設事業を抑制するよう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134620</xdr:rowOff>
    </xdr:to>
    <xdr:cxnSp macro="">
      <xdr:nvCxnSpPr>
        <xdr:cNvPr id="361" name="直線コネクタ 360"/>
        <xdr:cNvCxnSpPr/>
      </xdr:nvCxnSpPr>
      <xdr:spPr>
        <a:xfrm>
          <a:off x="3987800" y="13042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85089</xdr:rowOff>
    </xdr:to>
    <xdr:cxnSp macro="">
      <xdr:nvCxnSpPr>
        <xdr:cNvPr id="364" name="直線コネクタ 363"/>
        <xdr:cNvCxnSpPr/>
      </xdr:nvCxnSpPr>
      <xdr:spPr>
        <a:xfrm flipV="1">
          <a:off x="3098800" y="130429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85089</xdr:rowOff>
    </xdr:to>
    <xdr:cxnSp macro="">
      <xdr:nvCxnSpPr>
        <xdr:cNvPr id="367" name="直線コネクタ 366"/>
        <xdr:cNvCxnSpPr/>
      </xdr:nvCxnSpPr>
      <xdr:spPr>
        <a:xfrm>
          <a:off x="2209800" y="13111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157480</xdr:rowOff>
    </xdr:to>
    <xdr:cxnSp macro="">
      <xdr:nvCxnSpPr>
        <xdr:cNvPr id="370" name="直線コネクタ 369"/>
        <xdr:cNvCxnSpPr/>
      </xdr:nvCxnSpPr>
      <xdr:spPr>
        <a:xfrm flipV="1">
          <a:off x="1320800" y="13111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0" name="円/楕円 379"/>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55897</xdr:rowOff>
    </xdr:from>
    <xdr:ext cx="762000" cy="259045"/>
    <xdr:sp macro="" textlink="">
      <xdr:nvSpPr>
        <xdr:cNvPr id="381" name="公債費該当値テキスト"/>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2" name="円/楕円 381"/>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3" name="テキスト ボックス 382"/>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34289</xdr:rowOff>
    </xdr:from>
    <xdr:to>
      <xdr:col>4</xdr:col>
      <xdr:colOff>396875</xdr:colOff>
      <xdr:row>76</xdr:row>
      <xdr:rowOff>135889</xdr:rowOff>
    </xdr:to>
    <xdr:sp macro="" textlink="">
      <xdr:nvSpPr>
        <xdr:cNvPr id="384" name="円/楕円 383"/>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146067</xdr:rowOff>
    </xdr:from>
    <xdr:ext cx="762000" cy="259045"/>
    <xdr:sp macro="" textlink="">
      <xdr:nvSpPr>
        <xdr:cNvPr id="385" name="テキスト ボックス 384"/>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6" name="円/楕円 38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7" name="テキスト ボックス 38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388" name="円/楕円 387"/>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21607</xdr:rowOff>
    </xdr:from>
    <xdr:ext cx="762000" cy="259045"/>
    <xdr:sp macro="" textlink="">
      <xdr:nvSpPr>
        <xdr:cNvPr id="389" name="テキスト ボックス 388"/>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経常収支比率の分子である充当一般財源のうち公債費以外が前年度比で</a:t>
          </a:r>
          <a:r>
            <a:rPr kumimoji="1" lang="en-US" altLang="ja-JP" sz="1300">
              <a:latin typeface="ＭＳ Ｐゴシック"/>
            </a:rPr>
            <a:t>6,848</a:t>
          </a:r>
          <a:r>
            <a:rPr kumimoji="1" lang="ja-JP" altLang="en-US" sz="1300">
              <a:latin typeface="ＭＳ Ｐゴシック"/>
            </a:rPr>
            <a:t>千円の増加に対し、地方税や普通交付税の大幅な減に伴い、分母である経常一般財源が</a:t>
          </a:r>
          <a:r>
            <a:rPr kumimoji="1" lang="en-US" altLang="ja-JP" sz="1300">
              <a:latin typeface="ＭＳ Ｐゴシック"/>
            </a:rPr>
            <a:t>454,460</a:t>
          </a:r>
          <a:r>
            <a:rPr kumimoji="1" lang="ja-JP" altLang="en-US" sz="1300">
              <a:latin typeface="ＭＳ Ｐゴシック"/>
            </a:rPr>
            <a:t>千円減少したことにより、前年度比で</a:t>
          </a:r>
          <a:r>
            <a:rPr kumimoji="1" lang="en-US" altLang="ja-JP" sz="1300">
              <a:latin typeface="ＭＳ Ｐゴシック"/>
            </a:rPr>
            <a:t>14.4</a:t>
          </a:r>
          <a:r>
            <a:rPr kumimoji="1" lang="ja-JP" altLang="en-US" sz="1300">
              <a:latin typeface="ＭＳ Ｐゴシック"/>
            </a:rPr>
            <a:t>ポイント上昇している。普通交付税や臨時財政対策債の発行額が年度ごとに上下しているため、比率も同様となっている。財政構造の弾力性を持たせるために必要な個々の要素の改善に今後も努める。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80</xdr:row>
      <xdr:rowOff>39370</xdr:rowOff>
    </xdr:to>
    <xdr:cxnSp macro="">
      <xdr:nvCxnSpPr>
        <xdr:cNvPr id="422" name="直線コネクタ 421"/>
        <xdr:cNvCxnSpPr/>
      </xdr:nvCxnSpPr>
      <xdr:spPr>
        <a:xfrm>
          <a:off x="15671800" y="1320673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78</xdr:row>
      <xdr:rowOff>58420</xdr:rowOff>
    </xdr:to>
    <xdr:cxnSp macro="">
      <xdr:nvCxnSpPr>
        <xdr:cNvPr id="425" name="直線コネクタ 424"/>
        <xdr:cNvCxnSpPr/>
      </xdr:nvCxnSpPr>
      <xdr:spPr>
        <a:xfrm flipV="1">
          <a:off x="14782800" y="132067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26" name="フローチャート : 判断 425"/>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27" name="テキスト ボックス 426"/>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58420</xdr:rowOff>
    </xdr:to>
    <xdr:cxnSp macro="">
      <xdr:nvCxnSpPr>
        <xdr:cNvPr id="428" name="直線コネクタ 427"/>
        <xdr:cNvCxnSpPr/>
      </xdr:nvCxnSpPr>
      <xdr:spPr>
        <a:xfrm>
          <a:off x="13893800" y="133667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165100</xdr:rowOff>
    </xdr:to>
    <xdr:cxnSp macro="">
      <xdr:nvCxnSpPr>
        <xdr:cNvPr id="431" name="直線コネクタ 430"/>
        <xdr:cNvCxnSpPr/>
      </xdr:nvCxnSpPr>
      <xdr:spPr>
        <a:xfrm>
          <a:off x="13004800" y="13180061"/>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160020</xdr:rowOff>
    </xdr:from>
    <xdr:to>
      <xdr:col>24</xdr:col>
      <xdr:colOff>82550</xdr:colOff>
      <xdr:row>80</xdr:row>
      <xdr:rowOff>90170</xdr:rowOff>
    </xdr:to>
    <xdr:sp macro="" textlink="">
      <xdr:nvSpPr>
        <xdr:cNvPr id="441" name="円/楕円 440"/>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68597</xdr:rowOff>
    </xdr:from>
    <xdr:ext cx="762000" cy="259045"/>
    <xdr:sp macro="" textlink="">
      <xdr:nvSpPr>
        <xdr:cNvPr id="442" name="公債費以外該当値テキスト"/>
        <xdr:cNvSpPr txBox="1"/>
      </xdr:nvSpPr>
      <xdr:spPr>
        <a:xfrm>
          <a:off x="16598900" y="136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43" name="円/楕円 442"/>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40657</xdr:rowOff>
    </xdr:from>
    <xdr:ext cx="736600" cy="259045"/>
    <xdr:sp macro="" textlink="">
      <xdr:nvSpPr>
        <xdr:cNvPr id="444" name="テキスト ボックス 443"/>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45" name="円/楕円 44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46" name="テキスト ボックス 445"/>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47" name="円/楕円 446"/>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48" name="テキスト ボックス 447"/>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49" name="円/楕円 44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39387</xdr:rowOff>
    </xdr:from>
    <xdr:ext cx="762000" cy="259045"/>
    <xdr:sp macro="" textlink="">
      <xdr:nvSpPr>
        <xdr:cNvPr id="450" name="テキスト ボックス 449"/>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秋田県小坂町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131694</xdr:rowOff>
    </xdr:from>
    <xdr:to>
      <xdr:col>4</xdr:col>
      <xdr:colOff>1117600</xdr:colOff>
      <xdr:row>15</xdr:row>
      <xdr:rowOff>159179</xdr:rowOff>
    </xdr:to>
    <xdr:cxnSp macro="">
      <xdr:nvCxnSpPr>
        <xdr:cNvPr id="50" name="直線コネクタ 49"/>
        <xdr:cNvCxnSpPr/>
      </xdr:nvCxnSpPr>
      <xdr:spPr bwMode="auto">
        <a:xfrm>
          <a:off x="5003800" y="2751069"/>
          <a:ext cx="647700" cy="27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131694</xdr:rowOff>
    </xdr:from>
    <xdr:to>
      <xdr:col>4</xdr:col>
      <xdr:colOff>469900</xdr:colOff>
      <xdr:row>16</xdr:row>
      <xdr:rowOff>42014</xdr:rowOff>
    </xdr:to>
    <xdr:cxnSp macro="">
      <xdr:nvCxnSpPr>
        <xdr:cNvPr id="53" name="直線コネクタ 52"/>
        <xdr:cNvCxnSpPr/>
      </xdr:nvCxnSpPr>
      <xdr:spPr bwMode="auto">
        <a:xfrm flipV="1">
          <a:off x="4305300" y="2751069"/>
          <a:ext cx="698500" cy="8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106291</xdr:rowOff>
    </xdr:from>
    <xdr:to>
      <xdr:col>4</xdr:col>
      <xdr:colOff>520700</xdr:colOff>
      <xdr:row>17</xdr:row>
      <xdr:rowOff>36441</xdr:rowOff>
    </xdr:to>
    <xdr:sp macro="" textlink="">
      <xdr:nvSpPr>
        <xdr:cNvPr id="54" name="フローチャート : 判断 53"/>
        <xdr:cNvSpPr/>
      </xdr:nvSpPr>
      <xdr:spPr bwMode="auto">
        <a:xfrm>
          <a:off x="49530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21218</xdr:rowOff>
    </xdr:from>
    <xdr:ext cx="736600" cy="259045"/>
    <xdr:sp macro="" textlink="">
      <xdr:nvSpPr>
        <xdr:cNvPr id="55" name="テキスト ボックス 54"/>
        <xdr:cNvSpPr txBox="1"/>
      </xdr:nvSpPr>
      <xdr:spPr>
        <a:xfrm>
          <a:off x="4622800" y="2983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42014</xdr:rowOff>
    </xdr:from>
    <xdr:to>
      <xdr:col>3</xdr:col>
      <xdr:colOff>904875</xdr:colOff>
      <xdr:row>16</xdr:row>
      <xdr:rowOff>89471</xdr:rowOff>
    </xdr:to>
    <xdr:cxnSp macro="">
      <xdr:nvCxnSpPr>
        <xdr:cNvPr id="56" name="直線コネクタ 55"/>
        <xdr:cNvCxnSpPr/>
      </xdr:nvCxnSpPr>
      <xdr:spPr bwMode="auto">
        <a:xfrm flipV="1">
          <a:off x="3606800" y="2832839"/>
          <a:ext cx="6985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26774</xdr:rowOff>
    </xdr:from>
    <xdr:to>
      <xdr:col>3</xdr:col>
      <xdr:colOff>206375</xdr:colOff>
      <xdr:row>16</xdr:row>
      <xdr:rowOff>89471</xdr:rowOff>
    </xdr:to>
    <xdr:cxnSp macro="">
      <xdr:nvCxnSpPr>
        <xdr:cNvPr id="59" name="直線コネクタ 58"/>
        <xdr:cNvCxnSpPr/>
      </xdr:nvCxnSpPr>
      <xdr:spPr bwMode="auto">
        <a:xfrm>
          <a:off x="2908300" y="2817599"/>
          <a:ext cx="698500" cy="6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108379</xdr:rowOff>
    </xdr:from>
    <xdr:to>
      <xdr:col>5</xdr:col>
      <xdr:colOff>34925</xdr:colOff>
      <xdr:row>16</xdr:row>
      <xdr:rowOff>38529</xdr:rowOff>
    </xdr:to>
    <xdr:sp macro="" textlink="">
      <xdr:nvSpPr>
        <xdr:cNvPr id="69" name="円/楕円 68"/>
        <xdr:cNvSpPr/>
      </xdr:nvSpPr>
      <xdr:spPr bwMode="auto">
        <a:xfrm>
          <a:off x="5600700" y="272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124906</xdr:rowOff>
    </xdr:from>
    <xdr:ext cx="762000" cy="259045"/>
    <xdr:sp macro="" textlink="">
      <xdr:nvSpPr>
        <xdr:cNvPr id="70" name="人口1人当たり決算額の推移該当値テキスト130"/>
        <xdr:cNvSpPr txBox="1"/>
      </xdr:nvSpPr>
      <xdr:spPr>
        <a:xfrm>
          <a:off x="5740400" y="257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80894</xdr:rowOff>
    </xdr:from>
    <xdr:to>
      <xdr:col>4</xdr:col>
      <xdr:colOff>520700</xdr:colOff>
      <xdr:row>16</xdr:row>
      <xdr:rowOff>11044</xdr:rowOff>
    </xdr:to>
    <xdr:sp macro="" textlink="">
      <xdr:nvSpPr>
        <xdr:cNvPr id="71" name="円/楕円 70"/>
        <xdr:cNvSpPr/>
      </xdr:nvSpPr>
      <xdr:spPr bwMode="auto">
        <a:xfrm>
          <a:off x="4953000" y="270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21221</xdr:rowOff>
    </xdr:from>
    <xdr:ext cx="736600" cy="259045"/>
    <xdr:sp macro="" textlink="">
      <xdr:nvSpPr>
        <xdr:cNvPr id="72" name="テキスト ボックス 71"/>
        <xdr:cNvSpPr txBox="1"/>
      </xdr:nvSpPr>
      <xdr:spPr>
        <a:xfrm>
          <a:off x="4622800" y="246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162664</xdr:rowOff>
    </xdr:from>
    <xdr:to>
      <xdr:col>3</xdr:col>
      <xdr:colOff>955675</xdr:colOff>
      <xdr:row>16</xdr:row>
      <xdr:rowOff>92814</xdr:rowOff>
    </xdr:to>
    <xdr:sp macro="" textlink="">
      <xdr:nvSpPr>
        <xdr:cNvPr id="73" name="円/楕円 72"/>
        <xdr:cNvSpPr/>
      </xdr:nvSpPr>
      <xdr:spPr bwMode="auto">
        <a:xfrm>
          <a:off x="4254500" y="278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102991</xdr:rowOff>
    </xdr:from>
    <xdr:ext cx="762000" cy="259045"/>
    <xdr:sp macro="" textlink="">
      <xdr:nvSpPr>
        <xdr:cNvPr id="74" name="テキスト ボックス 73"/>
        <xdr:cNvSpPr txBox="1"/>
      </xdr:nvSpPr>
      <xdr:spPr>
        <a:xfrm>
          <a:off x="3924300" y="2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144,903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38671</xdr:rowOff>
    </xdr:from>
    <xdr:to>
      <xdr:col>3</xdr:col>
      <xdr:colOff>257175</xdr:colOff>
      <xdr:row>16</xdr:row>
      <xdr:rowOff>140271</xdr:rowOff>
    </xdr:to>
    <xdr:sp macro="" textlink="">
      <xdr:nvSpPr>
        <xdr:cNvPr id="75" name="円/楕円 74"/>
        <xdr:cNvSpPr/>
      </xdr:nvSpPr>
      <xdr:spPr bwMode="auto">
        <a:xfrm>
          <a:off x="3556000" y="282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150448</xdr:rowOff>
    </xdr:from>
    <xdr:ext cx="762000" cy="259045"/>
    <xdr:sp macro="" textlink="">
      <xdr:nvSpPr>
        <xdr:cNvPr id="76" name="テキスト ボックス 75"/>
        <xdr:cNvSpPr txBox="1"/>
      </xdr:nvSpPr>
      <xdr:spPr>
        <a:xfrm>
          <a:off x="3225800" y="259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147424</xdr:rowOff>
    </xdr:from>
    <xdr:to>
      <xdr:col>2</xdr:col>
      <xdr:colOff>692150</xdr:colOff>
      <xdr:row>16</xdr:row>
      <xdr:rowOff>77574</xdr:rowOff>
    </xdr:to>
    <xdr:sp macro="" textlink="">
      <xdr:nvSpPr>
        <xdr:cNvPr id="77" name="円/楕円 76"/>
        <xdr:cNvSpPr/>
      </xdr:nvSpPr>
      <xdr:spPr bwMode="auto">
        <a:xfrm>
          <a:off x="2857500" y="276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87751</xdr:rowOff>
    </xdr:from>
    <xdr:ext cx="762000" cy="259045"/>
    <xdr:sp macro="" textlink="">
      <xdr:nvSpPr>
        <xdr:cNvPr id="78" name="テキスト ボックス 77"/>
        <xdr:cNvSpPr txBox="1"/>
      </xdr:nvSpPr>
      <xdr:spPr>
        <a:xfrm>
          <a:off x="2527300" y="253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185636</xdr:rowOff>
    </xdr:from>
    <xdr:to>
      <xdr:col>4</xdr:col>
      <xdr:colOff>1117600</xdr:colOff>
      <xdr:row>34</xdr:row>
      <xdr:rowOff>200857</xdr:rowOff>
    </xdr:to>
    <xdr:cxnSp macro="">
      <xdr:nvCxnSpPr>
        <xdr:cNvPr id="112" name="直線コネクタ 111"/>
        <xdr:cNvCxnSpPr/>
      </xdr:nvCxnSpPr>
      <xdr:spPr bwMode="auto">
        <a:xfrm>
          <a:off x="5003800" y="6453086"/>
          <a:ext cx="647700" cy="1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185636</xdr:rowOff>
    </xdr:from>
    <xdr:to>
      <xdr:col>4</xdr:col>
      <xdr:colOff>469900</xdr:colOff>
      <xdr:row>34</xdr:row>
      <xdr:rowOff>286601</xdr:rowOff>
    </xdr:to>
    <xdr:cxnSp macro="">
      <xdr:nvCxnSpPr>
        <xdr:cNvPr id="115" name="直線コネクタ 114"/>
        <xdr:cNvCxnSpPr/>
      </xdr:nvCxnSpPr>
      <xdr:spPr bwMode="auto">
        <a:xfrm flipV="1">
          <a:off x="4305300" y="6453086"/>
          <a:ext cx="698500" cy="10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75171</xdr:rowOff>
    </xdr:from>
    <xdr:to>
      <xdr:col>4</xdr:col>
      <xdr:colOff>520700</xdr:colOff>
      <xdr:row>37</xdr:row>
      <xdr:rowOff>5321</xdr:rowOff>
    </xdr:to>
    <xdr:sp macro="" textlink="">
      <xdr:nvSpPr>
        <xdr:cNvPr id="116" name="フローチャート : 判断 115"/>
        <xdr:cNvSpPr/>
      </xdr:nvSpPr>
      <xdr:spPr bwMode="auto">
        <a:xfrm>
          <a:off x="4953000" y="702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161548</xdr:rowOff>
    </xdr:from>
    <xdr:ext cx="736600" cy="259045"/>
    <xdr:sp macro="" textlink="">
      <xdr:nvSpPr>
        <xdr:cNvPr id="117" name="テキスト ボックス 116"/>
        <xdr:cNvSpPr txBox="1"/>
      </xdr:nvSpPr>
      <xdr:spPr>
        <a:xfrm>
          <a:off x="4622800" y="7114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279667</xdr:rowOff>
    </xdr:from>
    <xdr:to>
      <xdr:col>3</xdr:col>
      <xdr:colOff>904875</xdr:colOff>
      <xdr:row>34</xdr:row>
      <xdr:rowOff>286601</xdr:rowOff>
    </xdr:to>
    <xdr:cxnSp macro="">
      <xdr:nvCxnSpPr>
        <xdr:cNvPr id="118" name="直線コネクタ 117"/>
        <xdr:cNvCxnSpPr/>
      </xdr:nvCxnSpPr>
      <xdr:spPr bwMode="auto">
        <a:xfrm>
          <a:off x="3606800" y="6547117"/>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279667</xdr:rowOff>
    </xdr:from>
    <xdr:to>
      <xdr:col>3</xdr:col>
      <xdr:colOff>206375</xdr:colOff>
      <xdr:row>34</xdr:row>
      <xdr:rowOff>331121</xdr:rowOff>
    </xdr:to>
    <xdr:cxnSp macro="">
      <xdr:nvCxnSpPr>
        <xdr:cNvPr id="121" name="直線コネクタ 120"/>
        <xdr:cNvCxnSpPr/>
      </xdr:nvCxnSpPr>
      <xdr:spPr bwMode="auto">
        <a:xfrm flipV="1">
          <a:off x="2908300" y="6547117"/>
          <a:ext cx="698500" cy="5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150057</xdr:rowOff>
    </xdr:from>
    <xdr:to>
      <xdr:col>5</xdr:col>
      <xdr:colOff>34925</xdr:colOff>
      <xdr:row>34</xdr:row>
      <xdr:rowOff>251657</xdr:rowOff>
    </xdr:to>
    <xdr:sp macro="" textlink="">
      <xdr:nvSpPr>
        <xdr:cNvPr id="131" name="円/楕円 130"/>
        <xdr:cNvSpPr/>
      </xdr:nvSpPr>
      <xdr:spPr bwMode="auto">
        <a:xfrm>
          <a:off x="5600700" y="641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338034</xdr:rowOff>
    </xdr:from>
    <xdr:ext cx="762000" cy="259045"/>
    <xdr:sp macro="" textlink="">
      <xdr:nvSpPr>
        <xdr:cNvPr id="132" name="人口1人当たり決算額の推移該当値テキスト445"/>
        <xdr:cNvSpPr txBox="1"/>
      </xdr:nvSpPr>
      <xdr:spPr>
        <a:xfrm>
          <a:off x="5740400" y="626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57,123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134836</xdr:rowOff>
    </xdr:from>
    <xdr:to>
      <xdr:col>4</xdr:col>
      <xdr:colOff>520700</xdr:colOff>
      <xdr:row>34</xdr:row>
      <xdr:rowOff>236436</xdr:rowOff>
    </xdr:to>
    <xdr:sp macro="" textlink="">
      <xdr:nvSpPr>
        <xdr:cNvPr id="133" name="円/楕円 132"/>
        <xdr:cNvSpPr/>
      </xdr:nvSpPr>
      <xdr:spPr bwMode="auto">
        <a:xfrm>
          <a:off x="4953000" y="640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246613</xdr:rowOff>
    </xdr:from>
    <xdr:ext cx="736600" cy="259045"/>
    <xdr:sp macro="" textlink="">
      <xdr:nvSpPr>
        <xdr:cNvPr id="134" name="テキスト ボックス 133"/>
        <xdr:cNvSpPr txBox="1"/>
      </xdr:nvSpPr>
      <xdr:spPr>
        <a:xfrm>
          <a:off x="4622800" y="617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235801</xdr:rowOff>
    </xdr:from>
    <xdr:to>
      <xdr:col>3</xdr:col>
      <xdr:colOff>955675</xdr:colOff>
      <xdr:row>34</xdr:row>
      <xdr:rowOff>337401</xdr:rowOff>
    </xdr:to>
    <xdr:sp macro="" textlink="">
      <xdr:nvSpPr>
        <xdr:cNvPr id="135" name="円/楕円 134"/>
        <xdr:cNvSpPr/>
      </xdr:nvSpPr>
      <xdr:spPr bwMode="auto">
        <a:xfrm>
          <a:off x="4254500" y="650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4678</xdr:rowOff>
    </xdr:from>
    <xdr:ext cx="762000" cy="259045"/>
    <xdr:sp macro="" textlink="">
      <xdr:nvSpPr>
        <xdr:cNvPr id="136" name="テキスト ボックス 135"/>
        <xdr:cNvSpPr txBox="1"/>
      </xdr:nvSpPr>
      <xdr:spPr>
        <a:xfrm>
          <a:off x="3924300" y="627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228867</xdr:rowOff>
    </xdr:from>
    <xdr:to>
      <xdr:col>3</xdr:col>
      <xdr:colOff>257175</xdr:colOff>
      <xdr:row>34</xdr:row>
      <xdr:rowOff>330467</xdr:rowOff>
    </xdr:to>
    <xdr:sp macro="" textlink="">
      <xdr:nvSpPr>
        <xdr:cNvPr id="137" name="円/楕円 136"/>
        <xdr:cNvSpPr/>
      </xdr:nvSpPr>
      <xdr:spPr bwMode="auto">
        <a:xfrm>
          <a:off x="3556000" y="649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340644</xdr:rowOff>
    </xdr:from>
    <xdr:ext cx="762000" cy="259045"/>
    <xdr:sp macro="" textlink="">
      <xdr:nvSpPr>
        <xdr:cNvPr id="138" name="テキスト ボックス 137"/>
        <xdr:cNvSpPr txBox="1"/>
      </xdr:nvSpPr>
      <xdr:spPr>
        <a:xfrm>
          <a:off x="3225800" y="626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280321</xdr:rowOff>
    </xdr:from>
    <xdr:to>
      <xdr:col>2</xdr:col>
      <xdr:colOff>692150</xdr:colOff>
      <xdr:row>35</xdr:row>
      <xdr:rowOff>39021</xdr:rowOff>
    </xdr:to>
    <xdr:sp macro="" textlink="">
      <xdr:nvSpPr>
        <xdr:cNvPr id="139" name="円/楕円 138"/>
        <xdr:cNvSpPr/>
      </xdr:nvSpPr>
      <xdr:spPr bwMode="auto">
        <a:xfrm>
          <a:off x="2857500" y="654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49198</xdr:rowOff>
    </xdr:from>
    <xdr:ext cx="762000" cy="259045"/>
    <xdr:sp macro="" textlink="">
      <xdr:nvSpPr>
        <xdr:cNvPr id="140" name="テキスト ボックス 139"/>
        <xdr:cNvSpPr txBox="1"/>
      </xdr:nvSpPr>
      <xdr:spPr>
        <a:xfrm>
          <a:off x="2527300" y="631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5,366
5,355
201.70
4,586,173
4,453,507
105,323
2,681,486
5,074,335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69357</xdr:rowOff>
    </xdr:from>
    <xdr:to>
      <xdr:col>6</xdr:col>
      <xdr:colOff>511175</xdr:colOff>
      <xdr:row>35</xdr:row>
      <xdr:rowOff>93294</xdr:rowOff>
    </xdr:to>
    <xdr:cxnSp macro="">
      <xdr:nvCxnSpPr>
        <xdr:cNvPr id="63" name="直線コネクタ 62"/>
        <xdr:cNvCxnSpPr/>
      </xdr:nvCxnSpPr>
      <xdr:spPr>
        <a:xfrm>
          <a:off x="3797300" y="6070107"/>
          <a:ext cx="8382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69357</xdr:rowOff>
    </xdr:from>
    <xdr:to>
      <xdr:col>5</xdr:col>
      <xdr:colOff>358775</xdr:colOff>
      <xdr:row>36</xdr:row>
      <xdr:rowOff>31627</xdr:rowOff>
    </xdr:to>
    <xdr:cxnSp macro="">
      <xdr:nvCxnSpPr>
        <xdr:cNvPr id="66" name="直線コネクタ 65"/>
        <xdr:cNvCxnSpPr/>
      </xdr:nvCxnSpPr>
      <xdr:spPr>
        <a:xfrm flipV="1">
          <a:off x="2908300" y="6070107"/>
          <a:ext cx="889000" cy="13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31627</xdr:rowOff>
    </xdr:from>
    <xdr:to>
      <xdr:col>4</xdr:col>
      <xdr:colOff>155575</xdr:colOff>
      <xdr:row>36</xdr:row>
      <xdr:rowOff>74625</xdr:rowOff>
    </xdr:to>
    <xdr:cxnSp macro="">
      <xdr:nvCxnSpPr>
        <xdr:cNvPr id="69" name="直線コネクタ 68"/>
        <xdr:cNvCxnSpPr/>
      </xdr:nvCxnSpPr>
      <xdr:spPr>
        <a:xfrm flipV="1">
          <a:off x="2019300" y="6203827"/>
          <a:ext cx="8890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171225</xdr:rowOff>
    </xdr:from>
    <xdr:to>
      <xdr:col>2</xdr:col>
      <xdr:colOff>638175</xdr:colOff>
      <xdr:row>36</xdr:row>
      <xdr:rowOff>74625</xdr:rowOff>
    </xdr:to>
    <xdr:cxnSp macro="">
      <xdr:nvCxnSpPr>
        <xdr:cNvPr id="72" name="直線コネクタ 71"/>
        <xdr:cNvCxnSpPr/>
      </xdr:nvCxnSpPr>
      <xdr:spPr>
        <a:xfrm>
          <a:off x="1130300" y="6171975"/>
          <a:ext cx="889000" cy="7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42494</xdr:rowOff>
    </xdr:from>
    <xdr:to>
      <xdr:col>6</xdr:col>
      <xdr:colOff>561975</xdr:colOff>
      <xdr:row>35</xdr:row>
      <xdr:rowOff>144094</xdr:rowOff>
    </xdr:to>
    <xdr:sp macro="" textlink="">
      <xdr:nvSpPr>
        <xdr:cNvPr id="82" name="円/楕円 81"/>
        <xdr:cNvSpPr/>
      </xdr:nvSpPr>
      <xdr:spPr>
        <a:xfrm>
          <a:off x="4584700" y="60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65371</xdr:rowOff>
    </xdr:from>
    <xdr:ext cx="599010" cy="259045"/>
    <xdr:sp macro="" textlink="">
      <xdr:nvSpPr>
        <xdr:cNvPr id="83" name="人件費該当値テキスト"/>
        <xdr:cNvSpPr txBox="1"/>
      </xdr:nvSpPr>
      <xdr:spPr>
        <a:xfrm>
          <a:off x="4686300" y="589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18557</xdr:rowOff>
    </xdr:from>
    <xdr:to>
      <xdr:col>5</xdr:col>
      <xdr:colOff>409575</xdr:colOff>
      <xdr:row>35</xdr:row>
      <xdr:rowOff>120157</xdr:rowOff>
    </xdr:to>
    <xdr:sp macro="" textlink="">
      <xdr:nvSpPr>
        <xdr:cNvPr id="84" name="円/楕円 83"/>
        <xdr:cNvSpPr/>
      </xdr:nvSpPr>
      <xdr:spPr>
        <a:xfrm>
          <a:off x="3746500" y="60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136684</xdr:rowOff>
    </xdr:from>
    <xdr:ext cx="599010" cy="259045"/>
    <xdr:sp macro="" textlink="">
      <xdr:nvSpPr>
        <xdr:cNvPr id="85" name="テキスト ボックス 84"/>
        <xdr:cNvSpPr txBox="1"/>
      </xdr:nvSpPr>
      <xdr:spPr>
        <a:xfrm>
          <a:off x="3497794" y="57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152277</xdr:rowOff>
    </xdr:from>
    <xdr:to>
      <xdr:col>4</xdr:col>
      <xdr:colOff>206375</xdr:colOff>
      <xdr:row>36</xdr:row>
      <xdr:rowOff>82427</xdr:rowOff>
    </xdr:to>
    <xdr:sp macro="" textlink="">
      <xdr:nvSpPr>
        <xdr:cNvPr id="86" name="円/楕円 85"/>
        <xdr:cNvSpPr/>
      </xdr:nvSpPr>
      <xdr:spPr>
        <a:xfrm>
          <a:off x="2857500" y="61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98954</xdr:rowOff>
    </xdr:from>
    <xdr:ext cx="599010" cy="259045"/>
    <xdr:sp macro="" textlink="">
      <xdr:nvSpPr>
        <xdr:cNvPr id="87" name="テキスト ボックス 86"/>
        <xdr:cNvSpPr txBox="1"/>
      </xdr:nvSpPr>
      <xdr:spPr>
        <a:xfrm>
          <a:off x="2608794" y="592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23825</xdr:rowOff>
    </xdr:from>
    <xdr:to>
      <xdr:col>3</xdr:col>
      <xdr:colOff>3175</xdr:colOff>
      <xdr:row>36</xdr:row>
      <xdr:rowOff>125425</xdr:rowOff>
    </xdr:to>
    <xdr:sp macro="" textlink="">
      <xdr:nvSpPr>
        <xdr:cNvPr id="88" name="円/楕円 87"/>
        <xdr:cNvSpPr/>
      </xdr:nvSpPr>
      <xdr:spPr>
        <a:xfrm>
          <a:off x="1968500" y="61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141952</xdr:rowOff>
    </xdr:from>
    <xdr:ext cx="599010" cy="259045"/>
    <xdr:sp macro="" textlink="">
      <xdr:nvSpPr>
        <xdr:cNvPr id="89" name="テキスト ボックス 88"/>
        <xdr:cNvSpPr txBox="1"/>
      </xdr:nvSpPr>
      <xdr:spPr>
        <a:xfrm>
          <a:off x="1719794" y="597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120425</xdr:rowOff>
    </xdr:from>
    <xdr:to>
      <xdr:col>1</xdr:col>
      <xdr:colOff>485775</xdr:colOff>
      <xdr:row>36</xdr:row>
      <xdr:rowOff>50575</xdr:rowOff>
    </xdr:to>
    <xdr:sp macro="" textlink="">
      <xdr:nvSpPr>
        <xdr:cNvPr id="90" name="円/楕円 89"/>
        <xdr:cNvSpPr/>
      </xdr:nvSpPr>
      <xdr:spPr>
        <a:xfrm>
          <a:off x="1079500" y="61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67102</xdr:rowOff>
    </xdr:from>
    <xdr:ext cx="599010" cy="259045"/>
    <xdr:sp macro="" textlink="">
      <xdr:nvSpPr>
        <xdr:cNvPr id="91" name="テキスト ボックス 90"/>
        <xdr:cNvSpPr txBox="1"/>
      </xdr:nvSpPr>
      <xdr:spPr>
        <a:xfrm>
          <a:off x="830794" y="589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79573</xdr:rowOff>
    </xdr:from>
    <xdr:to>
      <xdr:col>6</xdr:col>
      <xdr:colOff>511175</xdr:colOff>
      <xdr:row>55</xdr:row>
      <xdr:rowOff>95941</xdr:rowOff>
    </xdr:to>
    <xdr:cxnSp macro="">
      <xdr:nvCxnSpPr>
        <xdr:cNvPr id="118" name="直線コネクタ 117"/>
        <xdr:cNvCxnSpPr/>
      </xdr:nvCxnSpPr>
      <xdr:spPr>
        <a:xfrm>
          <a:off x="3797300" y="9509323"/>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79573</xdr:rowOff>
    </xdr:from>
    <xdr:to>
      <xdr:col>5</xdr:col>
      <xdr:colOff>358775</xdr:colOff>
      <xdr:row>55</xdr:row>
      <xdr:rowOff>80145</xdr:rowOff>
    </xdr:to>
    <xdr:cxnSp macro="">
      <xdr:nvCxnSpPr>
        <xdr:cNvPr id="121" name="直線コネクタ 120"/>
        <xdr:cNvCxnSpPr/>
      </xdr:nvCxnSpPr>
      <xdr:spPr>
        <a:xfrm flipV="1">
          <a:off x="2908300" y="950932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92146</xdr:rowOff>
    </xdr:from>
    <xdr:to>
      <xdr:col>5</xdr:col>
      <xdr:colOff>409575</xdr:colOff>
      <xdr:row>56</xdr:row>
      <xdr:rowOff>22296</xdr:rowOff>
    </xdr:to>
    <xdr:sp macro="" textlink="">
      <xdr:nvSpPr>
        <xdr:cNvPr id="122" name="フローチャート : 判断 121"/>
        <xdr:cNvSpPr/>
      </xdr:nvSpPr>
      <xdr:spPr>
        <a:xfrm>
          <a:off x="3746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13423</xdr:rowOff>
    </xdr:from>
    <xdr:ext cx="599010" cy="259045"/>
    <xdr:sp macro="" textlink="">
      <xdr:nvSpPr>
        <xdr:cNvPr id="123" name="テキスト ボックス 122"/>
        <xdr:cNvSpPr txBox="1"/>
      </xdr:nvSpPr>
      <xdr:spPr>
        <a:xfrm>
          <a:off x="3497794"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80145</xdr:rowOff>
    </xdr:from>
    <xdr:to>
      <xdr:col>4</xdr:col>
      <xdr:colOff>155575</xdr:colOff>
      <xdr:row>56</xdr:row>
      <xdr:rowOff>58135</xdr:rowOff>
    </xdr:to>
    <xdr:cxnSp macro="">
      <xdr:nvCxnSpPr>
        <xdr:cNvPr id="124" name="直線コネクタ 123"/>
        <xdr:cNvCxnSpPr/>
      </xdr:nvCxnSpPr>
      <xdr:spPr>
        <a:xfrm flipV="1">
          <a:off x="2019300" y="9509895"/>
          <a:ext cx="889000" cy="14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48452</xdr:rowOff>
    </xdr:from>
    <xdr:to>
      <xdr:col>2</xdr:col>
      <xdr:colOff>638175</xdr:colOff>
      <xdr:row>56</xdr:row>
      <xdr:rowOff>58135</xdr:rowOff>
    </xdr:to>
    <xdr:cxnSp macro="">
      <xdr:nvCxnSpPr>
        <xdr:cNvPr id="127" name="直線コネクタ 126"/>
        <xdr:cNvCxnSpPr/>
      </xdr:nvCxnSpPr>
      <xdr:spPr>
        <a:xfrm>
          <a:off x="1130300" y="9649652"/>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45141</xdr:rowOff>
    </xdr:from>
    <xdr:to>
      <xdr:col>6</xdr:col>
      <xdr:colOff>561975</xdr:colOff>
      <xdr:row>55</xdr:row>
      <xdr:rowOff>146741</xdr:rowOff>
    </xdr:to>
    <xdr:sp macro="" textlink="">
      <xdr:nvSpPr>
        <xdr:cNvPr id="137" name="円/楕円 136"/>
        <xdr:cNvSpPr/>
      </xdr:nvSpPr>
      <xdr:spPr>
        <a:xfrm>
          <a:off x="4584700" y="94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68018</xdr:rowOff>
    </xdr:from>
    <xdr:ext cx="599010" cy="259045"/>
    <xdr:sp macro="" textlink="">
      <xdr:nvSpPr>
        <xdr:cNvPr id="138" name="物件費該当値テキスト"/>
        <xdr:cNvSpPr txBox="1"/>
      </xdr:nvSpPr>
      <xdr:spPr>
        <a:xfrm>
          <a:off x="4686300" y="932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122,071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28773</xdr:rowOff>
    </xdr:from>
    <xdr:to>
      <xdr:col>5</xdr:col>
      <xdr:colOff>409575</xdr:colOff>
      <xdr:row>55</xdr:row>
      <xdr:rowOff>130373</xdr:rowOff>
    </xdr:to>
    <xdr:sp macro="" textlink="">
      <xdr:nvSpPr>
        <xdr:cNvPr id="139" name="円/楕円 138"/>
        <xdr:cNvSpPr/>
      </xdr:nvSpPr>
      <xdr:spPr>
        <a:xfrm>
          <a:off x="3746500" y="94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146900</xdr:rowOff>
    </xdr:from>
    <xdr:ext cx="599010" cy="259045"/>
    <xdr:sp macro="" textlink="">
      <xdr:nvSpPr>
        <xdr:cNvPr id="140" name="テキスト ボックス 139"/>
        <xdr:cNvSpPr txBox="1"/>
      </xdr:nvSpPr>
      <xdr:spPr>
        <a:xfrm>
          <a:off x="3497794" y="92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125,651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29345</xdr:rowOff>
    </xdr:from>
    <xdr:to>
      <xdr:col>4</xdr:col>
      <xdr:colOff>206375</xdr:colOff>
      <xdr:row>55</xdr:row>
      <xdr:rowOff>130945</xdr:rowOff>
    </xdr:to>
    <xdr:sp macro="" textlink="">
      <xdr:nvSpPr>
        <xdr:cNvPr id="141" name="円/楕円 140"/>
        <xdr:cNvSpPr/>
      </xdr:nvSpPr>
      <xdr:spPr>
        <a:xfrm>
          <a:off x="2857500" y="94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147472</xdr:rowOff>
    </xdr:from>
    <xdr:ext cx="599010" cy="259045"/>
    <xdr:sp macro="" textlink="">
      <xdr:nvSpPr>
        <xdr:cNvPr id="142" name="テキスト ボックス 141"/>
        <xdr:cNvSpPr txBox="1"/>
      </xdr:nvSpPr>
      <xdr:spPr>
        <a:xfrm>
          <a:off x="2608794" y="923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7335</xdr:rowOff>
    </xdr:from>
    <xdr:to>
      <xdr:col>3</xdr:col>
      <xdr:colOff>3175</xdr:colOff>
      <xdr:row>56</xdr:row>
      <xdr:rowOff>108935</xdr:rowOff>
    </xdr:to>
    <xdr:sp macro="" textlink="">
      <xdr:nvSpPr>
        <xdr:cNvPr id="143" name="円/楕円 142"/>
        <xdr:cNvSpPr/>
      </xdr:nvSpPr>
      <xdr:spPr>
        <a:xfrm>
          <a:off x="1968500" y="96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100062</xdr:rowOff>
    </xdr:from>
    <xdr:ext cx="534377" cy="259045"/>
    <xdr:sp macro="" textlink="">
      <xdr:nvSpPr>
        <xdr:cNvPr id="144" name="テキスト ボックス 143"/>
        <xdr:cNvSpPr txBox="1"/>
      </xdr:nvSpPr>
      <xdr:spPr>
        <a:xfrm>
          <a:off x="1752111" y="97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169102</xdr:rowOff>
    </xdr:from>
    <xdr:to>
      <xdr:col>1</xdr:col>
      <xdr:colOff>485775</xdr:colOff>
      <xdr:row>56</xdr:row>
      <xdr:rowOff>99252</xdr:rowOff>
    </xdr:to>
    <xdr:sp macro="" textlink="">
      <xdr:nvSpPr>
        <xdr:cNvPr id="145" name="円/楕円 144"/>
        <xdr:cNvSpPr/>
      </xdr:nvSpPr>
      <xdr:spPr>
        <a:xfrm>
          <a:off x="1079500" y="95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90379</xdr:rowOff>
    </xdr:from>
    <xdr:ext cx="534377" cy="259045"/>
    <xdr:sp macro="" textlink="">
      <xdr:nvSpPr>
        <xdr:cNvPr id="146" name="テキスト ボックス 145"/>
        <xdr:cNvSpPr txBox="1"/>
      </xdr:nvSpPr>
      <xdr:spPr>
        <a:xfrm>
          <a:off x="863111" y="96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124188</xdr:rowOff>
    </xdr:from>
    <xdr:to>
      <xdr:col>6</xdr:col>
      <xdr:colOff>511175</xdr:colOff>
      <xdr:row>74</xdr:row>
      <xdr:rowOff>88298</xdr:rowOff>
    </xdr:to>
    <xdr:cxnSp macro="">
      <xdr:nvCxnSpPr>
        <xdr:cNvPr id="177" name="直線コネクタ 176"/>
        <xdr:cNvCxnSpPr/>
      </xdr:nvCxnSpPr>
      <xdr:spPr>
        <a:xfrm flipV="1">
          <a:off x="3797300" y="12640038"/>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71447</xdr:rowOff>
    </xdr:from>
    <xdr:to>
      <xdr:col>5</xdr:col>
      <xdr:colOff>358775</xdr:colOff>
      <xdr:row>74</xdr:row>
      <xdr:rowOff>88298</xdr:rowOff>
    </xdr:to>
    <xdr:cxnSp macro="">
      <xdr:nvCxnSpPr>
        <xdr:cNvPr id="180" name="直線コネクタ 179"/>
        <xdr:cNvCxnSpPr/>
      </xdr:nvCxnSpPr>
      <xdr:spPr>
        <a:xfrm>
          <a:off x="2908300" y="1275874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71447</xdr:rowOff>
    </xdr:from>
    <xdr:to>
      <xdr:col>4</xdr:col>
      <xdr:colOff>155575</xdr:colOff>
      <xdr:row>75</xdr:row>
      <xdr:rowOff>18869</xdr:rowOff>
    </xdr:to>
    <xdr:cxnSp macro="">
      <xdr:nvCxnSpPr>
        <xdr:cNvPr id="183" name="直線コネクタ 182"/>
        <xdr:cNvCxnSpPr/>
      </xdr:nvCxnSpPr>
      <xdr:spPr>
        <a:xfrm flipV="1">
          <a:off x="2019300" y="12758747"/>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18869</xdr:rowOff>
    </xdr:from>
    <xdr:to>
      <xdr:col>2</xdr:col>
      <xdr:colOff>638175</xdr:colOff>
      <xdr:row>75</xdr:row>
      <xdr:rowOff>129054</xdr:rowOff>
    </xdr:to>
    <xdr:cxnSp macro="">
      <xdr:nvCxnSpPr>
        <xdr:cNvPr id="186" name="直線コネクタ 185"/>
        <xdr:cNvCxnSpPr/>
      </xdr:nvCxnSpPr>
      <xdr:spPr>
        <a:xfrm flipV="1">
          <a:off x="1130300" y="12877619"/>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73388</xdr:rowOff>
    </xdr:from>
    <xdr:to>
      <xdr:col>6</xdr:col>
      <xdr:colOff>561975</xdr:colOff>
      <xdr:row>74</xdr:row>
      <xdr:rowOff>3538</xdr:rowOff>
    </xdr:to>
    <xdr:sp macro="" textlink="">
      <xdr:nvSpPr>
        <xdr:cNvPr id="196" name="円/楕円 195"/>
        <xdr:cNvSpPr/>
      </xdr:nvSpPr>
      <xdr:spPr>
        <a:xfrm>
          <a:off x="4584700" y="1258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96265</xdr:rowOff>
    </xdr:from>
    <xdr:ext cx="534377" cy="259045"/>
    <xdr:sp macro="" textlink="">
      <xdr:nvSpPr>
        <xdr:cNvPr id="197" name="維持補修費該当値テキスト"/>
        <xdr:cNvSpPr txBox="1"/>
      </xdr:nvSpPr>
      <xdr:spPr>
        <a:xfrm>
          <a:off x="4686300" y="1244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30,725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37498</xdr:rowOff>
    </xdr:from>
    <xdr:to>
      <xdr:col>5</xdr:col>
      <xdr:colOff>409575</xdr:colOff>
      <xdr:row>74</xdr:row>
      <xdr:rowOff>139098</xdr:rowOff>
    </xdr:to>
    <xdr:sp macro="" textlink="">
      <xdr:nvSpPr>
        <xdr:cNvPr id="198" name="円/楕円 197"/>
        <xdr:cNvSpPr/>
      </xdr:nvSpPr>
      <xdr:spPr>
        <a:xfrm>
          <a:off x="3746500" y="127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155625</xdr:rowOff>
    </xdr:from>
    <xdr:ext cx="534377" cy="259045"/>
    <xdr:sp macro="" textlink="">
      <xdr:nvSpPr>
        <xdr:cNvPr id="199" name="テキスト ボックス 198"/>
        <xdr:cNvSpPr txBox="1"/>
      </xdr:nvSpPr>
      <xdr:spPr>
        <a:xfrm>
          <a:off x="3530111" y="125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20647</xdr:rowOff>
    </xdr:from>
    <xdr:to>
      <xdr:col>4</xdr:col>
      <xdr:colOff>206375</xdr:colOff>
      <xdr:row>74</xdr:row>
      <xdr:rowOff>122247</xdr:rowOff>
    </xdr:to>
    <xdr:sp macro="" textlink="">
      <xdr:nvSpPr>
        <xdr:cNvPr id="200" name="円/楕円 199"/>
        <xdr:cNvSpPr/>
      </xdr:nvSpPr>
      <xdr:spPr>
        <a:xfrm>
          <a:off x="2857500" y="127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138774</xdr:rowOff>
    </xdr:from>
    <xdr:ext cx="534377" cy="259045"/>
    <xdr:sp macro="" textlink="">
      <xdr:nvSpPr>
        <xdr:cNvPr id="201" name="テキスト ボックス 200"/>
        <xdr:cNvSpPr txBox="1"/>
      </xdr:nvSpPr>
      <xdr:spPr>
        <a:xfrm>
          <a:off x="2641111" y="124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139519</xdr:rowOff>
    </xdr:from>
    <xdr:to>
      <xdr:col>3</xdr:col>
      <xdr:colOff>3175</xdr:colOff>
      <xdr:row>75</xdr:row>
      <xdr:rowOff>69669</xdr:rowOff>
    </xdr:to>
    <xdr:sp macro="" textlink="">
      <xdr:nvSpPr>
        <xdr:cNvPr id="202" name="円/楕円 201"/>
        <xdr:cNvSpPr/>
      </xdr:nvSpPr>
      <xdr:spPr>
        <a:xfrm>
          <a:off x="1968500" y="128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86196</xdr:rowOff>
    </xdr:from>
    <xdr:ext cx="534377" cy="259045"/>
    <xdr:sp macro="" textlink="">
      <xdr:nvSpPr>
        <xdr:cNvPr id="203" name="テキスト ボックス 202"/>
        <xdr:cNvSpPr txBox="1"/>
      </xdr:nvSpPr>
      <xdr:spPr>
        <a:xfrm>
          <a:off x="1752111" y="1260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78254</xdr:rowOff>
    </xdr:from>
    <xdr:to>
      <xdr:col>1</xdr:col>
      <xdr:colOff>485775</xdr:colOff>
      <xdr:row>76</xdr:row>
      <xdr:rowOff>8404</xdr:rowOff>
    </xdr:to>
    <xdr:sp macro="" textlink="">
      <xdr:nvSpPr>
        <xdr:cNvPr id="204" name="円/楕円 203"/>
        <xdr:cNvSpPr/>
      </xdr:nvSpPr>
      <xdr:spPr>
        <a:xfrm>
          <a:off x="1079500" y="129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24931</xdr:rowOff>
    </xdr:from>
    <xdr:ext cx="534377" cy="259045"/>
    <xdr:sp macro="" textlink="">
      <xdr:nvSpPr>
        <xdr:cNvPr id="205" name="テキスト ボックス 204"/>
        <xdr:cNvSpPr txBox="1"/>
      </xdr:nvSpPr>
      <xdr:spPr>
        <a:xfrm>
          <a:off x="863111" y="1271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149377</xdr:rowOff>
    </xdr:from>
    <xdr:to>
      <xdr:col>6</xdr:col>
      <xdr:colOff>511175</xdr:colOff>
      <xdr:row>95</xdr:row>
      <xdr:rowOff>146538</xdr:rowOff>
    </xdr:to>
    <xdr:cxnSp macro="">
      <xdr:nvCxnSpPr>
        <xdr:cNvPr id="235" name="直線コネクタ 234"/>
        <xdr:cNvCxnSpPr/>
      </xdr:nvCxnSpPr>
      <xdr:spPr>
        <a:xfrm flipV="1">
          <a:off x="3797300" y="16265677"/>
          <a:ext cx="838200" cy="16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146538</xdr:rowOff>
    </xdr:from>
    <xdr:to>
      <xdr:col>5</xdr:col>
      <xdr:colOff>358775</xdr:colOff>
      <xdr:row>96</xdr:row>
      <xdr:rowOff>5835</xdr:rowOff>
    </xdr:to>
    <xdr:cxnSp macro="">
      <xdr:nvCxnSpPr>
        <xdr:cNvPr id="238" name="直線コネクタ 237"/>
        <xdr:cNvCxnSpPr/>
      </xdr:nvCxnSpPr>
      <xdr:spPr>
        <a:xfrm flipV="1">
          <a:off x="2908300" y="1643428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53505</xdr:rowOff>
    </xdr:from>
    <xdr:to>
      <xdr:col>5</xdr:col>
      <xdr:colOff>409575</xdr:colOff>
      <xdr:row>97</xdr:row>
      <xdr:rowOff>155105</xdr:rowOff>
    </xdr:to>
    <xdr:sp macro="" textlink="">
      <xdr:nvSpPr>
        <xdr:cNvPr id="239" name="フローチャート : 判断 238"/>
        <xdr:cNvSpPr/>
      </xdr:nvSpPr>
      <xdr:spPr>
        <a:xfrm>
          <a:off x="3746500" y="1668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146232</xdr:rowOff>
    </xdr:from>
    <xdr:ext cx="534377" cy="259045"/>
    <xdr:sp macro="" textlink="">
      <xdr:nvSpPr>
        <xdr:cNvPr id="240" name="テキスト ボックス 239"/>
        <xdr:cNvSpPr txBox="1"/>
      </xdr:nvSpPr>
      <xdr:spPr>
        <a:xfrm>
          <a:off x="3530111" y="167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5835</xdr:rowOff>
    </xdr:from>
    <xdr:to>
      <xdr:col>4</xdr:col>
      <xdr:colOff>155575</xdr:colOff>
      <xdr:row>96</xdr:row>
      <xdr:rowOff>110134</xdr:rowOff>
    </xdr:to>
    <xdr:cxnSp macro="">
      <xdr:nvCxnSpPr>
        <xdr:cNvPr id="241" name="直線コネクタ 240"/>
        <xdr:cNvCxnSpPr/>
      </xdr:nvCxnSpPr>
      <xdr:spPr>
        <a:xfrm flipV="1">
          <a:off x="2019300" y="16465035"/>
          <a:ext cx="889000" cy="1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99543</xdr:rowOff>
    </xdr:from>
    <xdr:to>
      <xdr:col>2</xdr:col>
      <xdr:colOff>638175</xdr:colOff>
      <xdr:row>96</xdr:row>
      <xdr:rowOff>110134</xdr:rowOff>
    </xdr:to>
    <xdr:cxnSp macro="">
      <xdr:nvCxnSpPr>
        <xdr:cNvPr id="244" name="直線コネクタ 243"/>
        <xdr:cNvCxnSpPr/>
      </xdr:nvCxnSpPr>
      <xdr:spPr>
        <a:xfrm>
          <a:off x="1130300" y="1655874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98577</xdr:rowOff>
    </xdr:from>
    <xdr:to>
      <xdr:col>6</xdr:col>
      <xdr:colOff>561975</xdr:colOff>
      <xdr:row>95</xdr:row>
      <xdr:rowOff>28727</xdr:rowOff>
    </xdr:to>
    <xdr:sp macro="" textlink="">
      <xdr:nvSpPr>
        <xdr:cNvPr id="254" name="円/楕円 253"/>
        <xdr:cNvSpPr/>
      </xdr:nvSpPr>
      <xdr:spPr>
        <a:xfrm>
          <a:off x="4584700" y="162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121454</xdr:rowOff>
    </xdr:from>
    <xdr:ext cx="534377" cy="259045"/>
    <xdr:sp macro="" textlink="">
      <xdr:nvSpPr>
        <xdr:cNvPr id="255" name="扶助費該当値テキスト"/>
        <xdr:cNvSpPr txBox="1"/>
      </xdr:nvSpPr>
      <xdr:spPr>
        <a:xfrm>
          <a:off x="4686300"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95738</xdr:rowOff>
    </xdr:from>
    <xdr:to>
      <xdr:col>5</xdr:col>
      <xdr:colOff>409575</xdr:colOff>
      <xdr:row>96</xdr:row>
      <xdr:rowOff>25888</xdr:rowOff>
    </xdr:to>
    <xdr:sp macro="" textlink="">
      <xdr:nvSpPr>
        <xdr:cNvPr id="256" name="円/楕円 255"/>
        <xdr:cNvSpPr/>
      </xdr:nvSpPr>
      <xdr:spPr>
        <a:xfrm>
          <a:off x="3746500" y="163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42415</xdr:rowOff>
    </xdr:from>
    <xdr:ext cx="534377" cy="259045"/>
    <xdr:sp macro="" textlink="">
      <xdr:nvSpPr>
        <xdr:cNvPr id="257" name="テキスト ボックス 256"/>
        <xdr:cNvSpPr txBox="1"/>
      </xdr:nvSpPr>
      <xdr:spPr>
        <a:xfrm>
          <a:off x="3530111" y="1615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126485</xdr:rowOff>
    </xdr:from>
    <xdr:to>
      <xdr:col>4</xdr:col>
      <xdr:colOff>206375</xdr:colOff>
      <xdr:row>96</xdr:row>
      <xdr:rowOff>56635</xdr:rowOff>
    </xdr:to>
    <xdr:sp macro="" textlink="">
      <xdr:nvSpPr>
        <xdr:cNvPr id="258" name="円/楕円 257"/>
        <xdr:cNvSpPr/>
      </xdr:nvSpPr>
      <xdr:spPr>
        <a:xfrm>
          <a:off x="2857500" y="164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73162</xdr:rowOff>
    </xdr:from>
    <xdr:ext cx="534377" cy="259045"/>
    <xdr:sp macro="" textlink="">
      <xdr:nvSpPr>
        <xdr:cNvPr id="259" name="テキスト ボックス 258"/>
        <xdr:cNvSpPr txBox="1"/>
      </xdr:nvSpPr>
      <xdr:spPr>
        <a:xfrm>
          <a:off x="2641111" y="161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59334</xdr:rowOff>
    </xdr:from>
    <xdr:to>
      <xdr:col>3</xdr:col>
      <xdr:colOff>3175</xdr:colOff>
      <xdr:row>96</xdr:row>
      <xdr:rowOff>160934</xdr:rowOff>
    </xdr:to>
    <xdr:sp macro="" textlink="">
      <xdr:nvSpPr>
        <xdr:cNvPr id="260" name="円/楕円 259"/>
        <xdr:cNvSpPr/>
      </xdr:nvSpPr>
      <xdr:spPr>
        <a:xfrm>
          <a:off x="1968500" y="1651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6011</xdr:rowOff>
    </xdr:from>
    <xdr:ext cx="534377" cy="259045"/>
    <xdr:sp macro="" textlink="">
      <xdr:nvSpPr>
        <xdr:cNvPr id="261" name="テキスト ボックス 260"/>
        <xdr:cNvSpPr txBox="1"/>
      </xdr:nvSpPr>
      <xdr:spPr>
        <a:xfrm>
          <a:off x="1752111" y="162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48743</xdr:rowOff>
    </xdr:from>
    <xdr:to>
      <xdr:col>1</xdr:col>
      <xdr:colOff>485775</xdr:colOff>
      <xdr:row>96</xdr:row>
      <xdr:rowOff>150343</xdr:rowOff>
    </xdr:to>
    <xdr:sp macro="" textlink="">
      <xdr:nvSpPr>
        <xdr:cNvPr id="262" name="円/楕円 261"/>
        <xdr:cNvSpPr/>
      </xdr:nvSpPr>
      <xdr:spPr>
        <a:xfrm>
          <a:off x="1079500" y="165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166870</xdr:rowOff>
    </xdr:from>
    <xdr:ext cx="534377" cy="259045"/>
    <xdr:sp macro="" textlink="">
      <xdr:nvSpPr>
        <xdr:cNvPr id="263" name="テキスト ボックス 262"/>
        <xdr:cNvSpPr txBox="1"/>
      </xdr:nvSpPr>
      <xdr:spPr>
        <a:xfrm>
          <a:off x="863111" y="162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70956</xdr:rowOff>
    </xdr:from>
    <xdr:to>
      <xdr:col>15</xdr:col>
      <xdr:colOff>180975</xdr:colOff>
      <xdr:row>36</xdr:row>
      <xdr:rowOff>130929</xdr:rowOff>
    </xdr:to>
    <xdr:cxnSp macro="">
      <xdr:nvCxnSpPr>
        <xdr:cNvPr id="292" name="直線コネクタ 291"/>
        <xdr:cNvCxnSpPr/>
      </xdr:nvCxnSpPr>
      <xdr:spPr>
        <a:xfrm flipV="1">
          <a:off x="9639300" y="6243156"/>
          <a:ext cx="838200" cy="5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130929</xdr:rowOff>
    </xdr:from>
    <xdr:to>
      <xdr:col>14</xdr:col>
      <xdr:colOff>28575</xdr:colOff>
      <xdr:row>36</xdr:row>
      <xdr:rowOff>150318</xdr:rowOff>
    </xdr:to>
    <xdr:cxnSp macro="">
      <xdr:nvCxnSpPr>
        <xdr:cNvPr id="295" name="直線コネクタ 294"/>
        <xdr:cNvCxnSpPr/>
      </xdr:nvCxnSpPr>
      <xdr:spPr>
        <a:xfrm flipV="1">
          <a:off x="8750300" y="6303129"/>
          <a:ext cx="889000" cy="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154337</xdr:rowOff>
    </xdr:from>
    <xdr:to>
      <xdr:col>14</xdr:col>
      <xdr:colOff>79375</xdr:colOff>
      <xdr:row>37</xdr:row>
      <xdr:rowOff>84487</xdr:rowOff>
    </xdr:to>
    <xdr:sp macro="" textlink="">
      <xdr:nvSpPr>
        <xdr:cNvPr id="296" name="フローチャート : 判断 295"/>
        <xdr:cNvSpPr/>
      </xdr:nvSpPr>
      <xdr:spPr>
        <a:xfrm>
          <a:off x="9588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75614</xdr:rowOff>
    </xdr:from>
    <xdr:ext cx="534377" cy="259045"/>
    <xdr:sp macro="" textlink="">
      <xdr:nvSpPr>
        <xdr:cNvPr id="297" name="テキスト ボックス 296"/>
        <xdr:cNvSpPr txBox="1"/>
      </xdr:nvSpPr>
      <xdr:spPr>
        <a:xfrm>
          <a:off x="9372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147861</xdr:rowOff>
    </xdr:from>
    <xdr:to>
      <xdr:col>12</xdr:col>
      <xdr:colOff>511175</xdr:colOff>
      <xdr:row>36</xdr:row>
      <xdr:rowOff>150318</xdr:rowOff>
    </xdr:to>
    <xdr:cxnSp macro="">
      <xdr:nvCxnSpPr>
        <xdr:cNvPr id="298" name="直線コネクタ 297"/>
        <xdr:cNvCxnSpPr/>
      </xdr:nvCxnSpPr>
      <xdr:spPr>
        <a:xfrm>
          <a:off x="7861300" y="6320061"/>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130590</xdr:rowOff>
    </xdr:from>
    <xdr:to>
      <xdr:col>11</xdr:col>
      <xdr:colOff>307975</xdr:colOff>
      <xdr:row>36</xdr:row>
      <xdr:rowOff>147861</xdr:rowOff>
    </xdr:to>
    <xdr:cxnSp macro="">
      <xdr:nvCxnSpPr>
        <xdr:cNvPr id="301" name="直線コネクタ 300"/>
        <xdr:cNvCxnSpPr/>
      </xdr:nvCxnSpPr>
      <xdr:spPr>
        <a:xfrm>
          <a:off x="6972300" y="6302790"/>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20156</xdr:rowOff>
    </xdr:from>
    <xdr:to>
      <xdr:col>15</xdr:col>
      <xdr:colOff>231775</xdr:colOff>
      <xdr:row>36</xdr:row>
      <xdr:rowOff>121756</xdr:rowOff>
    </xdr:to>
    <xdr:sp macro="" textlink="">
      <xdr:nvSpPr>
        <xdr:cNvPr id="311" name="円/楕円 310"/>
        <xdr:cNvSpPr/>
      </xdr:nvSpPr>
      <xdr:spPr>
        <a:xfrm>
          <a:off x="10426700" y="61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43033</xdr:rowOff>
    </xdr:from>
    <xdr:ext cx="599010" cy="259045"/>
    <xdr:sp macro="" textlink="">
      <xdr:nvSpPr>
        <xdr:cNvPr id="312" name="補助費等該当値テキスト"/>
        <xdr:cNvSpPr txBox="1"/>
      </xdr:nvSpPr>
      <xdr:spPr>
        <a:xfrm>
          <a:off x="10528300" y="604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80129</xdr:rowOff>
    </xdr:from>
    <xdr:to>
      <xdr:col>14</xdr:col>
      <xdr:colOff>79375</xdr:colOff>
      <xdr:row>37</xdr:row>
      <xdr:rowOff>10279</xdr:rowOff>
    </xdr:to>
    <xdr:sp macro="" textlink="">
      <xdr:nvSpPr>
        <xdr:cNvPr id="313" name="円/楕円 312"/>
        <xdr:cNvSpPr/>
      </xdr:nvSpPr>
      <xdr:spPr>
        <a:xfrm>
          <a:off x="9588500" y="62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26806</xdr:rowOff>
    </xdr:from>
    <xdr:ext cx="599010" cy="259045"/>
    <xdr:sp macro="" textlink="">
      <xdr:nvSpPr>
        <xdr:cNvPr id="314" name="テキスト ボックス 313"/>
        <xdr:cNvSpPr txBox="1"/>
      </xdr:nvSpPr>
      <xdr:spPr>
        <a:xfrm>
          <a:off x="9339794" y="60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99518</xdr:rowOff>
    </xdr:from>
    <xdr:to>
      <xdr:col>12</xdr:col>
      <xdr:colOff>561975</xdr:colOff>
      <xdr:row>37</xdr:row>
      <xdr:rowOff>29668</xdr:rowOff>
    </xdr:to>
    <xdr:sp macro="" textlink="">
      <xdr:nvSpPr>
        <xdr:cNvPr id="315" name="円/楕円 314"/>
        <xdr:cNvSpPr/>
      </xdr:nvSpPr>
      <xdr:spPr>
        <a:xfrm>
          <a:off x="8699500" y="62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46195</xdr:rowOff>
    </xdr:from>
    <xdr:ext cx="599010" cy="259045"/>
    <xdr:sp macro="" textlink="">
      <xdr:nvSpPr>
        <xdr:cNvPr id="316" name="テキスト ボックス 315"/>
        <xdr:cNvSpPr txBox="1"/>
      </xdr:nvSpPr>
      <xdr:spPr>
        <a:xfrm>
          <a:off x="8450794" y="604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97061</xdr:rowOff>
    </xdr:from>
    <xdr:to>
      <xdr:col>11</xdr:col>
      <xdr:colOff>358775</xdr:colOff>
      <xdr:row>37</xdr:row>
      <xdr:rowOff>27211</xdr:rowOff>
    </xdr:to>
    <xdr:sp macro="" textlink="">
      <xdr:nvSpPr>
        <xdr:cNvPr id="317" name="円/楕円 316"/>
        <xdr:cNvSpPr/>
      </xdr:nvSpPr>
      <xdr:spPr>
        <a:xfrm>
          <a:off x="7810500" y="62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43738</xdr:rowOff>
    </xdr:from>
    <xdr:ext cx="599010" cy="259045"/>
    <xdr:sp macro="" textlink="">
      <xdr:nvSpPr>
        <xdr:cNvPr id="318" name="テキスト ボックス 317"/>
        <xdr:cNvSpPr txBox="1"/>
      </xdr:nvSpPr>
      <xdr:spPr>
        <a:xfrm>
          <a:off x="7561794" y="604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79790</xdr:rowOff>
    </xdr:from>
    <xdr:to>
      <xdr:col>10</xdr:col>
      <xdr:colOff>155575</xdr:colOff>
      <xdr:row>37</xdr:row>
      <xdr:rowOff>9940</xdr:rowOff>
    </xdr:to>
    <xdr:sp macro="" textlink="">
      <xdr:nvSpPr>
        <xdr:cNvPr id="319" name="円/楕円 318"/>
        <xdr:cNvSpPr/>
      </xdr:nvSpPr>
      <xdr:spPr>
        <a:xfrm>
          <a:off x="6921500" y="62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26467</xdr:rowOff>
    </xdr:from>
    <xdr:ext cx="599010" cy="259045"/>
    <xdr:sp macro="" textlink="">
      <xdr:nvSpPr>
        <xdr:cNvPr id="320" name="テキスト ボックス 319"/>
        <xdr:cNvSpPr txBox="1"/>
      </xdr:nvSpPr>
      <xdr:spPr>
        <a:xfrm>
          <a:off x="6672794" y="602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49726</xdr:rowOff>
    </xdr:from>
    <xdr:to>
      <xdr:col>15</xdr:col>
      <xdr:colOff>180975</xdr:colOff>
      <xdr:row>57</xdr:row>
      <xdr:rowOff>135242</xdr:rowOff>
    </xdr:to>
    <xdr:cxnSp macro="">
      <xdr:nvCxnSpPr>
        <xdr:cNvPr id="351" name="直線コネクタ 350"/>
        <xdr:cNvCxnSpPr/>
      </xdr:nvCxnSpPr>
      <xdr:spPr>
        <a:xfrm flipV="1">
          <a:off x="9639300" y="9822376"/>
          <a:ext cx="838200" cy="8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31076</xdr:rowOff>
    </xdr:from>
    <xdr:to>
      <xdr:col>14</xdr:col>
      <xdr:colOff>28575</xdr:colOff>
      <xdr:row>57</xdr:row>
      <xdr:rowOff>135242</xdr:rowOff>
    </xdr:to>
    <xdr:cxnSp macro="">
      <xdr:nvCxnSpPr>
        <xdr:cNvPr id="354" name="直線コネクタ 353"/>
        <xdr:cNvCxnSpPr/>
      </xdr:nvCxnSpPr>
      <xdr:spPr>
        <a:xfrm>
          <a:off x="8750300" y="9632276"/>
          <a:ext cx="889000" cy="27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142422</xdr:rowOff>
    </xdr:from>
    <xdr:to>
      <xdr:col>14</xdr:col>
      <xdr:colOff>79375</xdr:colOff>
      <xdr:row>57</xdr:row>
      <xdr:rowOff>72572</xdr:rowOff>
    </xdr:to>
    <xdr:sp macro="" textlink="">
      <xdr:nvSpPr>
        <xdr:cNvPr id="355" name="フローチャート : 判断 354"/>
        <xdr:cNvSpPr/>
      </xdr:nvSpPr>
      <xdr:spPr>
        <a:xfrm>
          <a:off x="9588500" y="97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89099</xdr:rowOff>
    </xdr:from>
    <xdr:ext cx="599010" cy="259045"/>
    <xdr:sp macro="" textlink="">
      <xdr:nvSpPr>
        <xdr:cNvPr id="356" name="テキスト ボックス 355"/>
        <xdr:cNvSpPr txBox="1"/>
      </xdr:nvSpPr>
      <xdr:spPr>
        <a:xfrm>
          <a:off x="9339794" y="95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170463</xdr:rowOff>
    </xdr:from>
    <xdr:to>
      <xdr:col>12</xdr:col>
      <xdr:colOff>511175</xdr:colOff>
      <xdr:row>56</xdr:row>
      <xdr:rowOff>31076</xdr:rowOff>
    </xdr:to>
    <xdr:cxnSp macro="">
      <xdr:nvCxnSpPr>
        <xdr:cNvPr id="357" name="直線コネクタ 356"/>
        <xdr:cNvCxnSpPr/>
      </xdr:nvCxnSpPr>
      <xdr:spPr>
        <a:xfrm>
          <a:off x="7861300" y="9600213"/>
          <a:ext cx="889000" cy="3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152243</xdr:rowOff>
    </xdr:from>
    <xdr:to>
      <xdr:col>11</xdr:col>
      <xdr:colOff>307975</xdr:colOff>
      <xdr:row>55</xdr:row>
      <xdr:rowOff>170463</xdr:rowOff>
    </xdr:to>
    <xdr:cxnSp macro="">
      <xdr:nvCxnSpPr>
        <xdr:cNvPr id="360" name="直線コネクタ 359"/>
        <xdr:cNvCxnSpPr/>
      </xdr:nvCxnSpPr>
      <xdr:spPr>
        <a:xfrm>
          <a:off x="6972300" y="9410543"/>
          <a:ext cx="889000" cy="18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170376</xdr:rowOff>
    </xdr:from>
    <xdr:to>
      <xdr:col>15</xdr:col>
      <xdr:colOff>231775</xdr:colOff>
      <xdr:row>57</xdr:row>
      <xdr:rowOff>100526</xdr:rowOff>
    </xdr:to>
    <xdr:sp macro="" textlink="">
      <xdr:nvSpPr>
        <xdr:cNvPr id="370" name="円/楕円 369"/>
        <xdr:cNvSpPr/>
      </xdr:nvSpPr>
      <xdr:spPr>
        <a:xfrm>
          <a:off x="10426700" y="97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21803</xdr:rowOff>
    </xdr:from>
    <xdr:ext cx="599010" cy="259045"/>
    <xdr:sp macro="" textlink="">
      <xdr:nvSpPr>
        <xdr:cNvPr id="371" name="普通建設事業費該当値テキスト"/>
        <xdr:cNvSpPr txBox="1"/>
      </xdr:nvSpPr>
      <xdr:spPr>
        <a:xfrm>
          <a:off x="10528300" y="962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84442</xdr:rowOff>
    </xdr:from>
    <xdr:to>
      <xdr:col>14</xdr:col>
      <xdr:colOff>79375</xdr:colOff>
      <xdr:row>58</xdr:row>
      <xdr:rowOff>14592</xdr:rowOff>
    </xdr:to>
    <xdr:sp macro="" textlink="">
      <xdr:nvSpPr>
        <xdr:cNvPr id="372" name="円/楕円 371"/>
        <xdr:cNvSpPr/>
      </xdr:nvSpPr>
      <xdr:spPr>
        <a:xfrm>
          <a:off x="9588500" y="98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5719</xdr:rowOff>
    </xdr:from>
    <xdr:ext cx="534377" cy="259045"/>
    <xdr:sp macro="" textlink="">
      <xdr:nvSpPr>
        <xdr:cNvPr id="373" name="テキスト ボックス 372"/>
        <xdr:cNvSpPr txBox="1"/>
      </xdr:nvSpPr>
      <xdr:spPr>
        <a:xfrm>
          <a:off x="9372111" y="99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151726</xdr:rowOff>
    </xdr:from>
    <xdr:to>
      <xdr:col>12</xdr:col>
      <xdr:colOff>561975</xdr:colOff>
      <xdr:row>56</xdr:row>
      <xdr:rowOff>81876</xdr:rowOff>
    </xdr:to>
    <xdr:sp macro="" textlink="">
      <xdr:nvSpPr>
        <xdr:cNvPr id="374" name="円/楕円 373"/>
        <xdr:cNvSpPr/>
      </xdr:nvSpPr>
      <xdr:spPr>
        <a:xfrm>
          <a:off x="8699500" y="9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98403</xdr:rowOff>
    </xdr:from>
    <xdr:ext cx="599010" cy="259045"/>
    <xdr:sp macro="" textlink="">
      <xdr:nvSpPr>
        <xdr:cNvPr id="375" name="テキスト ボックス 374"/>
        <xdr:cNvSpPr txBox="1"/>
      </xdr:nvSpPr>
      <xdr:spPr>
        <a:xfrm>
          <a:off x="8450794" y="93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178,262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119663</xdr:rowOff>
    </xdr:from>
    <xdr:to>
      <xdr:col>11</xdr:col>
      <xdr:colOff>358775</xdr:colOff>
      <xdr:row>56</xdr:row>
      <xdr:rowOff>49813</xdr:rowOff>
    </xdr:to>
    <xdr:sp macro="" textlink="">
      <xdr:nvSpPr>
        <xdr:cNvPr id="376" name="円/楕円 375"/>
        <xdr:cNvSpPr/>
      </xdr:nvSpPr>
      <xdr:spPr>
        <a:xfrm>
          <a:off x="7810500" y="95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66340</xdr:rowOff>
    </xdr:from>
    <xdr:ext cx="599010" cy="259045"/>
    <xdr:sp macro="" textlink="">
      <xdr:nvSpPr>
        <xdr:cNvPr id="377" name="テキスト ボックス 376"/>
        <xdr:cNvSpPr txBox="1"/>
      </xdr:nvSpPr>
      <xdr:spPr>
        <a:xfrm>
          <a:off x="7561794" y="932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188,080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101443</xdr:rowOff>
    </xdr:from>
    <xdr:to>
      <xdr:col>10</xdr:col>
      <xdr:colOff>155575</xdr:colOff>
      <xdr:row>55</xdr:row>
      <xdr:rowOff>31593</xdr:rowOff>
    </xdr:to>
    <xdr:sp macro="" textlink="">
      <xdr:nvSpPr>
        <xdr:cNvPr id="378" name="円/楕円 377"/>
        <xdr:cNvSpPr/>
      </xdr:nvSpPr>
      <xdr:spPr>
        <a:xfrm>
          <a:off x="6921500" y="93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48120</xdr:rowOff>
    </xdr:from>
    <xdr:ext cx="599010" cy="259045"/>
    <xdr:sp macro="" textlink="">
      <xdr:nvSpPr>
        <xdr:cNvPr id="379" name="テキスト ボックス 378"/>
        <xdr:cNvSpPr txBox="1"/>
      </xdr:nvSpPr>
      <xdr:spPr>
        <a:xfrm>
          <a:off x="6672794" y="913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168842</xdr:rowOff>
    </xdr:from>
    <xdr:to>
      <xdr:col>15</xdr:col>
      <xdr:colOff>180975</xdr:colOff>
      <xdr:row>78</xdr:row>
      <xdr:rowOff>86606</xdr:rowOff>
    </xdr:to>
    <xdr:cxnSp macro="">
      <xdr:nvCxnSpPr>
        <xdr:cNvPr id="406" name="直線コネクタ 405"/>
        <xdr:cNvCxnSpPr/>
      </xdr:nvCxnSpPr>
      <xdr:spPr>
        <a:xfrm>
          <a:off x="9639300" y="13370492"/>
          <a:ext cx="838200" cy="8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151459</xdr:rowOff>
    </xdr:from>
    <xdr:to>
      <xdr:col>14</xdr:col>
      <xdr:colOff>28575</xdr:colOff>
      <xdr:row>77</xdr:row>
      <xdr:rowOff>168842</xdr:rowOff>
    </xdr:to>
    <xdr:cxnSp macro="">
      <xdr:nvCxnSpPr>
        <xdr:cNvPr id="409" name="直線コネクタ 408"/>
        <xdr:cNvCxnSpPr/>
      </xdr:nvCxnSpPr>
      <xdr:spPr>
        <a:xfrm>
          <a:off x="8750300" y="13181659"/>
          <a:ext cx="889000" cy="1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134652</xdr:rowOff>
    </xdr:from>
    <xdr:to>
      <xdr:col>14</xdr:col>
      <xdr:colOff>79375</xdr:colOff>
      <xdr:row>77</xdr:row>
      <xdr:rowOff>64802</xdr:rowOff>
    </xdr:to>
    <xdr:sp macro="" textlink="">
      <xdr:nvSpPr>
        <xdr:cNvPr id="410" name="フローチャート : 判断 409"/>
        <xdr:cNvSpPr/>
      </xdr:nvSpPr>
      <xdr:spPr>
        <a:xfrm>
          <a:off x="9588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81329</xdr:rowOff>
    </xdr:from>
    <xdr:ext cx="534377" cy="259045"/>
    <xdr:sp macro="" textlink="">
      <xdr:nvSpPr>
        <xdr:cNvPr id="411" name="テキスト ボックス 410"/>
        <xdr:cNvSpPr txBox="1"/>
      </xdr:nvSpPr>
      <xdr:spPr>
        <a:xfrm>
          <a:off x="9372111" y="129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35806</xdr:rowOff>
    </xdr:from>
    <xdr:to>
      <xdr:col>15</xdr:col>
      <xdr:colOff>231775</xdr:colOff>
      <xdr:row>78</xdr:row>
      <xdr:rowOff>137406</xdr:rowOff>
    </xdr:to>
    <xdr:sp macro="" textlink="">
      <xdr:nvSpPr>
        <xdr:cNvPr id="419" name="円/楕円 418"/>
        <xdr:cNvSpPr/>
      </xdr:nvSpPr>
      <xdr:spPr>
        <a:xfrm>
          <a:off x="10426700" y="134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122183</xdr:rowOff>
    </xdr:from>
    <xdr:ext cx="534377" cy="259045"/>
    <xdr:sp macro="" textlink="">
      <xdr:nvSpPr>
        <xdr:cNvPr id="420" name="普通建設事業費 （ うち新規整備　）該当値テキスト"/>
        <xdr:cNvSpPr txBox="1"/>
      </xdr:nvSpPr>
      <xdr:spPr>
        <a:xfrm>
          <a:off x="10528300" y="13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118042</xdr:rowOff>
    </xdr:from>
    <xdr:to>
      <xdr:col>14</xdr:col>
      <xdr:colOff>79375</xdr:colOff>
      <xdr:row>78</xdr:row>
      <xdr:rowOff>48192</xdr:rowOff>
    </xdr:to>
    <xdr:sp macro="" textlink="">
      <xdr:nvSpPr>
        <xdr:cNvPr id="421" name="円/楕円 420"/>
        <xdr:cNvSpPr/>
      </xdr:nvSpPr>
      <xdr:spPr>
        <a:xfrm>
          <a:off x="9588500" y="133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39319</xdr:rowOff>
    </xdr:from>
    <xdr:ext cx="534377" cy="259045"/>
    <xdr:sp macro="" textlink="">
      <xdr:nvSpPr>
        <xdr:cNvPr id="422" name="テキスト ボックス 421"/>
        <xdr:cNvSpPr txBox="1"/>
      </xdr:nvSpPr>
      <xdr:spPr>
        <a:xfrm>
          <a:off x="9372111" y="134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100659</xdr:rowOff>
    </xdr:from>
    <xdr:to>
      <xdr:col>12</xdr:col>
      <xdr:colOff>561975</xdr:colOff>
      <xdr:row>77</xdr:row>
      <xdr:rowOff>30809</xdr:rowOff>
    </xdr:to>
    <xdr:sp macro="" textlink="">
      <xdr:nvSpPr>
        <xdr:cNvPr id="423" name="円/楕円 422"/>
        <xdr:cNvSpPr/>
      </xdr:nvSpPr>
      <xdr:spPr>
        <a:xfrm>
          <a:off x="8699500" y="131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47336</xdr:rowOff>
    </xdr:from>
    <xdr:ext cx="534377" cy="259045"/>
    <xdr:sp macro="" textlink="">
      <xdr:nvSpPr>
        <xdr:cNvPr id="424" name="テキスト ボックス 423"/>
        <xdr:cNvSpPr txBox="1"/>
      </xdr:nvSpPr>
      <xdr:spPr>
        <a:xfrm>
          <a:off x="8483111" y="129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81691</xdr:rowOff>
    </xdr:from>
    <xdr:to>
      <xdr:col>15</xdr:col>
      <xdr:colOff>180975</xdr:colOff>
      <xdr:row>97</xdr:row>
      <xdr:rowOff>63064</xdr:rowOff>
    </xdr:to>
    <xdr:cxnSp macro="">
      <xdr:nvCxnSpPr>
        <xdr:cNvPr id="451" name="直線コネクタ 450"/>
        <xdr:cNvCxnSpPr/>
      </xdr:nvCxnSpPr>
      <xdr:spPr>
        <a:xfrm flipV="1">
          <a:off x="9639300" y="16540891"/>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41060</xdr:rowOff>
    </xdr:from>
    <xdr:to>
      <xdr:col>14</xdr:col>
      <xdr:colOff>28575</xdr:colOff>
      <xdr:row>97</xdr:row>
      <xdr:rowOff>63064</xdr:rowOff>
    </xdr:to>
    <xdr:cxnSp macro="">
      <xdr:nvCxnSpPr>
        <xdr:cNvPr id="454" name="直線コネクタ 453"/>
        <xdr:cNvCxnSpPr/>
      </xdr:nvCxnSpPr>
      <xdr:spPr>
        <a:xfrm>
          <a:off x="8750300" y="16500260"/>
          <a:ext cx="889000" cy="1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5" name="フローチャート : 判断 454"/>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6" name="テキスト ボックス 455"/>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30891</xdr:rowOff>
    </xdr:from>
    <xdr:to>
      <xdr:col>15</xdr:col>
      <xdr:colOff>231775</xdr:colOff>
      <xdr:row>96</xdr:row>
      <xdr:rowOff>132491</xdr:rowOff>
    </xdr:to>
    <xdr:sp macro="" textlink="">
      <xdr:nvSpPr>
        <xdr:cNvPr id="464" name="円/楕円 463"/>
        <xdr:cNvSpPr/>
      </xdr:nvSpPr>
      <xdr:spPr>
        <a:xfrm>
          <a:off x="10426700" y="164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53768</xdr:rowOff>
    </xdr:from>
    <xdr:ext cx="534377" cy="259045"/>
    <xdr:sp macro="" textlink="">
      <xdr:nvSpPr>
        <xdr:cNvPr id="465" name="普通建設事業費 （ うち更新整備　）該当値テキスト"/>
        <xdr:cNvSpPr txBox="1"/>
      </xdr:nvSpPr>
      <xdr:spPr>
        <a:xfrm>
          <a:off x="10528300" y="163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12264</xdr:rowOff>
    </xdr:from>
    <xdr:to>
      <xdr:col>14</xdr:col>
      <xdr:colOff>79375</xdr:colOff>
      <xdr:row>97</xdr:row>
      <xdr:rowOff>113864</xdr:rowOff>
    </xdr:to>
    <xdr:sp macro="" textlink="">
      <xdr:nvSpPr>
        <xdr:cNvPr id="466" name="円/楕円 465"/>
        <xdr:cNvSpPr/>
      </xdr:nvSpPr>
      <xdr:spPr>
        <a:xfrm>
          <a:off x="9588500" y="166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130391</xdr:rowOff>
    </xdr:from>
    <xdr:ext cx="534377" cy="259045"/>
    <xdr:sp macro="" textlink="">
      <xdr:nvSpPr>
        <xdr:cNvPr id="467" name="テキスト ボックス 466"/>
        <xdr:cNvSpPr txBox="1"/>
      </xdr:nvSpPr>
      <xdr:spPr>
        <a:xfrm>
          <a:off x="9372111" y="164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161710</xdr:rowOff>
    </xdr:from>
    <xdr:to>
      <xdr:col>12</xdr:col>
      <xdr:colOff>561975</xdr:colOff>
      <xdr:row>96</xdr:row>
      <xdr:rowOff>91860</xdr:rowOff>
    </xdr:to>
    <xdr:sp macro="" textlink="">
      <xdr:nvSpPr>
        <xdr:cNvPr id="468" name="円/楕円 467"/>
        <xdr:cNvSpPr/>
      </xdr:nvSpPr>
      <xdr:spPr>
        <a:xfrm>
          <a:off x="8699500" y="164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108387</xdr:rowOff>
    </xdr:from>
    <xdr:ext cx="534377" cy="259045"/>
    <xdr:sp macro="" textlink="">
      <xdr:nvSpPr>
        <xdr:cNvPr id="469" name="テキスト ボックス 468"/>
        <xdr:cNvSpPr txBox="1"/>
      </xdr:nvSpPr>
      <xdr:spPr>
        <a:xfrm>
          <a:off x="8483111" y="1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6756</xdr:rowOff>
    </xdr:from>
    <xdr:to>
      <xdr:col>23</xdr:col>
      <xdr:colOff>517525</xdr:colOff>
      <xdr:row>39</xdr:row>
      <xdr:rowOff>44450</xdr:rowOff>
    </xdr:to>
    <xdr:cxnSp macro="">
      <xdr:nvCxnSpPr>
        <xdr:cNvPr id="498" name="直線コネクタ 497"/>
        <xdr:cNvCxnSpPr/>
      </xdr:nvCxnSpPr>
      <xdr:spPr>
        <a:xfrm>
          <a:off x="15481300" y="6693306"/>
          <a:ext cx="8382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6756</xdr:rowOff>
    </xdr:from>
    <xdr:to>
      <xdr:col>22</xdr:col>
      <xdr:colOff>365125</xdr:colOff>
      <xdr:row>39</xdr:row>
      <xdr:rowOff>44450</xdr:rowOff>
    </xdr:to>
    <xdr:cxnSp macro="">
      <xdr:nvCxnSpPr>
        <xdr:cNvPr id="501" name="直線コネクタ 500"/>
        <xdr:cNvCxnSpPr/>
      </xdr:nvCxnSpPr>
      <xdr:spPr>
        <a:xfrm flipV="1">
          <a:off x="14592300" y="6693306"/>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83693</xdr:rowOff>
    </xdr:from>
    <xdr:to>
      <xdr:col>22</xdr:col>
      <xdr:colOff>415925</xdr:colOff>
      <xdr:row>39</xdr:row>
      <xdr:rowOff>13843</xdr:rowOff>
    </xdr:to>
    <xdr:sp macro="" textlink="">
      <xdr:nvSpPr>
        <xdr:cNvPr id="502" name="フローチャート : 判断 501"/>
        <xdr:cNvSpPr/>
      </xdr:nvSpPr>
      <xdr:spPr>
        <a:xfrm>
          <a:off x="154305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30370</xdr:rowOff>
    </xdr:from>
    <xdr:ext cx="469744" cy="259045"/>
    <xdr:sp macro="" textlink="">
      <xdr:nvSpPr>
        <xdr:cNvPr id="503" name="テキスト ボックス 502"/>
        <xdr:cNvSpPr txBox="1"/>
      </xdr:nvSpPr>
      <xdr:spPr>
        <a:xfrm>
          <a:off x="15246427"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115545</xdr:rowOff>
    </xdr:from>
    <xdr:to>
      <xdr:col>21</xdr:col>
      <xdr:colOff>161925</xdr:colOff>
      <xdr:row>39</xdr:row>
      <xdr:rowOff>44450</xdr:rowOff>
    </xdr:to>
    <xdr:cxnSp macro="">
      <xdr:nvCxnSpPr>
        <xdr:cNvPr id="504" name="直線コネクタ 503"/>
        <xdr:cNvCxnSpPr/>
      </xdr:nvCxnSpPr>
      <xdr:spPr>
        <a:xfrm>
          <a:off x="13703300" y="6630645"/>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115545</xdr:rowOff>
    </xdr:from>
    <xdr:to>
      <xdr:col>19</xdr:col>
      <xdr:colOff>644525</xdr:colOff>
      <xdr:row>38</xdr:row>
      <xdr:rowOff>129718</xdr:rowOff>
    </xdr:to>
    <xdr:cxnSp macro="">
      <xdr:nvCxnSpPr>
        <xdr:cNvPr id="507" name="直線コネクタ 506"/>
        <xdr:cNvCxnSpPr/>
      </xdr:nvCxnSpPr>
      <xdr:spPr>
        <a:xfrm flipV="1">
          <a:off x="12814300" y="663064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127406</xdr:rowOff>
    </xdr:from>
    <xdr:to>
      <xdr:col>22</xdr:col>
      <xdr:colOff>415925</xdr:colOff>
      <xdr:row>39</xdr:row>
      <xdr:rowOff>57556</xdr:rowOff>
    </xdr:to>
    <xdr:sp macro="" textlink="">
      <xdr:nvSpPr>
        <xdr:cNvPr id="519" name="円/楕円 518"/>
        <xdr:cNvSpPr/>
      </xdr:nvSpPr>
      <xdr:spPr>
        <a:xfrm>
          <a:off x="15430500" y="66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48683</xdr:rowOff>
    </xdr:from>
    <xdr:ext cx="469744" cy="259045"/>
    <xdr:sp macro="" textlink="">
      <xdr:nvSpPr>
        <xdr:cNvPr id="520" name="テキスト ボックス 519"/>
        <xdr:cNvSpPr txBox="1"/>
      </xdr:nvSpPr>
      <xdr:spPr>
        <a:xfrm>
          <a:off x="15246427" y="67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64745</xdr:rowOff>
    </xdr:from>
    <xdr:to>
      <xdr:col>20</xdr:col>
      <xdr:colOff>9525</xdr:colOff>
      <xdr:row>38</xdr:row>
      <xdr:rowOff>166345</xdr:rowOff>
    </xdr:to>
    <xdr:sp macro="" textlink="">
      <xdr:nvSpPr>
        <xdr:cNvPr id="523" name="円/楕円 522"/>
        <xdr:cNvSpPr/>
      </xdr:nvSpPr>
      <xdr:spPr>
        <a:xfrm>
          <a:off x="13652500" y="65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157472</xdr:rowOff>
    </xdr:from>
    <xdr:ext cx="469744" cy="259045"/>
    <xdr:sp macro="" textlink="">
      <xdr:nvSpPr>
        <xdr:cNvPr id="524" name="テキスト ボックス 523"/>
        <xdr:cNvSpPr txBox="1"/>
      </xdr:nvSpPr>
      <xdr:spPr>
        <a:xfrm>
          <a:off x="13468427" y="66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78918</xdr:rowOff>
    </xdr:from>
    <xdr:to>
      <xdr:col>18</xdr:col>
      <xdr:colOff>492125</xdr:colOff>
      <xdr:row>39</xdr:row>
      <xdr:rowOff>9068</xdr:rowOff>
    </xdr:to>
    <xdr:sp macro="" textlink="">
      <xdr:nvSpPr>
        <xdr:cNvPr id="525" name="円/楕円 524"/>
        <xdr:cNvSpPr/>
      </xdr:nvSpPr>
      <xdr:spPr>
        <a:xfrm>
          <a:off x="12763500" y="65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195</xdr:rowOff>
    </xdr:from>
    <xdr:ext cx="469744" cy="259045"/>
    <xdr:sp macro="" textlink="">
      <xdr:nvSpPr>
        <xdr:cNvPr id="526" name="テキスト ボックス 525"/>
        <xdr:cNvSpPr txBox="1"/>
      </xdr:nvSpPr>
      <xdr:spPr>
        <a:xfrm>
          <a:off x="12579427" y="668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75806</xdr:rowOff>
    </xdr:from>
    <xdr:to>
      <xdr:col>23</xdr:col>
      <xdr:colOff>517525</xdr:colOff>
      <xdr:row>75</xdr:row>
      <xdr:rowOff>94769</xdr:rowOff>
    </xdr:to>
    <xdr:cxnSp macro="">
      <xdr:nvCxnSpPr>
        <xdr:cNvPr id="600" name="直線コネクタ 599"/>
        <xdr:cNvCxnSpPr/>
      </xdr:nvCxnSpPr>
      <xdr:spPr>
        <a:xfrm flipV="1">
          <a:off x="15481300" y="12934556"/>
          <a:ext cx="8382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94769</xdr:rowOff>
    </xdr:from>
    <xdr:to>
      <xdr:col>22</xdr:col>
      <xdr:colOff>365125</xdr:colOff>
      <xdr:row>75</xdr:row>
      <xdr:rowOff>110691</xdr:rowOff>
    </xdr:to>
    <xdr:cxnSp macro="">
      <xdr:nvCxnSpPr>
        <xdr:cNvPr id="603" name="直線コネクタ 602"/>
        <xdr:cNvCxnSpPr/>
      </xdr:nvCxnSpPr>
      <xdr:spPr>
        <a:xfrm flipV="1">
          <a:off x="14592300" y="12953519"/>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110691</xdr:rowOff>
    </xdr:from>
    <xdr:to>
      <xdr:col>21</xdr:col>
      <xdr:colOff>161925</xdr:colOff>
      <xdr:row>75</xdr:row>
      <xdr:rowOff>113143</xdr:rowOff>
    </xdr:to>
    <xdr:cxnSp macro="">
      <xdr:nvCxnSpPr>
        <xdr:cNvPr id="606" name="直線コネクタ 605"/>
        <xdr:cNvCxnSpPr/>
      </xdr:nvCxnSpPr>
      <xdr:spPr>
        <a:xfrm flipV="1">
          <a:off x="13703300" y="12969441"/>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52294</xdr:rowOff>
    </xdr:from>
    <xdr:to>
      <xdr:col>19</xdr:col>
      <xdr:colOff>644525</xdr:colOff>
      <xdr:row>75</xdr:row>
      <xdr:rowOff>113143</xdr:rowOff>
    </xdr:to>
    <xdr:cxnSp macro="">
      <xdr:nvCxnSpPr>
        <xdr:cNvPr id="609" name="直線コネクタ 608"/>
        <xdr:cNvCxnSpPr/>
      </xdr:nvCxnSpPr>
      <xdr:spPr>
        <a:xfrm>
          <a:off x="12814300" y="12911044"/>
          <a:ext cx="889000" cy="6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25006</xdr:rowOff>
    </xdr:from>
    <xdr:to>
      <xdr:col>23</xdr:col>
      <xdr:colOff>568325</xdr:colOff>
      <xdr:row>75</xdr:row>
      <xdr:rowOff>126606</xdr:rowOff>
    </xdr:to>
    <xdr:sp macro="" textlink="">
      <xdr:nvSpPr>
        <xdr:cNvPr id="619" name="円/楕円 618"/>
        <xdr:cNvSpPr/>
      </xdr:nvSpPr>
      <xdr:spPr>
        <a:xfrm>
          <a:off x="16268700" y="128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47883</xdr:rowOff>
    </xdr:from>
    <xdr:ext cx="534377" cy="259045"/>
    <xdr:sp macro="" textlink="">
      <xdr:nvSpPr>
        <xdr:cNvPr id="620" name="公債費該当値テキスト"/>
        <xdr:cNvSpPr txBox="1"/>
      </xdr:nvSpPr>
      <xdr:spPr>
        <a:xfrm>
          <a:off x="16370300" y="127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81,180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43969</xdr:rowOff>
    </xdr:from>
    <xdr:to>
      <xdr:col>22</xdr:col>
      <xdr:colOff>415925</xdr:colOff>
      <xdr:row>75</xdr:row>
      <xdr:rowOff>145569</xdr:rowOff>
    </xdr:to>
    <xdr:sp macro="" textlink="">
      <xdr:nvSpPr>
        <xdr:cNvPr id="621" name="円/楕円 620"/>
        <xdr:cNvSpPr/>
      </xdr:nvSpPr>
      <xdr:spPr>
        <a:xfrm>
          <a:off x="15430500" y="129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162096</xdr:rowOff>
    </xdr:from>
    <xdr:ext cx="534377" cy="259045"/>
    <xdr:sp macro="" textlink="">
      <xdr:nvSpPr>
        <xdr:cNvPr id="622" name="テキスト ボックス 621"/>
        <xdr:cNvSpPr txBox="1"/>
      </xdr:nvSpPr>
      <xdr:spPr>
        <a:xfrm>
          <a:off x="15214111" y="126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77,862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59891</xdr:rowOff>
    </xdr:from>
    <xdr:to>
      <xdr:col>21</xdr:col>
      <xdr:colOff>212725</xdr:colOff>
      <xdr:row>75</xdr:row>
      <xdr:rowOff>161491</xdr:rowOff>
    </xdr:to>
    <xdr:sp macro="" textlink="">
      <xdr:nvSpPr>
        <xdr:cNvPr id="623" name="円/楕円 622"/>
        <xdr:cNvSpPr/>
      </xdr:nvSpPr>
      <xdr:spPr>
        <a:xfrm>
          <a:off x="14541500" y="129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6568</xdr:rowOff>
    </xdr:from>
    <xdr:ext cx="534377" cy="259045"/>
    <xdr:sp macro="" textlink="">
      <xdr:nvSpPr>
        <xdr:cNvPr id="624" name="テキスト ボックス 623"/>
        <xdr:cNvSpPr txBox="1"/>
      </xdr:nvSpPr>
      <xdr:spPr>
        <a:xfrm>
          <a:off x="14325111" y="126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62343</xdr:rowOff>
    </xdr:from>
    <xdr:to>
      <xdr:col>20</xdr:col>
      <xdr:colOff>9525</xdr:colOff>
      <xdr:row>75</xdr:row>
      <xdr:rowOff>163943</xdr:rowOff>
    </xdr:to>
    <xdr:sp macro="" textlink="">
      <xdr:nvSpPr>
        <xdr:cNvPr id="625" name="円/楕円 624"/>
        <xdr:cNvSpPr/>
      </xdr:nvSpPr>
      <xdr:spPr>
        <a:xfrm>
          <a:off x="13652500" y="129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9020</xdr:rowOff>
    </xdr:from>
    <xdr:ext cx="534377" cy="259045"/>
    <xdr:sp macro="" textlink="">
      <xdr:nvSpPr>
        <xdr:cNvPr id="626" name="テキスト ボックス 625"/>
        <xdr:cNvSpPr txBox="1"/>
      </xdr:nvSpPr>
      <xdr:spPr>
        <a:xfrm>
          <a:off x="13436111" y="126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1494</xdr:rowOff>
    </xdr:from>
    <xdr:to>
      <xdr:col>18</xdr:col>
      <xdr:colOff>492125</xdr:colOff>
      <xdr:row>75</xdr:row>
      <xdr:rowOff>103094</xdr:rowOff>
    </xdr:to>
    <xdr:sp macro="" textlink="">
      <xdr:nvSpPr>
        <xdr:cNvPr id="627" name="円/楕円 626"/>
        <xdr:cNvSpPr/>
      </xdr:nvSpPr>
      <xdr:spPr>
        <a:xfrm>
          <a:off x="12763500" y="128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119621</xdr:rowOff>
    </xdr:from>
    <xdr:ext cx="534377" cy="259045"/>
    <xdr:sp macro="" textlink="">
      <xdr:nvSpPr>
        <xdr:cNvPr id="628" name="テキスト ボックス 627"/>
        <xdr:cNvSpPr txBox="1"/>
      </xdr:nvSpPr>
      <xdr:spPr>
        <a:xfrm>
          <a:off x="12547111" y="126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2257</xdr:rowOff>
    </xdr:from>
    <xdr:to>
      <xdr:col>23</xdr:col>
      <xdr:colOff>517525</xdr:colOff>
      <xdr:row>98</xdr:row>
      <xdr:rowOff>27832</xdr:rowOff>
    </xdr:to>
    <xdr:cxnSp macro="">
      <xdr:nvCxnSpPr>
        <xdr:cNvPr id="655" name="直線コネクタ 654"/>
        <xdr:cNvCxnSpPr/>
      </xdr:nvCxnSpPr>
      <xdr:spPr>
        <a:xfrm>
          <a:off x="15481300" y="16632907"/>
          <a:ext cx="838200" cy="1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2257</xdr:rowOff>
    </xdr:from>
    <xdr:to>
      <xdr:col>22</xdr:col>
      <xdr:colOff>365125</xdr:colOff>
      <xdr:row>98</xdr:row>
      <xdr:rowOff>75709</xdr:rowOff>
    </xdr:to>
    <xdr:cxnSp macro="">
      <xdr:nvCxnSpPr>
        <xdr:cNvPr id="658" name="直線コネクタ 657"/>
        <xdr:cNvCxnSpPr/>
      </xdr:nvCxnSpPr>
      <xdr:spPr>
        <a:xfrm flipV="1">
          <a:off x="14592300" y="16632907"/>
          <a:ext cx="889000" cy="2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169977</xdr:rowOff>
    </xdr:from>
    <xdr:to>
      <xdr:col>22</xdr:col>
      <xdr:colOff>415925</xdr:colOff>
      <xdr:row>98</xdr:row>
      <xdr:rowOff>100127</xdr:rowOff>
    </xdr:to>
    <xdr:sp macro="" textlink="">
      <xdr:nvSpPr>
        <xdr:cNvPr id="659" name="フローチャート : 判断 658"/>
        <xdr:cNvSpPr/>
      </xdr:nvSpPr>
      <xdr:spPr>
        <a:xfrm>
          <a:off x="15430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91254</xdr:rowOff>
    </xdr:from>
    <xdr:ext cx="534377" cy="259045"/>
    <xdr:sp macro="" textlink="">
      <xdr:nvSpPr>
        <xdr:cNvPr id="660" name="テキスト ボックス 659"/>
        <xdr:cNvSpPr txBox="1"/>
      </xdr:nvSpPr>
      <xdr:spPr>
        <a:xfrm>
          <a:off x="15214111" y="168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21769</xdr:rowOff>
    </xdr:from>
    <xdr:to>
      <xdr:col>21</xdr:col>
      <xdr:colOff>161925</xdr:colOff>
      <xdr:row>98</xdr:row>
      <xdr:rowOff>75709</xdr:rowOff>
    </xdr:to>
    <xdr:cxnSp macro="">
      <xdr:nvCxnSpPr>
        <xdr:cNvPr id="661" name="直線コネクタ 660"/>
        <xdr:cNvCxnSpPr/>
      </xdr:nvCxnSpPr>
      <xdr:spPr>
        <a:xfrm>
          <a:off x="13703300" y="16823869"/>
          <a:ext cx="889000" cy="5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21769</xdr:rowOff>
    </xdr:from>
    <xdr:to>
      <xdr:col>19</xdr:col>
      <xdr:colOff>644525</xdr:colOff>
      <xdr:row>98</xdr:row>
      <xdr:rowOff>56755</xdr:rowOff>
    </xdr:to>
    <xdr:cxnSp macro="">
      <xdr:nvCxnSpPr>
        <xdr:cNvPr id="664" name="直線コネクタ 663"/>
        <xdr:cNvCxnSpPr/>
      </xdr:nvCxnSpPr>
      <xdr:spPr>
        <a:xfrm flipV="1">
          <a:off x="12814300" y="16823869"/>
          <a:ext cx="889000" cy="3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148482</xdr:rowOff>
    </xdr:from>
    <xdr:to>
      <xdr:col>23</xdr:col>
      <xdr:colOff>568325</xdr:colOff>
      <xdr:row>98</xdr:row>
      <xdr:rowOff>78632</xdr:rowOff>
    </xdr:to>
    <xdr:sp macro="" textlink="">
      <xdr:nvSpPr>
        <xdr:cNvPr id="674" name="円/楕円 673"/>
        <xdr:cNvSpPr/>
      </xdr:nvSpPr>
      <xdr:spPr>
        <a:xfrm>
          <a:off x="16268700" y="167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5"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122907</xdr:rowOff>
    </xdr:from>
    <xdr:to>
      <xdr:col>22</xdr:col>
      <xdr:colOff>415925</xdr:colOff>
      <xdr:row>97</xdr:row>
      <xdr:rowOff>53057</xdr:rowOff>
    </xdr:to>
    <xdr:sp macro="" textlink="">
      <xdr:nvSpPr>
        <xdr:cNvPr id="676" name="円/楕円 675"/>
        <xdr:cNvSpPr/>
      </xdr:nvSpPr>
      <xdr:spPr>
        <a:xfrm>
          <a:off x="15430500" y="165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69584</xdr:rowOff>
    </xdr:from>
    <xdr:ext cx="599010" cy="259045"/>
    <xdr:sp macro="" textlink="">
      <xdr:nvSpPr>
        <xdr:cNvPr id="677" name="テキスト ボックス 676"/>
        <xdr:cNvSpPr txBox="1"/>
      </xdr:nvSpPr>
      <xdr:spPr>
        <a:xfrm>
          <a:off x="15181794" y="1635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24909</xdr:rowOff>
    </xdr:from>
    <xdr:to>
      <xdr:col>21</xdr:col>
      <xdr:colOff>212725</xdr:colOff>
      <xdr:row>98</xdr:row>
      <xdr:rowOff>126509</xdr:rowOff>
    </xdr:to>
    <xdr:sp macro="" textlink="">
      <xdr:nvSpPr>
        <xdr:cNvPr id="678" name="円/楕円 677"/>
        <xdr:cNvSpPr/>
      </xdr:nvSpPr>
      <xdr:spPr>
        <a:xfrm>
          <a:off x="14541500" y="168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117636</xdr:rowOff>
    </xdr:from>
    <xdr:ext cx="534377" cy="259045"/>
    <xdr:sp macro="" textlink="">
      <xdr:nvSpPr>
        <xdr:cNvPr id="679" name="テキスト ボックス 678"/>
        <xdr:cNvSpPr txBox="1"/>
      </xdr:nvSpPr>
      <xdr:spPr>
        <a:xfrm>
          <a:off x="14325111" y="1691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142419</xdr:rowOff>
    </xdr:from>
    <xdr:to>
      <xdr:col>20</xdr:col>
      <xdr:colOff>9525</xdr:colOff>
      <xdr:row>98</xdr:row>
      <xdr:rowOff>72569</xdr:rowOff>
    </xdr:to>
    <xdr:sp macro="" textlink="">
      <xdr:nvSpPr>
        <xdr:cNvPr id="680" name="円/楕円 679"/>
        <xdr:cNvSpPr/>
      </xdr:nvSpPr>
      <xdr:spPr>
        <a:xfrm>
          <a:off x="13652500" y="167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89096</xdr:rowOff>
    </xdr:from>
    <xdr:ext cx="534377" cy="259045"/>
    <xdr:sp macro="" textlink="">
      <xdr:nvSpPr>
        <xdr:cNvPr id="681" name="テキスト ボックス 680"/>
        <xdr:cNvSpPr txBox="1"/>
      </xdr:nvSpPr>
      <xdr:spPr>
        <a:xfrm>
          <a:off x="13436111" y="165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5955</xdr:rowOff>
    </xdr:from>
    <xdr:to>
      <xdr:col>18</xdr:col>
      <xdr:colOff>492125</xdr:colOff>
      <xdr:row>98</xdr:row>
      <xdr:rowOff>107555</xdr:rowOff>
    </xdr:to>
    <xdr:sp macro="" textlink="">
      <xdr:nvSpPr>
        <xdr:cNvPr id="682" name="円/楕円 681"/>
        <xdr:cNvSpPr/>
      </xdr:nvSpPr>
      <xdr:spPr>
        <a:xfrm>
          <a:off x="12763500" y="168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98682</xdr:rowOff>
    </xdr:from>
    <xdr:ext cx="534377" cy="259045"/>
    <xdr:sp macro="" textlink="">
      <xdr:nvSpPr>
        <xdr:cNvPr id="683" name="テキスト ボックス 682"/>
        <xdr:cNvSpPr txBox="1"/>
      </xdr:nvSpPr>
      <xdr:spPr>
        <a:xfrm>
          <a:off x="12547111" y="1690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170180</xdr:rowOff>
    </xdr:from>
    <xdr:to>
      <xdr:col>32</xdr:col>
      <xdr:colOff>187325</xdr:colOff>
      <xdr:row>38</xdr:row>
      <xdr:rowOff>9144</xdr:rowOff>
    </xdr:to>
    <xdr:cxnSp macro="">
      <xdr:nvCxnSpPr>
        <xdr:cNvPr id="712" name="直線コネクタ 711"/>
        <xdr:cNvCxnSpPr/>
      </xdr:nvCxnSpPr>
      <xdr:spPr>
        <a:xfrm flipV="1">
          <a:off x="21323300" y="6513830"/>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9144</xdr:rowOff>
    </xdr:from>
    <xdr:to>
      <xdr:col>31</xdr:col>
      <xdr:colOff>34925</xdr:colOff>
      <xdr:row>38</xdr:row>
      <xdr:rowOff>14351</xdr:rowOff>
    </xdr:to>
    <xdr:cxnSp macro="">
      <xdr:nvCxnSpPr>
        <xdr:cNvPr id="715" name="直線コネクタ 714"/>
        <xdr:cNvCxnSpPr/>
      </xdr:nvCxnSpPr>
      <xdr:spPr>
        <a:xfrm flipV="1">
          <a:off x="20434300" y="6524244"/>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46990</xdr:rowOff>
    </xdr:from>
    <xdr:to>
      <xdr:col>31</xdr:col>
      <xdr:colOff>85725</xdr:colOff>
      <xdr:row>37</xdr:row>
      <xdr:rowOff>148590</xdr:rowOff>
    </xdr:to>
    <xdr:sp macro="" textlink="">
      <xdr:nvSpPr>
        <xdr:cNvPr id="716" name="フローチャート : 判断 715"/>
        <xdr:cNvSpPr/>
      </xdr:nvSpPr>
      <xdr:spPr>
        <a:xfrm>
          <a:off x="21272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165117</xdr:rowOff>
    </xdr:from>
    <xdr:ext cx="469744" cy="259045"/>
    <xdr:sp macro="" textlink="">
      <xdr:nvSpPr>
        <xdr:cNvPr id="717" name="テキスト ボックス 716"/>
        <xdr:cNvSpPr txBox="1"/>
      </xdr:nvSpPr>
      <xdr:spPr>
        <a:xfrm>
          <a:off x="21088427"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146685</xdr:rowOff>
    </xdr:from>
    <xdr:to>
      <xdr:col>29</xdr:col>
      <xdr:colOff>517525</xdr:colOff>
      <xdr:row>38</xdr:row>
      <xdr:rowOff>14351</xdr:rowOff>
    </xdr:to>
    <xdr:cxnSp macro="">
      <xdr:nvCxnSpPr>
        <xdr:cNvPr id="718" name="直線コネクタ 717"/>
        <xdr:cNvCxnSpPr/>
      </xdr:nvCxnSpPr>
      <xdr:spPr>
        <a:xfrm>
          <a:off x="19545300" y="6490335"/>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116857</xdr:rowOff>
    </xdr:from>
    <xdr:ext cx="469744" cy="259045"/>
    <xdr:sp macro="" textlink="">
      <xdr:nvSpPr>
        <xdr:cNvPr id="720" name="テキスト ボックス 719"/>
        <xdr:cNvSpPr txBox="1"/>
      </xdr:nvSpPr>
      <xdr:spPr>
        <a:xfrm>
          <a:off x="20199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137033</xdr:rowOff>
    </xdr:from>
    <xdr:to>
      <xdr:col>28</xdr:col>
      <xdr:colOff>314325</xdr:colOff>
      <xdr:row>37</xdr:row>
      <xdr:rowOff>146685</xdr:rowOff>
    </xdr:to>
    <xdr:cxnSp macro="">
      <xdr:nvCxnSpPr>
        <xdr:cNvPr id="721" name="直線コネクタ 720"/>
        <xdr:cNvCxnSpPr/>
      </xdr:nvCxnSpPr>
      <xdr:spPr>
        <a:xfrm>
          <a:off x="18656300" y="648068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89552</xdr:rowOff>
    </xdr:from>
    <xdr:ext cx="469744" cy="259045"/>
    <xdr:sp macro="" textlink="">
      <xdr:nvSpPr>
        <xdr:cNvPr id="725" name="テキスト ボックス 724"/>
        <xdr:cNvSpPr txBox="1"/>
      </xdr:nvSpPr>
      <xdr:spPr>
        <a:xfrm>
          <a:off x="18421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119380</xdr:rowOff>
    </xdr:from>
    <xdr:to>
      <xdr:col>32</xdr:col>
      <xdr:colOff>238125</xdr:colOff>
      <xdr:row>38</xdr:row>
      <xdr:rowOff>49530</xdr:rowOff>
    </xdr:to>
    <xdr:sp macro="" textlink="">
      <xdr:nvSpPr>
        <xdr:cNvPr id="731" name="円/楕円 730"/>
        <xdr:cNvSpPr/>
      </xdr:nvSpPr>
      <xdr:spPr>
        <a:xfrm>
          <a:off x="22110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142257</xdr:rowOff>
    </xdr:from>
    <xdr:ext cx="469744" cy="259045"/>
    <xdr:sp macro="" textlink="">
      <xdr:nvSpPr>
        <xdr:cNvPr id="732" name="投資及び出資金該当値テキスト"/>
        <xdr:cNvSpPr txBox="1"/>
      </xdr:nvSpPr>
      <xdr:spPr>
        <a:xfrm>
          <a:off x="22212300"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129794</xdr:rowOff>
    </xdr:from>
    <xdr:to>
      <xdr:col>31</xdr:col>
      <xdr:colOff>85725</xdr:colOff>
      <xdr:row>38</xdr:row>
      <xdr:rowOff>59944</xdr:rowOff>
    </xdr:to>
    <xdr:sp macro="" textlink="">
      <xdr:nvSpPr>
        <xdr:cNvPr id="733" name="円/楕円 732"/>
        <xdr:cNvSpPr/>
      </xdr:nvSpPr>
      <xdr:spPr>
        <a:xfrm>
          <a:off x="21272500" y="64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51071</xdr:rowOff>
    </xdr:from>
    <xdr:ext cx="469744" cy="259045"/>
    <xdr:sp macro="" textlink="">
      <xdr:nvSpPr>
        <xdr:cNvPr id="734" name="テキスト ボックス 733"/>
        <xdr:cNvSpPr txBox="1"/>
      </xdr:nvSpPr>
      <xdr:spPr>
        <a:xfrm>
          <a:off x="21088427" y="65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135001</xdr:rowOff>
    </xdr:from>
    <xdr:to>
      <xdr:col>29</xdr:col>
      <xdr:colOff>568325</xdr:colOff>
      <xdr:row>38</xdr:row>
      <xdr:rowOff>65151</xdr:rowOff>
    </xdr:to>
    <xdr:sp macro="" textlink="">
      <xdr:nvSpPr>
        <xdr:cNvPr id="735" name="円/楕円 734"/>
        <xdr:cNvSpPr/>
      </xdr:nvSpPr>
      <xdr:spPr>
        <a:xfrm>
          <a:off x="20383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36" name="テキスト ボックス 73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95885</xdr:rowOff>
    </xdr:from>
    <xdr:to>
      <xdr:col>28</xdr:col>
      <xdr:colOff>365125</xdr:colOff>
      <xdr:row>38</xdr:row>
      <xdr:rowOff>26035</xdr:rowOff>
    </xdr:to>
    <xdr:sp macro="" textlink="">
      <xdr:nvSpPr>
        <xdr:cNvPr id="737" name="円/楕円 736"/>
        <xdr:cNvSpPr/>
      </xdr:nvSpPr>
      <xdr:spPr>
        <a:xfrm>
          <a:off x="19494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42562</xdr:rowOff>
    </xdr:from>
    <xdr:ext cx="469744" cy="259045"/>
    <xdr:sp macro="" textlink="">
      <xdr:nvSpPr>
        <xdr:cNvPr id="738" name="テキスト ボックス 737"/>
        <xdr:cNvSpPr txBox="1"/>
      </xdr:nvSpPr>
      <xdr:spPr>
        <a:xfrm>
          <a:off x="19310427"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86233</xdr:rowOff>
    </xdr:from>
    <xdr:to>
      <xdr:col>27</xdr:col>
      <xdr:colOff>161925</xdr:colOff>
      <xdr:row>38</xdr:row>
      <xdr:rowOff>16383</xdr:rowOff>
    </xdr:to>
    <xdr:sp macro="" textlink="">
      <xdr:nvSpPr>
        <xdr:cNvPr id="739" name="円/楕円 738"/>
        <xdr:cNvSpPr/>
      </xdr:nvSpPr>
      <xdr:spPr>
        <a:xfrm>
          <a:off x="18605500" y="64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32910</xdr:rowOff>
    </xdr:from>
    <xdr:ext cx="469744" cy="259045"/>
    <xdr:sp macro="" textlink="">
      <xdr:nvSpPr>
        <xdr:cNvPr id="740" name="テキスト ボックス 739"/>
        <xdr:cNvSpPr txBox="1"/>
      </xdr:nvSpPr>
      <xdr:spPr>
        <a:xfrm>
          <a:off x="18421427" y="62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85598</xdr:rowOff>
    </xdr:from>
    <xdr:to>
      <xdr:col>32</xdr:col>
      <xdr:colOff>187325</xdr:colOff>
      <xdr:row>51</xdr:row>
      <xdr:rowOff>117221</xdr:rowOff>
    </xdr:to>
    <xdr:cxnSp macro="">
      <xdr:nvCxnSpPr>
        <xdr:cNvPr id="769" name="直線コネクタ 768"/>
        <xdr:cNvCxnSpPr/>
      </xdr:nvCxnSpPr>
      <xdr:spPr>
        <a:xfrm flipV="1">
          <a:off x="21323300" y="8829548"/>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117221</xdr:rowOff>
    </xdr:from>
    <xdr:to>
      <xdr:col>31</xdr:col>
      <xdr:colOff>34925</xdr:colOff>
      <xdr:row>52</xdr:row>
      <xdr:rowOff>8103</xdr:rowOff>
    </xdr:to>
    <xdr:cxnSp macro="">
      <xdr:nvCxnSpPr>
        <xdr:cNvPr id="772" name="直線コネクタ 771"/>
        <xdr:cNvCxnSpPr/>
      </xdr:nvCxnSpPr>
      <xdr:spPr>
        <a:xfrm flipV="1">
          <a:off x="20434300" y="8861171"/>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25121</xdr:rowOff>
    </xdr:from>
    <xdr:to>
      <xdr:col>31</xdr:col>
      <xdr:colOff>85725</xdr:colOff>
      <xdr:row>57</xdr:row>
      <xdr:rowOff>126721</xdr:rowOff>
    </xdr:to>
    <xdr:sp macro="" textlink="">
      <xdr:nvSpPr>
        <xdr:cNvPr id="773" name="フローチャート : 判断 772"/>
        <xdr:cNvSpPr/>
      </xdr:nvSpPr>
      <xdr:spPr>
        <a:xfrm>
          <a:off x="21272500" y="979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117848</xdr:rowOff>
    </xdr:from>
    <xdr:ext cx="469744" cy="259045"/>
    <xdr:sp macro="" textlink="">
      <xdr:nvSpPr>
        <xdr:cNvPr id="774" name="テキスト ボックス 773"/>
        <xdr:cNvSpPr txBox="1"/>
      </xdr:nvSpPr>
      <xdr:spPr>
        <a:xfrm>
          <a:off x="21088427" y="989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8103</xdr:rowOff>
    </xdr:from>
    <xdr:to>
      <xdr:col>29</xdr:col>
      <xdr:colOff>517525</xdr:colOff>
      <xdr:row>52</xdr:row>
      <xdr:rowOff>40259</xdr:rowOff>
    </xdr:to>
    <xdr:cxnSp macro="">
      <xdr:nvCxnSpPr>
        <xdr:cNvPr id="775" name="直線コネクタ 774"/>
        <xdr:cNvCxnSpPr/>
      </xdr:nvCxnSpPr>
      <xdr:spPr>
        <a:xfrm flipV="1">
          <a:off x="19545300" y="8923503"/>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36466</xdr:rowOff>
    </xdr:from>
    <xdr:ext cx="469744" cy="259045"/>
    <xdr:sp macro="" textlink="">
      <xdr:nvSpPr>
        <xdr:cNvPr id="777" name="テキスト ボックス 776"/>
        <xdr:cNvSpPr txBox="1"/>
      </xdr:nvSpPr>
      <xdr:spPr>
        <a:xfrm>
          <a:off x="20199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40259</xdr:rowOff>
    </xdr:from>
    <xdr:to>
      <xdr:col>28</xdr:col>
      <xdr:colOff>314325</xdr:colOff>
      <xdr:row>52</xdr:row>
      <xdr:rowOff>40563</xdr:rowOff>
    </xdr:to>
    <xdr:cxnSp macro="">
      <xdr:nvCxnSpPr>
        <xdr:cNvPr id="778" name="直線コネクタ 777"/>
        <xdr:cNvCxnSpPr/>
      </xdr:nvCxnSpPr>
      <xdr:spPr>
        <a:xfrm flipV="1">
          <a:off x="18656300" y="895565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33494</xdr:rowOff>
    </xdr:from>
    <xdr:ext cx="469744" cy="259045"/>
    <xdr:sp macro="" textlink="">
      <xdr:nvSpPr>
        <xdr:cNvPr id="780" name="テキスト ボックス 779"/>
        <xdr:cNvSpPr txBox="1"/>
      </xdr:nvSpPr>
      <xdr:spPr>
        <a:xfrm>
          <a:off x="19310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4615</xdr:rowOff>
    </xdr:from>
    <xdr:ext cx="469744" cy="259045"/>
    <xdr:sp macro="" textlink="">
      <xdr:nvSpPr>
        <xdr:cNvPr id="782" name="テキスト ボックス 781"/>
        <xdr:cNvSpPr txBox="1"/>
      </xdr:nvSpPr>
      <xdr:spPr>
        <a:xfrm>
          <a:off x="18421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34798</xdr:rowOff>
    </xdr:from>
    <xdr:to>
      <xdr:col>32</xdr:col>
      <xdr:colOff>238125</xdr:colOff>
      <xdr:row>51</xdr:row>
      <xdr:rowOff>136398</xdr:rowOff>
    </xdr:to>
    <xdr:sp macro="" textlink="">
      <xdr:nvSpPr>
        <xdr:cNvPr id="788" name="円/楕円 787"/>
        <xdr:cNvSpPr/>
      </xdr:nvSpPr>
      <xdr:spPr>
        <a:xfrm>
          <a:off x="22110700" y="87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159275</xdr:rowOff>
    </xdr:from>
    <xdr:ext cx="534377" cy="259045"/>
    <xdr:sp macro="" textlink="">
      <xdr:nvSpPr>
        <xdr:cNvPr id="789" name="貸付金該当値テキスト"/>
        <xdr:cNvSpPr txBox="1"/>
      </xdr:nvSpPr>
      <xdr:spPr>
        <a:xfrm>
          <a:off x="22212300" y="873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17,460</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66421</xdr:rowOff>
    </xdr:from>
    <xdr:to>
      <xdr:col>31</xdr:col>
      <xdr:colOff>85725</xdr:colOff>
      <xdr:row>51</xdr:row>
      <xdr:rowOff>168021</xdr:rowOff>
    </xdr:to>
    <xdr:sp macro="" textlink="">
      <xdr:nvSpPr>
        <xdr:cNvPr id="790" name="円/楕円 789"/>
        <xdr:cNvSpPr/>
      </xdr:nvSpPr>
      <xdr:spPr>
        <a:xfrm>
          <a:off x="21272500" y="88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13098</xdr:rowOff>
    </xdr:from>
    <xdr:ext cx="534377" cy="259045"/>
    <xdr:sp macro="" textlink="">
      <xdr:nvSpPr>
        <xdr:cNvPr id="791" name="テキスト ボックス 790"/>
        <xdr:cNvSpPr txBox="1"/>
      </xdr:nvSpPr>
      <xdr:spPr>
        <a:xfrm>
          <a:off x="21056111" y="85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17,045</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128753</xdr:rowOff>
    </xdr:from>
    <xdr:to>
      <xdr:col>29</xdr:col>
      <xdr:colOff>568325</xdr:colOff>
      <xdr:row>52</xdr:row>
      <xdr:rowOff>58903</xdr:rowOff>
    </xdr:to>
    <xdr:sp macro="" textlink="">
      <xdr:nvSpPr>
        <xdr:cNvPr id="792" name="円/楕円 791"/>
        <xdr:cNvSpPr/>
      </xdr:nvSpPr>
      <xdr:spPr>
        <a:xfrm>
          <a:off x="20383500" y="88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75430</xdr:rowOff>
    </xdr:from>
    <xdr:ext cx="534377" cy="259045"/>
    <xdr:sp macro="" textlink="">
      <xdr:nvSpPr>
        <xdr:cNvPr id="793" name="テキスト ボックス 792"/>
        <xdr:cNvSpPr txBox="1"/>
      </xdr:nvSpPr>
      <xdr:spPr>
        <a:xfrm>
          <a:off x="20167111" y="864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160909</xdr:rowOff>
    </xdr:from>
    <xdr:to>
      <xdr:col>28</xdr:col>
      <xdr:colOff>365125</xdr:colOff>
      <xdr:row>52</xdr:row>
      <xdr:rowOff>91059</xdr:rowOff>
    </xdr:to>
    <xdr:sp macro="" textlink="">
      <xdr:nvSpPr>
        <xdr:cNvPr id="794" name="円/楕円 793"/>
        <xdr:cNvSpPr/>
      </xdr:nvSpPr>
      <xdr:spPr>
        <a:xfrm>
          <a:off x="19494500" y="89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107586</xdr:rowOff>
    </xdr:from>
    <xdr:ext cx="534377" cy="259045"/>
    <xdr:sp macro="" textlink="">
      <xdr:nvSpPr>
        <xdr:cNvPr id="795" name="テキスト ボックス 794"/>
        <xdr:cNvSpPr txBox="1"/>
      </xdr:nvSpPr>
      <xdr:spPr>
        <a:xfrm>
          <a:off x="19278111" y="868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15,805</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161213</xdr:rowOff>
    </xdr:from>
    <xdr:to>
      <xdr:col>27</xdr:col>
      <xdr:colOff>161925</xdr:colOff>
      <xdr:row>52</xdr:row>
      <xdr:rowOff>91363</xdr:rowOff>
    </xdr:to>
    <xdr:sp macro="" textlink="">
      <xdr:nvSpPr>
        <xdr:cNvPr id="796" name="円/楕円 795"/>
        <xdr:cNvSpPr/>
      </xdr:nvSpPr>
      <xdr:spPr>
        <a:xfrm>
          <a:off x="18605500" y="8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107890</xdr:rowOff>
    </xdr:from>
    <xdr:ext cx="534377" cy="259045"/>
    <xdr:sp macro="" textlink="">
      <xdr:nvSpPr>
        <xdr:cNvPr id="797" name="テキスト ボックス 796"/>
        <xdr:cNvSpPr txBox="1"/>
      </xdr:nvSpPr>
      <xdr:spPr>
        <a:xfrm>
          <a:off x="18389111" y="86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136309</xdr:rowOff>
    </xdr:from>
    <xdr:to>
      <xdr:col>32</xdr:col>
      <xdr:colOff>187325</xdr:colOff>
      <xdr:row>76</xdr:row>
      <xdr:rowOff>36716</xdr:rowOff>
    </xdr:to>
    <xdr:cxnSp macro="">
      <xdr:nvCxnSpPr>
        <xdr:cNvPr id="827" name="直線コネクタ 826"/>
        <xdr:cNvCxnSpPr/>
      </xdr:nvCxnSpPr>
      <xdr:spPr>
        <a:xfrm flipV="1">
          <a:off x="21323300" y="12995059"/>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36716</xdr:rowOff>
    </xdr:from>
    <xdr:to>
      <xdr:col>31</xdr:col>
      <xdr:colOff>34925</xdr:colOff>
      <xdr:row>76</xdr:row>
      <xdr:rowOff>85103</xdr:rowOff>
    </xdr:to>
    <xdr:cxnSp macro="">
      <xdr:nvCxnSpPr>
        <xdr:cNvPr id="830" name="直線コネクタ 829"/>
        <xdr:cNvCxnSpPr/>
      </xdr:nvCxnSpPr>
      <xdr:spPr>
        <a:xfrm flipV="1">
          <a:off x="20434300" y="1306691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126200</xdr:rowOff>
    </xdr:from>
    <xdr:to>
      <xdr:col>31</xdr:col>
      <xdr:colOff>85725</xdr:colOff>
      <xdr:row>76</xdr:row>
      <xdr:rowOff>56350</xdr:rowOff>
    </xdr:to>
    <xdr:sp macro="" textlink="">
      <xdr:nvSpPr>
        <xdr:cNvPr id="831" name="フローチャート : 判断 830"/>
        <xdr:cNvSpPr/>
      </xdr:nvSpPr>
      <xdr:spPr>
        <a:xfrm>
          <a:off x="21272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72877</xdr:rowOff>
    </xdr:from>
    <xdr:ext cx="534377" cy="259045"/>
    <xdr:sp macro="" textlink="">
      <xdr:nvSpPr>
        <xdr:cNvPr id="832" name="テキスト ボックス 831"/>
        <xdr:cNvSpPr txBox="1"/>
      </xdr:nvSpPr>
      <xdr:spPr>
        <a:xfrm>
          <a:off x="21056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85103</xdr:rowOff>
    </xdr:from>
    <xdr:to>
      <xdr:col>29</xdr:col>
      <xdr:colOff>517525</xdr:colOff>
      <xdr:row>76</xdr:row>
      <xdr:rowOff>124561</xdr:rowOff>
    </xdr:to>
    <xdr:cxnSp macro="">
      <xdr:nvCxnSpPr>
        <xdr:cNvPr id="833" name="直線コネクタ 832"/>
        <xdr:cNvCxnSpPr/>
      </xdr:nvCxnSpPr>
      <xdr:spPr>
        <a:xfrm flipV="1">
          <a:off x="19545300" y="13115303"/>
          <a:ext cx="889000" cy="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124561</xdr:rowOff>
    </xdr:from>
    <xdr:to>
      <xdr:col>28</xdr:col>
      <xdr:colOff>314325</xdr:colOff>
      <xdr:row>76</xdr:row>
      <xdr:rowOff>157454</xdr:rowOff>
    </xdr:to>
    <xdr:cxnSp macro="">
      <xdr:nvCxnSpPr>
        <xdr:cNvPr id="836" name="直線コネクタ 835"/>
        <xdr:cNvCxnSpPr/>
      </xdr:nvCxnSpPr>
      <xdr:spPr>
        <a:xfrm flipV="1">
          <a:off x="18656300" y="13154761"/>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85509</xdr:rowOff>
    </xdr:from>
    <xdr:to>
      <xdr:col>32</xdr:col>
      <xdr:colOff>238125</xdr:colOff>
      <xdr:row>76</xdr:row>
      <xdr:rowOff>15658</xdr:rowOff>
    </xdr:to>
    <xdr:sp macro="" textlink="">
      <xdr:nvSpPr>
        <xdr:cNvPr id="846" name="円/楕円 845"/>
        <xdr:cNvSpPr/>
      </xdr:nvSpPr>
      <xdr:spPr>
        <a:xfrm>
          <a:off x="22110700" y="12944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108386</xdr:rowOff>
    </xdr:from>
    <xdr:ext cx="534377" cy="259045"/>
    <xdr:sp macro="" textlink="">
      <xdr:nvSpPr>
        <xdr:cNvPr id="847" name="繰出金該当値テキスト"/>
        <xdr:cNvSpPr txBox="1"/>
      </xdr:nvSpPr>
      <xdr:spPr>
        <a:xfrm>
          <a:off x="22212300" y="127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76,767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157366</xdr:rowOff>
    </xdr:from>
    <xdr:to>
      <xdr:col>31</xdr:col>
      <xdr:colOff>85725</xdr:colOff>
      <xdr:row>76</xdr:row>
      <xdr:rowOff>87516</xdr:rowOff>
    </xdr:to>
    <xdr:sp macro="" textlink="">
      <xdr:nvSpPr>
        <xdr:cNvPr id="848" name="円/楕円 847"/>
        <xdr:cNvSpPr/>
      </xdr:nvSpPr>
      <xdr:spPr>
        <a:xfrm>
          <a:off x="21272500" y="130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78643</xdr:rowOff>
    </xdr:from>
    <xdr:ext cx="534377" cy="259045"/>
    <xdr:sp macro="" textlink="">
      <xdr:nvSpPr>
        <xdr:cNvPr id="849" name="テキスト ボックス 848"/>
        <xdr:cNvSpPr txBox="1"/>
      </xdr:nvSpPr>
      <xdr:spPr>
        <a:xfrm>
          <a:off x="21056111" y="131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34303</xdr:rowOff>
    </xdr:from>
    <xdr:to>
      <xdr:col>29</xdr:col>
      <xdr:colOff>568325</xdr:colOff>
      <xdr:row>76</xdr:row>
      <xdr:rowOff>135903</xdr:rowOff>
    </xdr:to>
    <xdr:sp macro="" textlink="">
      <xdr:nvSpPr>
        <xdr:cNvPr id="850" name="円/楕円 849"/>
        <xdr:cNvSpPr/>
      </xdr:nvSpPr>
      <xdr:spPr>
        <a:xfrm>
          <a:off x="20383500" y="130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127030</xdr:rowOff>
    </xdr:from>
    <xdr:ext cx="534377" cy="259045"/>
    <xdr:sp macro="" textlink="">
      <xdr:nvSpPr>
        <xdr:cNvPr id="851" name="テキスト ボックス 850"/>
        <xdr:cNvSpPr txBox="1"/>
      </xdr:nvSpPr>
      <xdr:spPr>
        <a:xfrm>
          <a:off x="20167111" y="131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73761</xdr:rowOff>
    </xdr:from>
    <xdr:to>
      <xdr:col>28</xdr:col>
      <xdr:colOff>365125</xdr:colOff>
      <xdr:row>77</xdr:row>
      <xdr:rowOff>3911</xdr:rowOff>
    </xdr:to>
    <xdr:sp macro="" textlink="">
      <xdr:nvSpPr>
        <xdr:cNvPr id="852" name="円/楕円 851"/>
        <xdr:cNvSpPr/>
      </xdr:nvSpPr>
      <xdr:spPr>
        <a:xfrm>
          <a:off x="19494500" y="13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166488</xdr:rowOff>
    </xdr:from>
    <xdr:ext cx="534377" cy="259045"/>
    <xdr:sp macro="" textlink="">
      <xdr:nvSpPr>
        <xdr:cNvPr id="853" name="テキスト ボックス 852"/>
        <xdr:cNvSpPr txBox="1"/>
      </xdr:nvSpPr>
      <xdr:spPr>
        <a:xfrm>
          <a:off x="19278111" y="131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106654</xdr:rowOff>
    </xdr:from>
    <xdr:to>
      <xdr:col>27</xdr:col>
      <xdr:colOff>161925</xdr:colOff>
      <xdr:row>77</xdr:row>
      <xdr:rowOff>36804</xdr:rowOff>
    </xdr:to>
    <xdr:sp macro="" textlink="">
      <xdr:nvSpPr>
        <xdr:cNvPr id="854" name="円/楕円 853"/>
        <xdr:cNvSpPr/>
      </xdr:nvSpPr>
      <xdr:spPr>
        <a:xfrm>
          <a:off x="18605500" y="131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27931</xdr:rowOff>
    </xdr:from>
    <xdr:ext cx="534377" cy="259045"/>
    <xdr:sp macro="" textlink="">
      <xdr:nvSpPr>
        <xdr:cNvPr id="855" name="テキスト ボックス 854"/>
        <xdr:cNvSpPr txBox="1"/>
      </xdr:nvSpPr>
      <xdr:spPr>
        <a:xfrm>
          <a:off x="18389111" y="132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歳出決算総額は、住民一人当たり</a:t>
          </a:r>
          <a:r>
            <a:rPr kumimoji="1" lang="en-US" altLang="ja-JP" sz="1050">
              <a:latin typeface="ＭＳ Ｐゴシック"/>
            </a:rPr>
            <a:t>829,949</a:t>
          </a:r>
          <a:r>
            <a:rPr kumimoji="1" lang="ja-JP" altLang="en-US" sz="1050">
              <a:latin typeface="ＭＳ Ｐゴシック"/>
            </a:rPr>
            <a:t>円となっている。</a:t>
          </a:r>
          <a:endParaRPr kumimoji="1" lang="en-US" altLang="ja-JP" sz="105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主な構成項目である人件費は、住民一人当たり</a:t>
          </a:r>
          <a:r>
            <a:rPr kumimoji="1" lang="en-US" altLang="ja-JP" sz="1050">
              <a:latin typeface="ＭＳ Ｐゴシック"/>
            </a:rPr>
            <a:t>123,513</a:t>
          </a:r>
          <a:r>
            <a:rPr kumimoji="1" lang="ja-JP" altLang="en-US" sz="1050">
              <a:latin typeface="ＭＳ Ｐゴシック"/>
            </a:rPr>
            <a:t>円となっており、平成</a:t>
          </a:r>
          <a:r>
            <a:rPr kumimoji="1" lang="en-US" altLang="ja-JP" sz="1050">
              <a:latin typeface="ＭＳ Ｐゴシック"/>
            </a:rPr>
            <a:t>27</a:t>
          </a:r>
          <a:r>
            <a:rPr kumimoji="1" lang="ja-JP" altLang="en-US" sz="1050">
              <a:latin typeface="ＭＳ Ｐゴシック"/>
            </a:rPr>
            <a:t>年度から</a:t>
          </a:r>
          <a:r>
            <a:rPr kumimoji="1" lang="en-US" altLang="ja-JP" sz="1050">
              <a:latin typeface="ＭＳ Ｐゴシック"/>
            </a:rPr>
            <a:t>12</a:t>
          </a:r>
          <a:r>
            <a:rPr kumimoji="1" lang="ja-JP" altLang="en-US" sz="1050">
              <a:latin typeface="ＭＳ Ｐゴシック"/>
            </a:rPr>
            <a:t>万円台となっている。新規職員採用により職員給与費が増加傾向にあるが、前年度比では減少となり、類似団体平均とほぼ同水準にある。</a:t>
          </a:r>
          <a:r>
            <a:rPr kumimoji="1" lang="ja-JP" altLang="ja-JP" sz="1050">
              <a:solidFill>
                <a:schemeClr val="dk1"/>
              </a:solidFill>
              <a:effectLst/>
              <a:latin typeface="+mn-lt"/>
              <a:ea typeface="+mn-ea"/>
              <a:cs typeface="+mn-cs"/>
            </a:rPr>
            <a:t>今後も、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特別職の給与カット・時間外手当支給率抑制、議員期末手当のカット等による削減策を継続し、職員採用計画に基づいた職員定員の適正化・平準化を図り、人件費全体の削減に努める。</a:t>
          </a:r>
          <a:endParaRPr kumimoji="1" lang="en-US" altLang="ja-JP" sz="1050">
            <a:latin typeface="ＭＳ Ｐゴシック"/>
          </a:endParaRPr>
        </a:p>
        <a:p>
          <a:r>
            <a:rPr kumimoji="1" lang="ja-JP" altLang="en-US" sz="1050">
              <a:latin typeface="ＭＳ Ｐゴシック"/>
            </a:rPr>
            <a:t>普通建設事業費は、住民一人当たり</a:t>
          </a:r>
          <a:r>
            <a:rPr kumimoji="1" lang="en-US" altLang="ja-JP" sz="1050">
              <a:latin typeface="ＭＳ Ｐゴシック"/>
            </a:rPr>
            <a:t>120,051</a:t>
          </a:r>
          <a:r>
            <a:rPr kumimoji="1" lang="ja-JP" altLang="en-US" sz="1050">
              <a:latin typeface="ＭＳ Ｐゴシック"/>
            </a:rPr>
            <a:t>円となっており、平成</a:t>
          </a:r>
          <a:r>
            <a:rPr kumimoji="1" lang="en-US" altLang="ja-JP" sz="1050">
              <a:latin typeface="ＭＳ Ｐゴシック"/>
            </a:rPr>
            <a:t>24</a:t>
          </a:r>
          <a:r>
            <a:rPr kumimoji="1" lang="ja-JP" altLang="en-US" sz="1050">
              <a:latin typeface="ＭＳ Ｐゴシック"/>
            </a:rPr>
            <a:t>年度からの明治百年通りにぎわい創出事業などの大型事業が開始されたことにより、類似団体と比較して一人当たりのコストが高い状況となっている。前年度と比較して減少した主な理由は、明治百年通りにぎわい創出事業の一部が翌年度に繰り越しされたことにより事業費が減となったことが要因である。平成</a:t>
          </a:r>
          <a:r>
            <a:rPr kumimoji="1" lang="en-US" altLang="ja-JP" sz="1050">
              <a:latin typeface="ＭＳ Ｐゴシック"/>
            </a:rPr>
            <a:t>29</a:t>
          </a:r>
          <a:r>
            <a:rPr kumimoji="1" lang="ja-JP" altLang="en-US" sz="1050">
              <a:latin typeface="ＭＳ Ｐゴシック"/>
            </a:rPr>
            <a:t>年度で大型事業が終了となるため、事業費は減少すると想定されるが、小坂町公共施設等総合管理計画に基づき、事業の取捨選択を徹底していくことで、経費の削減に努める。</a:t>
          </a:r>
          <a:endParaRPr kumimoji="1" lang="en-US" altLang="ja-JP" sz="1050">
            <a:latin typeface="ＭＳ Ｐゴシック"/>
          </a:endParaRPr>
        </a:p>
        <a:p>
          <a:r>
            <a:rPr kumimoji="1" lang="ja-JP" altLang="en-US" sz="1050">
              <a:latin typeface="ＭＳ Ｐゴシック"/>
            </a:rPr>
            <a:t>維持補修費は、住民一人当たり</a:t>
          </a:r>
          <a:r>
            <a:rPr kumimoji="1" lang="en-US" altLang="ja-JP" sz="1050">
              <a:latin typeface="ＭＳ Ｐゴシック"/>
            </a:rPr>
            <a:t>30,725</a:t>
          </a:r>
          <a:r>
            <a:rPr kumimoji="1" lang="ja-JP" altLang="en-US" sz="1050">
              <a:latin typeface="ＭＳ Ｐゴシック"/>
            </a:rPr>
            <a:t>円となっており、康楽館等の観光関連施設を多く保有しているため、類似団体平均と比較して、</a:t>
          </a:r>
          <a:r>
            <a:rPr kumimoji="1" lang="en-US" altLang="ja-JP" sz="1050">
              <a:latin typeface="ＭＳ Ｐゴシック"/>
            </a:rPr>
            <a:t>21,389</a:t>
          </a:r>
          <a:r>
            <a:rPr kumimoji="1" lang="ja-JP" altLang="en-US" sz="1050">
              <a:latin typeface="ＭＳ Ｐゴシック"/>
            </a:rPr>
            <a:t>円高くなっている。町内で保有している公共施設に関しては、小坂町公共施設等総合管理計画に基づき、平成</a:t>
          </a:r>
          <a:r>
            <a:rPr kumimoji="1" lang="en-US" altLang="ja-JP" sz="1050">
              <a:latin typeface="ＭＳ Ｐゴシック"/>
            </a:rPr>
            <a:t>29</a:t>
          </a:r>
          <a:r>
            <a:rPr kumimoji="1" lang="ja-JP" altLang="en-US" sz="1050">
              <a:latin typeface="ＭＳ Ｐゴシック"/>
            </a:rPr>
            <a:t>年度以降に個別計画の策定を予定しており、統廃合を基本として管理施設数を減らし、コストの低減を図っていく。</a:t>
          </a:r>
          <a:endParaRPr kumimoji="1" lang="en-US" altLang="ja-JP" sz="1050">
            <a:latin typeface="ＭＳ Ｐゴシック"/>
          </a:endParaRPr>
        </a:p>
        <a:p>
          <a:r>
            <a:rPr kumimoji="1" lang="ja-JP" altLang="en-US" sz="1050">
              <a:latin typeface="ＭＳ Ｐゴシック"/>
            </a:rPr>
            <a:t>貸付金は、住民一人当たり</a:t>
          </a:r>
          <a:r>
            <a:rPr kumimoji="1" lang="en-US" altLang="ja-JP" sz="1050">
              <a:latin typeface="ＭＳ Ｐゴシック"/>
            </a:rPr>
            <a:t>17,460</a:t>
          </a:r>
          <a:r>
            <a:rPr kumimoji="1" lang="ja-JP" altLang="en-US" sz="1050">
              <a:latin typeface="ＭＳ Ｐゴシック"/>
            </a:rPr>
            <a:t>円となっており、貸付金の主なものは中小企業等の事業資金融資のための金融機関への預託金や奨学資金貸付となっている。一人当たりコストが高くなっているのは、類似団体と比較して人口が少ないのが要因と考えられる。奨学資金貸付以外の貸付金は、単年度内での返済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5,366
5,355
201.70
4,586,173
4,453,507
105,323
2,681,486
5,074,335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145542</xdr:rowOff>
    </xdr:from>
    <xdr:to>
      <xdr:col>6</xdr:col>
      <xdr:colOff>511175</xdr:colOff>
      <xdr:row>34</xdr:row>
      <xdr:rowOff>40894</xdr:rowOff>
    </xdr:to>
    <xdr:cxnSp macro="">
      <xdr:nvCxnSpPr>
        <xdr:cNvPr id="61" name="直線コネクタ 60"/>
        <xdr:cNvCxnSpPr/>
      </xdr:nvCxnSpPr>
      <xdr:spPr>
        <a:xfrm>
          <a:off x="3797300" y="5803392"/>
          <a:ext cx="8382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103505</xdr:rowOff>
    </xdr:from>
    <xdr:to>
      <xdr:col>5</xdr:col>
      <xdr:colOff>358775</xdr:colOff>
      <xdr:row>33</xdr:row>
      <xdr:rowOff>145542</xdr:rowOff>
    </xdr:to>
    <xdr:cxnSp macro="">
      <xdr:nvCxnSpPr>
        <xdr:cNvPr id="64" name="直線コネクタ 63"/>
        <xdr:cNvCxnSpPr/>
      </xdr:nvCxnSpPr>
      <xdr:spPr>
        <a:xfrm>
          <a:off x="2908300" y="5761355"/>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38862</xdr:rowOff>
    </xdr:from>
    <xdr:to>
      <xdr:col>5</xdr:col>
      <xdr:colOff>409575</xdr:colOff>
      <xdr:row>36</xdr:row>
      <xdr:rowOff>140462</xdr:rowOff>
    </xdr:to>
    <xdr:sp macro="" textlink="">
      <xdr:nvSpPr>
        <xdr:cNvPr id="65" name="フローチャート : 判断 64"/>
        <xdr:cNvSpPr/>
      </xdr:nvSpPr>
      <xdr:spPr>
        <a:xfrm>
          <a:off x="3746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131589</xdr:rowOff>
    </xdr:from>
    <xdr:ext cx="469744" cy="259045"/>
    <xdr:sp macro="" textlink="">
      <xdr:nvSpPr>
        <xdr:cNvPr id="66" name="テキスト ボックス 65"/>
        <xdr:cNvSpPr txBox="1"/>
      </xdr:nvSpPr>
      <xdr:spPr>
        <a:xfrm>
          <a:off x="3562427"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103505</xdr:rowOff>
    </xdr:from>
    <xdr:to>
      <xdr:col>4</xdr:col>
      <xdr:colOff>155575</xdr:colOff>
      <xdr:row>34</xdr:row>
      <xdr:rowOff>3683</xdr:rowOff>
    </xdr:to>
    <xdr:cxnSp macro="">
      <xdr:nvCxnSpPr>
        <xdr:cNvPr id="67" name="直線コネクタ 66"/>
        <xdr:cNvCxnSpPr/>
      </xdr:nvCxnSpPr>
      <xdr:spPr>
        <a:xfrm flipV="1">
          <a:off x="2019300" y="576135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155956</xdr:rowOff>
    </xdr:from>
    <xdr:to>
      <xdr:col>2</xdr:col>
      <xdr:colOff>638175</xdr:colOff>
      <xdr:row>34</xdr:row>
      <xdr:rowOff>3683</xdr:rowOff>
    </xdr:to>
    <xdr:cxnSp macro="">
      <xdr:nvCxnSpPr>
        <xdr:cNvPr id="70" name="直線コネクタ 69"/>
        <xdr:cNvCxnSpPr/>
      </xdr:nvCxnSpPr>
      <xdr:spPr>
        <a:xfrm>
          <a:off x="1130300" y="5813806"/>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161544</xdr:rowOff>
    </xdr:from>
    <xdr:to>
      <xdr:col>6</xdr:col>
      <xdr:colOff>561975</xdr:colOff>
      <xdr:row>34</xdr:row>
      <xdr:rowOff>91694</xdr:rowOff>
    </xdr:to>
    <xdr:sp macro="" textlink="">
      <xdr:nvSpPr>
        <xdr:cNvPr id="80" name="円/楕円 79"/>
        <xdr:cNvSpPr/>
      </xdr:nvSpPr>
      <xdr:spPr>
        <a:xfrm>
          <a:off x="4584700" y="58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12971</xdr:rowOff>
    </xdr:from>
    <xdr:ext cx="534377" cy="259045"/>
    <xdr:sp macro="" textlink="">
      <xdr:nvSpPr>
        <xdr:cNvPr id="81" name="議会費該当値テキスト"/>
        <xdr:cNvSpPr txBox="1"/>
      </xdr:nvSpPr>
      <xdr:spPr>
        <a:xfrm>
          <a:off x="4686300" y="56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94742</xdr:rowOff>
    </xdr:from>
    <xdr:to>
      <xdr:col>5</xdr:col>
      <xdr:colOff>409575</xdr:colOff>
      <xdr:row>34</xdr:row>
      <xdr:rowOff>24892</xdr:rowOff>
    </xdr:to>
    <xdr:sp macro="" textlink="">
      <xdr:nvSpPr>
        <xdr:cNvPr id="82" name="円/楕円 81"/>
        <xdr:cNvSpPr/>
      </xdr:nvSpPr>
      <xdr:spPr>
        <a:xfrm>
          <a:off x="3746500" y="57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41419</xdr:rowOff>
    </xdr:from>
    <xdr:ext cx="534377" cy="259045"/>
    <xdr:sp macro="" textlink="">
      <xdr:nvSpPr>
        <xdr:cNvPr id="83" name="テキスト ボックス 82"/>
        <xdr:cNvSpPr txBox="1"/>
      </xdr:nvSpPr>
      <xdr:spPr>
        <a:xfrm>
          <a:off x="3530111" y="55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52705</xdr:rowOff>
    </xdr:from>
    <xdr:to>
      <xdr:col>4</xdr:col>
      <xdr:colOff>206375</xdr:colOff>
      <xdr:row>33</xdr:row>
      <xdr:rowOff>154305</xdr:rowOff>
    </xdr:to>
    <xdr:sp macro="" textlink="">
      <xdr:nvSpPr>
        <xdr:cNvPr id="84" name="円/楕円 83"/>
        <xdr:cNvSpPr/>
      </xdr:nvSpPr>
      <xdr:spPr>
        <a:xfrm>
          <a:off x="285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170832</xdr:rowOff>
    </xdr:from>
    <xdr:ext cx="534377" cy="259045"/>
    <xdr:sp macro="" textlink="">
      <xdr:nvSpPr>
        <xdr:cNvPr id="85" name="テキスト ボックス 84"/>
        <xdr:cNvSpPr txBox="1"/>
      </xdr:nvSpPr>
      <xdr:spPr>
        <a:xfrm>
          <a:off x="2641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124333</xdr:rowOff>
    </xdr:from>
    <xdr:to>
      <xdr:col>3</xdr:col>
      <xdr:colOff>3175</xdr:colOff>
      <xdr:row>34</xdr:row>
      <xdr:rowOff>54483</xdr:rowOff>
    </xdr:to>
    <xdr:sp macro="" textlink="">
      <xdr:nvSpPr>
        <xdr:cNvPr id="86" name="円/楕円 85"/>
        <xdr:cNvSpPr/>
      </xdr:nvSpPr>
      <xdr:spPr>
        <a:xfrm>
          <a:off x="1968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71010</xdr:rowOff>
    </xdr:from>
    <xdr:ext cx="534377" cy="259045"/>
    <xdr:sp macro="" textlink="">
      <xdr:nvSpPr>
        <xdr:cNvPr id="87" name="テキスト ボックス 86"/>
        <xdr:cNvSpPr txBox="1"/>
      </xdr:nvSpPr>
      <xdr:spPr>
        <a:xfrm>
          <a:off x="1752111" y="55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105156</xdr:rowOff>
    </xdr:from>
    <xdr:to>
      <xdr:col>1</xdr:col>
      <xdr:colOff>485775</xdr:colOff>
      <xdr:row>34</xdr:row>
      <xdr:rowOff>35306</xdr:rowOff>
    </xdr:to>
    <xdr:sp macro="" textlink="">
      <xdr:nvSpPr>
        <xdr:cNvPr id="88" name="円/楕円 87"/>
        <xdr:cNvSpPr/>
      </xdr:nvSpPr>
      <xdr:spPr>
        <a:xfrm>
          <a:off x="1079500" y="57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51833</xdr:rowOff>
    </xdr:from>
    <xdr:ext cx="534377" cy="259045"/>
    <xdr:sp macro="" textlink="">
      <xdr:nvSpPr>
        <xdr:cNvPr id="89" name="テキスト ボックス 88"/>
        <xdr:cNvSpPr txBox="1"/>
      </xdr:nvSpPr>
      <xdr:spPr>
        <a:xfrm>
          <a:off x="863111" y="553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35997</xdr:rowOff>
    </xdr:from>
    <xdr:to>
      <xdr:col>6</xdr:col>
      <xdr:colOff>511175</xdr:colOff>
      <xdr:row>57</xdr:row>
      <xdr:rowOff>153042</xdr:rowOff>
    </xdr:to>
    <xdr:cxnSp macro="">
      <xdr:nvCxnSpPr>
        <xdr:cNvPr id="120" name="直線コネクタ 119"/>
        <xdr:cNvCxnSpPr/>
      </xdr:nvCxnSpPr>
      <xdr:spPr>
        <a:xfrm>
          <a:off x="3797300" y="9808647"/>
          <a:ext cx="838200" cy="1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35997</xdr:rowOff>
    </xdr:from>
    <xdr:to>
      <xdr:col>5</xdr:col>
      <xdr:colOff>358775</xdr:colOff>
      <xdr:row>57</xdr:row>
      <xdr:rowOff>116138</xdr:rowOff>
    </xdr:to>
    <xdr:cxnSp macro="">
      <xdr:nvCxnSpPr>
        <xdr:cNvPr id="123" name="直線コネクタ 122"/>
        <xdr:cNvCxnSpPr/>
      </xdr:nvCxnSpPr>
      <xdr:spPr>
        <a:xfrm flipV="1">
          <a:off x="2908300" y="9808647"/>
          <a:ext cx="889000" cy="8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10657</xdr:rowOff>
    </xdr:from>
    <xdr:to>
      <xdr:col>5</xdr:col>
      <xdr:colOff>409575</xdr:colOff>
      <xdr:row>58</xdr:row>
      <xdr:rowOff>112257</xdr:rowOff>
    </xdr:to>
    <xdr:sp macro="" textlink="">
      <xdr:nvSpPr>
        <xdr:cNvPr id="124" name="フローチャート : 判断 123"/>
        <xdr:cNvSpPr/>
      </xdr:nvSpPr>
      <xdr:spPr>
        <a:xfrm>
          <a:off x="3746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103384</xdr:rowOff>
    </xdr:from>
    <xdr:ext cx="599010" cy="259045"/>
    <xdr:sp macro="" textlink="">
      <xdr:nvSpPr>
        <xdr:cNvPr id="125" name="テキスト ボックス 124"/>
        <xdr:cNvSpPr txBox="1"/>
      </xdr:nvSpPr>
      <xdr:spPr>
        <a:xfrm>
          <a:off x="3497794" y="100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116138</xdr:rowOff>
    </xdr:from>
    <xdr:to>
      <xdr:col>4</xdr:col>
      <xdr:colOff>155575</xdr:colOff>
      <xdr:row>58</xdr:row>
      <xdr:rowOff>17541</xdr:rowOff>
    </xdr:to>
    <xdr:cxnSp macro="">
      <xdr:nvCxnSpPr>
        <xdr:cNvPr id="126" name="直線コネクタ 125"/>
        <xdr:cNvCxnSpPr/>
      </xdr:nvCxnSpPr>
      <xdr:spPr>
        <a:xfrm flipV="1">
          <a:off x="2019300" y="9888788"/>
          <a:ext cx="889000" cy="7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171368</xdr:rowOff>
    </xdr:from>
    <xdr:ext cx="599010" cy="259045"/>
    <xdr:sp macro="" textlink="">
      <xdr:nvSpPr>
        <xdr:cNvPr id="128" name="テキスト ボックス 127"/>
        <xdr:cNvSpPr txBox="1"/>
      </xdr:nvSpPr>
      <xdr:spPr>
        <a:xfrm>
          <a:off x="2608794" y="99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17541</xdr:rowOff>
    </xdr:from>
    <xdr:to>
      <xdr:col>2</xdr:col>
      <xdr:colOff>638175</xdr:colOff>
      <xdr:row>58</xdr:row>
      <xdr:rowOff>76615</xdr:rowOff>
    </xdr:to>
    <xdr:cxnSp macro="">
      <xdr:nvCxnSpPr>
        <xdr:cNvPr id="129" name="直線コネクタ 128"/>
        <xdr:cNvCxnSpPr/>
      </xdr:nvCxnSpPr>
      <xdr:spPr>
        <a:xfrm flipV="1">
          <a:off x="1130300" y="9961641"/>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102242</xdr:rowOff>
    </xdr:from>
    <xdr:to>
      <xdr:col>6</xdr:col>
      <xdr:colOff>561975</xdr:colOff>
      <xdr:row>58</xdr:row>
      <xdr:rowOff>32392</xdr:rowOff>
    </xdr:to>
    <xdr:sp macro="" textlink="">
      <xdr:nvSpPr>
        <xdr:cNvPr id="139" name="円/楕円 138"/>
        <xdr:cNvSpPr/>
      </xdr:nvSpPr>
      <xdr:spPr>
        <a:xfrm>
          <a:off x="4584700" y="98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125119</xdr:rowOff>
    </xdr:from>
    <xdr:ext cx="599010" cy="259045"/>
    <xdr:sp macro="" textlink="">
      <xdr:nvSpPr>
        <xdr:cNvPr id="140" name="総務費該当値テキスト"/>
        <xdr:cNvSpPr txBox="1"/>
      </xdr:nvSpPr>
      <xdr:spPr>
        <a:xfrm>
          <a:off x="4686300" y="972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156647</xdr:rowOff>
    </xdr:from>
    <xdr:to>
      <xdr:col>5</xdr:col>
      <xdr:colOff>409575</xdr:colOff>
      <xdr:row>57</xdr:row>
      <xdr:rowOff>86797</xdr:rowOff>
    </xdr:to>
    <xdr:sp macro="" textlink="">
      <xdr:nvSpPr>
        <xdr:cNvPr id="141" name="円/楕円 140"/>
        <xdr:cNvSpPr/>
      </xdr:nvSpPr>
      <xdr:spPr>
        <a:xfrm>
          <a:off x="3746500" y="97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103324</xdr:rowOff>
    </xdr:from>
    <xdr:ext cx="599010" cy="259045"/>
    <xdr:sp macro="" textlink="">
      <xdr:nvSpPr>
        <xdr:cNvPr id="142" name="テキスト ボックス 141"/>
        <xdr:cNvSpPr txBox="1"/>
      </xdr:nvSpPr>
      <xdr:spPr>
        <a:xfrm>
          <a:off x="3497794" y="953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65338</xdr:rowOff>
    </xdr:from>
    <xdr:to>
      <xdr:col>4</xdr:col>
      <xdr:colOff>206375</xdr:colOff>
      <xdr:row>57</xdr:row>
      <xdr:rowOff>166938</xdr:rowOff>
    </xdr:to>
    <xdr:sp macro="" textlink="">
      <xdr:nvSpPr>
        <xdr:cNvPr id="143" name="円/楕円 142"/>
        <xdr:cNvSpPr/>
      </xdr:nvSpPr>
      <xdr:spPr>
        <a:xfrm>
          <a:off x="2857500" y="98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12015</xdr:rowOff>
    </xdr:from>
    <xdr:ext cx="599010" cy="259045"/>
    <xdr:sp macro="" textlink="">
      <xdr:nvSpPr>
        <xdr:cNvPr id="144" name="テキスト ボックス 143"/>
        <xdr:cNvSpPr txBox="1"/>
      </xdr:nvSpPr>
      <xdr:spPr>
        <a:xfrm>
          <a:off x="2608794" y="96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138191</xdr:rowOff>
    </xdr:from>
    <xdr:to>
      <xdr:col>3</xdr:col>
      <xdr:colOff>3175</xdr:colOff>
      <xdr:row>58</xdr:row>
      <xdr:rowOff>68341</xdr:rowOff>
    </xdr:to>
    <xdr:sp macro="" textlink="">
      <xdr:nvSpPr>
        <xdr:cNvPr id="145" name="円/楕円 144"/>
        <xdr:cNvSpPr/>
      </xdr:nvSpPr>
      <xdr:spPr>
        <a:xfrm>
          <a:off x="1968500" y="991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84868</xdr:rowOff>
    </xdr:from>
    <xdr:ext cx="599010" cy="259045"/>
    <xdr:sp macro="" textlink="">
      <xdr:nvSpPr>
        <xdr:cNvPr id="146" name="テキスト ボックス 145"/>
        <xdr:cNvSpPr txBox="1"/>
      </xdr:nvSpPr>
      <xdr:spPr>
        <a:xfrm>
          <a:off x="1719794" y="968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154,813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25815</xdr:rowOff>
    </xdr:from>
    <xdr:to>
      <xdr:col>1</xdr:col>
      <xdr:colOff>485775</xdr:colOff>
      <xdr:row>58</xdr:row>
      <xdr:rowOff>127415</xdr:rowOff>
    </xdr:to>
    <xdr:sp macro="" textlink="">
      <xdr:nvSpPr>
        <xdr:cNvPr id="147" name="円/楕円 146"/>
        <xdr:cNvSpPr/>
      </xdr:nvSpPr>
      <xdr:spPr>
        <a:xfrm>
          <a:off x="1079500" y="99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118542</xdr:rowOff>
    </xdr:from>
    <xdr:ext cx="599010" cy="259045"/>
    <xdr:sp macro="" textlink="">
      <xdr:nvSpPr>
        <xdr:cNvPr id="148" name="テキスト ボックス 147"/>
        <xdr:cNvSpPr txBox="1"/>
      </xdr:nvSpPr>
      <xdr:spPr>
        <a:xfrm>
          <a:off x="830794" y="100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155756</xdr:rowOff>
    </xdr:from>
    <xdr:to>
      <xdr:col>6</xdr:col>
      <xdr:colOff>511175</xdr:colOff>
      <xdr:row>75</xdr:row>
      <xdr:rowOff>116720</xdr:rowOff>
    </xdr:to>
    <xdr:cxnSp macro="">
      <xdr:nvCxnSpPr>
        <xdr:cNvPr id="180" name="直線コネクタ 179"/>
        <xdr:cNvCxnSpPr/>
      </xdr:nvCxnSpPr>
      <xdr:spPr>
        <a:xfrm flipV="1">
          <a:off x="3797300" y="12843056"/>
          <a:ext cx="838200" cy="1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95319</xdr:rowOff>
    </xdr:from>
    <xdr:to>
      <xdr:col>5</xdr:col>
      <xdr:colOff>358775</xdr:colOff>
      <xdr:row>75</xdr:row>
      <xdr:rowOff>116720</xdr:rowOff>
    </xdr:to>
    <xdr:cxnSp macro="">
      <xdr:nvCxnSpPr>
        <xdr:cNvPr id="183" name="直線コネクタ 182"/>
        <xdr:cNvCxnSpPr/>
      </xdr:nvCxnSpPr>
      <xdr:spPr>
        <a:xfrm>
          <a:off x="2908300" y="12954069"/>
          <a:ext cx="8890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130080</xdr:rowOff>
    </xdr:from>
    <xdr:to>
      <xdr:col>5</xdr:col>
      <xdr:colOff>409575</xdr:colOff>
      <xdr:row>75</xdr:row>
      <xdr:rowOff>60230</xdr:rowOff>
    </xdr:to>
    <xdr:sp macro="" textlink="">
      <xdr:nvSpPr>
        <xdr:cNvPr id="184" name="フローチャート : 判断 183"/>
        <xdr:cNvSpPr/>
      </xdr:nvSpPr>
      <xdr:spPr>
        <a:xfrm>
          <a:off x="3746500" y="12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76757</xdr:rowOff>
    </xdr:from>
    <xdr:ext cx="599010" cy="259045"/>
    <xdr:sp macro="" textlink="">
      <xdr:nvSpPr>
        <xdr:cNvPr id="185" name="テキスト ボックス 184"/>
        <xdr:cNvSpPr txBox="1"/>
      </xdr:nvSpPr>
      <xdr:spPr>
        <a:xfrm>
          <a:off x="3497794" y="125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95319</xdr:rowOff>
    </xdr:from>
    <xdr:to>
      <xdr:col>4</xdr:col>
      <xdr:colOff>155575</xdr:colOff>
      <xdr:row>76</xdr:row>
      <xdr:rowOff>105246</xdr:rowOff>
    </xdr:to>
    <xdr:cxnSp macro="">
      <xdr:nvCxnSpPr>
        <xdr:cNvPr id="186" name="直線コネクタ 185"/>
        <xdr:cNvCxnSpPr/>
      </xdr:nvCxnSpPr>
      <xdr:spPr>
        <a:xfrm flipV="1">
          <a:off x="2019300" y="12954069"/>
          <a:ext cx="889000" cy="18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99510</xdr:rowOff>
    </xdr:from>
    <xdr:to>
      <xdr:col>2</xdr:col>
      <xdr:colOff>638175</xdr:colOff>
      <xdr:row>76</xdr:row>
      <xdr:rowOff>105246</xdr:rowOff>
    </xdr:to>
    <xdr:cxnSp macro="">
      <xdr:nvCxnSpPr>
        <xdr:cNvPr id="189" name="直線コネクタ 188"/>
        <xdr:cNvCxnSpPr/>
      </xdr:nvCxnSpPr>
      <xdr:spPr>
        <a:xfrm>
          <a:off x="1130300" y="13129710"/>
          <a:ext cx="889000" cy="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104956</xdr:rowOff>
    </xdr:from>
    <xdr:to>
      <xdr:col>6</xdr:col>
      <xdr:colOff>561975</xdr:colOff>
      <xdr:row>75</xdr:row>
      <xdr:rowOff>35106</xdr:rowOff>
    </xdr:to>
    <xdr:sp macro="" textlink="">
      <xdr:nvSpPr>
        <xdr:cNvPr id="199" name="円/楕円 198"/>
        <xdr:cNvSpPr/>
      </xdr:nvSpPr>
      <xdr:spPr>
        <a:xfrm>
          <a:off x="4584700" y="127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127833</xdr:rowOff>
    </xdr:from>
    <xdr:ext cx="599010" cy="259045"/>
    <xdr:sp macro="" textlink="">
      <xdr:nvSpPr>
        <xdr:cNvPr id="200" name="民生費該当値テキスト"/>
        <xdr:cNvSpPr txBox="1"/>
      </xdr:nvSpPr>
      <xdr:spPr>
        <a:xfrm>
          <a:off x="4686300" y="1264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163,525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65920</xdr:rowOff>
    </xdr:from>
    <xdr:to>
      <xdr:col>5</xdr:col>
      <xdr:colOff>409575</xdr:colOff>
      <xdr:row>75</xdr:row>
      <xdr:rowOff>167520</xdr:rowOff>
    </xdr:to>
    <xdr:sp macro="" textlink="">
      <xdr:nvSpPr>
        <xdr:cNvPr id="201" name="円/楕円 200"/>
        <xdr:cNvSpPr/>
      </xdr:nvSpPr>
      <xdr:spPr>
        <a:xfrm>
          <a:off x="3746500" y="129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158647</xdr:rowOff>
    </xdr:from>
    <xdr:ext cx="599010" cy="259045"/>
    <xdr:sp macro="" textlink="">
      <xdr:nvSpPr>
        <xdr:cNvPr id="202" name="テキスト ボックス 201"/>
        <xdr:cNvSpPr txBox="1"/>
      </xdr:nvSpPr>
      <xdr:spPr>
        <a:xfrm>
          <a:off x="3497794" y="130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44519</xdr:rowOff>
    </xdr:from>
    <xdr:to>
      <xdr:col>4</xdr:col>
      <xdr:colOff>206375</xdr:colOff>
      <xdr:row>75</xdr:row>
      <xdr:rowOff>146118</xdr:rowOff>
    </xdr:to>
    <xdr:sp macro="" textlink="">
      <xdr:nvSpPr>
        <xdr:cNvPr id="203" name="円/楕円 202"/>
        <xdr:cNvSpPr/>
      </xdr:nvSpPr>
      <xdr:spPr>
        <a:xfrm>
          <a:off x="2857500" y="129032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162646</xdr:rowOff>
    </xdr:from>
    <xdr:ext cx="599010" cy="259045"/>
    <xdr:sp macro="" textlink="">
      <xdr:nvSpPr>
        <xdr:cNvPr id="204" name="テキスト ボックス 203"/>
        <xdr:cNvSpPr txBox="1"/>
      </xdr:nvSpPr>
      <xdr:spPr>
        <a:xfrm>
          <a:off x="2608794" y="126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153,327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54446</xdr:rowOff>
    </xdr:from>
    <xdr:to>
      <xdr:col>3</xdr:col>
      <xdr:colOff>3175</xdr:colOff>
      <xdr:row>76</xdr:row>
      <xdr:rowOff>156046</xdr:rowOff>
    </xdr:to>
    <xdr:sp macro="" textlink="">
      <xdr:nvSpPr>
        <xdr:cNvPr id="205" name="円/楕円 204"/>
        <xdr:cNvSpPr/>
      </xdr:nvSpPr>
      <xdr:spPr>
        <a:xfrm>
          <a:off x="1968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147173</xdr:rowOff>
    </xdr:from>
    <xdr:ext cx="599010" cy="259045"/>
    <xdr:sp macro="" textlink="">
      <xdr:nvSpPr>
        <xdr:cNvPr id="206" name="テキスト ボックス 205"/>
        <xdr:cNvSpPr txBox="1"/>
      </xdr:nvSpPr>
      <xdr:spPr>
        <a:xfrm>
          <a:off x="1719794" y="1317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48710</xdr:rowOff>
    </xdr:from>
    <xdr:to>
      <xdr:col>1</xdr:col>
      <xdr:colOff>485775</xdr:colOff>
      <xdr:row>76</xdr:row>
      <xdr:rowOff>150310</xdr:rowOff>
    </xdr:to>
    <xdr:sp macro="" textlink="">
      <xdr:nvSpPr>
        <xdr:cNvPr id="207" name="円/楕円 206"/>
        <xdr:cNvSpPr/>
      </xdr:nvSpPr>
      <xdr:spPr>
        <a:xfrm>
          <a:off x="1079500" y="130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141437</xdr:rowOff>
    </xdr:from>
    <xdr:ext cx="599010" cy="259045"/>
    <xdr:sp macro="" textlink="">
      <xdr:nvSpPr>
        <xdr:cNvPr id="208" name="テキスト ボックス 207"/>
        <xdr:cNvSpPr txBox="1"/>
      </xdr:nvSpPr>
      <xdr:spPr>
        <a:xfrm>
          <a:off x="830794" y="1317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105615</xdr:rowOff>
    </xdr:from>
    <xdr:to>
      <xdr:col>6</xdr:col>
      <xdr:colOff>511175</xdr:colOff>
      <xdr:row>96</xdr:row>
      <xdr:rowOff>114453</xdr:rowOff>
    </xdr:to>
    <xdr:cxnSp macro="">
      <xdr:nvCxnSpPr>
        <xdr:cNvPr id="235" name="直線コネクタ 234"/>
        <xdr:cNvCxnSpPr/>
      </xdr:nvCxnSpPr>
      <xdr:spPr>
        <a:xfrm flipV="1">
          <a:off x="3797300" y="16564815"/>
          <a:ext cx="8382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105620</xdr:rowOff>
    </xdr:from>
    <xdr:to>
      <xdr:col>5</xdr:col>
      <xdr:colOff>358775</xdr:colOff>
      <xdr:row>96</xdr:row>
      <xdr:rowOff>114453</xdr:rowOff>
    </xdr:to>
    <xdr:cxnSp macro="">
      <xdr:nvCxnSpPr>
        <xdr:cNvPr id="238" name="直線コネクタ 237"/>
        <xdr:cNvCxnSpPr/>
      </xdr:nvCxnSpPr>
      <xdr:spPr>
        <a:xfrm>
          <a:off x="2908300" y="16564820"/>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167653</xdr:rowOff>
    </xdr:from>
    <xdr:to>
      <xdr:col>5</xdr:col>
      <xdr:colOff>409575</xdr:colOff>
      <xdr:row>97</xdr:row>
      <xdr:rowOff>97803</xdr:rowOff>
    </xdr:to>
    <xdr:sp macro="" textlink="">
      <xdr:nvSpPr>
        <xdr:cNvPr id="239" name="フローチャート : 判断 238"/>
        <xdr:cNvSpPr/>
      </xdr:nvSpPr>
      <xdr:spPr>
        <a:xfrm>
          <a:off x="3746500" y="166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88930</xdr:rowOff>
    </xdr:from>
    <xdr:ext cx="534377" cy="259045"/>
    <xdr:sp macro="" textlink="">
      <xdr:nvSpPr>
        <xdr:cNvPr id="240" name="テキスト ボックス 239"/>
        <xdr:cNvSpPr txBox="1"/>
      </xdr:nvSpPr>
      <xdr:spPr>
        <a:xfrm>
          <a:off x="3530111"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105620</xdr:rowOff>
    </xdr:from>
    <xdr:to>
      <xdr:col>4</xdr:col>
      <xdr:colOff>155575</xdr:colOff>
      <xdr:row>96</xdr:row>
      <xdr:rowOff>153535</xdr:rowOff>
    </xdr:to>
    <xdr:cxnSp macro="">
      <xdr:nvCxnSpPr>
        <xdr:cNvPr id="241" name="直線コネクタ 240"/>
        <xdr:cNvCxnSpPr/>
      </xdr:nvCxnSpPr>
      <xdr:spPr>
        <a:xfrm flipV="1">
          <a:off x="2019300" y="16564820"/>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124727</xdr:rowOff>
    </xdr:from>
    <xdr:to>
      <xdr:col>2</xdr:col>
      <xdr:colOff>638175</xdr:colOff>
      <xdr:row>96</xdr:row>
      <xdr:rowOff>153535</xdr:rowOff>
    </xdr:to>
    <xdr:cxnSp macro="">
      <xdr:nvCxnSpPr>
        <xdr:cNvPr id="244" name="直線コネクタ 243"/>
        <xdr:cNvCxnSpPr/>
      </xdr:nvCxnSpPr>
      <xdr:spPr>
        <a:xfrm>
          <a:off x="1130300" y="16583927"/>
          <a:ext cx="889000" cy="2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54815</xdr:rowOff>
    </xdr:from>
    <xdr:to>
      <xdr:col>6</xdr:col>
      <xdr:colOff>561975</xdr:colOff>
      <xdr:row>96</xdr:row>
      <xdr:rowOff>156415</xdr:rowOff>
    </xdr:to>
    <xdr:sp macro="" textlink="">
      <xdr:nvSpPr>
        <xdr:cNvPr id="254" name="円/楕円 253"/>
        <xdr:cNvSpPr/>
      </xdr:nvSpPr>
      <xdr:spPr>
        <a:xfrm>
          <a:off x="4584700" y="165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77692</xdr:rowOff>
    </xdr:from>
    <xdr:ext cx="534377" cy="259045"/>
    <xdr:sp macro="" textlink="">
      <xdr:nvSpPr>
        <xdr:cNvPr id="255" name="衛生費該当値テキスト"/>
        <xdr:cNvSpPr txBox="1"/>
      </xdr:nvSpPr>
      <xdr:spPr>
        <a:xfrm>
          <a:off x="4686300" y="163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63653</xdr:rowOff>
    </xdr:from>
    <xdr:to>
      <xdr:col>5</xdr:col>
      <xdr:colOff>409575</xdr:colOff>
      <xdr:row>96</xdr:row>
      <xdr:rowOff>165253</xdr:rowOff>
    </xdr:to>
    <xdr:sp macro="" textlink="">
      <xdr:nvSpPr>
        <xdr:cNvPr id="256" name="円/楕円 255"/>
        <xdr:cNvSpPr/>
      </xdr:nvSpPr>
      <xdr:spPr>
        <a:xfrm>
          <a:off x="3746500" y="165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10330</xdr:rowOff>
    </xdr:from>
    <xdr:ext cx="534377" cy="259045"/>
    <xdr:sp macro="" textlink="">
      <xdr:nvSpPr>
        <xdr:cNvPr id="257" name="テキスト ボックス 256"/>
        <xdr:cNvSpPr txBox="1"/>
      </xdr:nvSpPr>
      <xdr:spPr>
        <a:xfrm>
          <a:off x="3530111" y="162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54820</xdr:rowOff>
    </xdr:from>
    <xdr:to>
      <xdr:col>4</xdr:col>
      <xdr:colOff>206375</xdr:colOff>
      <xdr:row>96</xdr:row>
      <xdr:rowOff>156420</xdr:rowOff>
    </xdr:to>
    <xdr:sp macro="" textlink="">
      <xdr:nvSpPr>
        <xdr:cNvPr id="258" name="円/楕円 257"/>
        <xdr:cNvSpPr/>
      </xdr:nvSpPr>
      <xdr:spPr>
        <a:xfrm>
          <a:off x="2857500" y="165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1497</xdr:rowOff>
    </xdr:from>
    <xdr:ext cx="534377" cy="259045"/>
    <xdr:sp macro="" textlink="">
      <xdr:nvSpPr>
        <xdr:cNvPr id="259" name="テキスト ボックス 258"/>
        <xdr:cNvSpPr txBox="1"/>
      </xdr:nvSpPr>
      <xdr:spPr>
        <a:xfrm>
          <a:off x="2641111" y="162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102735</xdr:rowOff>
    </xdr:from>
    <xdr:to>
      <xdr:col>3</xdr:col>
      <xdr:colOff>3175</xdr:colOff>
      <xdr:row>97</xdr:row>
      <xdr:rowOff>32885</xdr:rowOff>
    </xdr:to>
    <xdr:sp macro="" textlink="">
      <xdr:nvSpPr>
        <xdr:cNvPr id="260" name="円/楕円 259"/>
        <xdr:cNvSpPr/>
      </xdr:nvSpPr>
      <xdr:spPr>
        <a:xfrm>
          <a:off x="1968500" y="165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49412</xdr:rowOff>
    </xdr:from>
    <xdr:ext cx="534377" cy="259045"/>
    <xdr:sp macro="" textlink="">
      <xdr:nvSpPr>
        <xdr:cNvPr id="261" name="テキスト ボックス 260"/>
        <xdr:cNvSpPr txBox="1"/>
      </xdr:nvSpPr>
      <xdr:spPr>
        <a:xfrm>
          <a:off x="1752111" y="163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73927</xdr:rowOff>
    </xdr:from>
    <xdr:to>
      <xdr:col>1</xdr:col>
      <xdr:colOff>485775</xdr:colOff>
      <xdr:row>97</xdr:row>
      <xdr:rowOff>4077</xdr:rowOff>
    </xdr:to>
    <xdr:sp macro="" textlink="">
      <xdr:nvSpPr>
        <xdr:cNvPr id="262" name="円/楕円 261"/>
        <xdr:cNvSpPr/>
      </xdr:nvSpPr>
      <xdr:spPr>
        <a:xfrm>
          <a:off x="1079500" y="165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20604</xdr:rowOff>
    </xdr:from>
    <xdr:ext cx="534377" cy="259045"/>
    <xdr:sp macro="" textlink="">
      <xdr:nvSpPr>
        <xdr:cNvPr id="263" name="テキスト ボックス 262"/>
        <xdr:cNvSpPr txBox="1"/>
      </xdr:nvSpPr>
      <xdr:spPr>
        <a:xfrm>
          <a:off x="863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127051</xdr:rowOff>
    </xdr:from>
    <xdr:to>
      <xdr:col>15</xdr:col>
      <xdr:colOff>180975</xdr:colOff>
      <xdr:row>35</xdr:row>
      <xdr:rowOff>135814</xdr:rowOff>
    </xdr:to>
    <xdr:cxnSp macro="">
      <xdr:nvCxnSpPr>
        <xdr:cNvPr id="292" name="直線コネクタ 291"/>
        <xdr:cNvCxnSpPr/>
      </xdr:nvCxnSpPr>
      <xdr:spPr>
        <a:xfrm flipV="1">
          <a:off x="9639300" y="6127801"/>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125908</xdr:rowOff>
    </xdr:from>
    <xdr:to>
      <xdr:col>14</xdr:col>
      <xdr:colOff>28575</xdr:colOff>
      <xdr:row>35</xdr:row>
      <xdr:rowOff>135814</xdr:rowOff>
    </xdr:to>
    <xdr:cxnSp macro="">
      <xdr:nvCxnSpPr>
        <xdr:cNvPr id="295" name="直線コネクタ 294"/>
        <xdr:cNvCxnSpPr/>
      </xdr:nvCxnSpPr>
      <xdr:spPr>
        <a:xfrm>
          <a:off x="8750300" y="5783758"/>
          <a:ext cx="889000" cy="3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68859</xdr:rowOff>
    </xdr:from>
    <xdr:to>
      <xdr:col>14</xdr:col>
      <xdr:colOff>79375</xdr:colOff>
      <xdr:row>38</xdr:row>
      <xdr:rowOff>170459</xdr:rowOff>
    </xdr:to>
    <xdr:sp macro="" textlink="">
      <xdr:nvSpPr>
        <xdr:cNvPr id="296" name="フローチャート : 判断 295"/>
        <xdr:cNvSpPr/>
      </xdr:nvSpPr>
      <xdr:spPr>
        <a:xfrm>
          <a:off x="9588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161586</xdr:rowOff>
    </xdr:from>
    <xdr:ext cx="469744" cy="259045"/>
    <xdr:sp macro="" textlink="">
      <xdr:nvSpPr>
        <xdr:cNvPr id="297" name="テキスト ボックス 296"/>
        <xdr:cNvSpPr txBox="1"/>
      </xdr:nvSpPr>
      <xdr:spPr>
        <a:xfrm>
          <a:off x="9404427" y="66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125908</xdr:rowOff>
    </xdr:from>
    <xdr:to>
      <xdr:col>12</xdr:col>
      <xdr:colOff>511175</xdr:colOff>
      <xdr:row>35</xdr:row>
      <xdr:rowOff>55728</xdr:rowOff>
    </xdr:to>
    <xdr:cxnSp macro="">
      <xdr:nvCxnSpPr>
        <xdr:cNvPr id="298" name="直線コネクタ 297"/>
        <xdr:cNvCxnSpPr/>
      </xdr:nvCxnSpPr>
      <xdr:spPr>
        <a:xfrm flipV="1">
          <a:off x="7861300" y="5783758"/>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300" name="テキスト ボックス 299"/>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120117</xdr:rowOff>
    </xdr:from>
    <xdr:to>
      <xdr:col>11</xdr:col>
      <xdr:colOff>307975</xdr:colOff>
      <xdr:row>35</xdr:row>
      <xdr:rowOff>55728</xdr:rowOff>
    </xdr:to>
    <xdr:cxnSp macro="">
      <xdr:nvCxnSpPr>
        <xdr:cNvPr id="301" name="直線コネクタ 300"/>
        <xdr:cNvCxnSpPr/>
      </xdr:nvCxnSpPr>
      <xdr:spPr>
        <a:xfrm>
          <a:off x="6972300" y="5949417"/>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76251</xdr:rowOff>
    </xdr:from>
    <xdr:to>
      <xdr:col>15</xdr:col>
      <xdr:colOff>231775</xdr:colOff>
      <xdr:row>36</xdr:row>
      <xdr:rowOff>6401</xdr:rowOff>
    </xdr:to>
    <xdr:sp macro="" textlink="">
      <xdr:nvSpPr>
        <xdr:cNvPr id="311" name="円/楕円 310"/>
        <xdr:cNvSpPr/>
      </xdr:nvSpPr>
      <xdr:spPr>
        <a:xfrm>
          <a:off x="10426700" y="607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99128</xdr:rowOff>
    </xdr:from>
    <xdr:ext cx="469744" cy="259045"/>
    <xdr:sp macro="" textlink="">
      <xdr:nvSpPr>
        <xdr:cNvPr id="312" name="労働費該当値テキスト"/>
        <xdr:cNvSpPr txBox="1"/>
      </xdr:nvSpPr>
      <xdr:spPr>
        <a:xfrm>
          <a:off x="10528300" y="59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85014</xdr:rowOff>
    </xdr:from>
    <xdr:to>
      <xdr:col>14</xdr:col>
      <xdr:colOff>79375</xdr:colOff>
      <xdr:row>36</xdr:row>
      <xdr:rowOff>15164</xdr:rowOff>
    </xdr:to>
    <xdr:sp macro="" textlink="">
      <xdr:nvSpPr>
        <xdr:cNvPr id="313" name="円/楕円 312"/>
        <xdr:cNvSpPr/>
      </xdr:nvSpPr>
      <xdr:spPr>
        <a:xfrm>
          <a:off x="9588500" y="60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31691</xdr:rowOff>
    </xdr:from>
    <xdr:ext cx="469744" cy="259045"/>
    <xdr:sp macro="" textlink="">
      <xdr:nvSpPr>
        <xdr:cNvPr id="314" name="テキスト ボックス 313"/>
        <xdr:cNvSpPr txBox="1"/>
      </xdr:nvSpPr>
      <xdr:spPr>
        <a:xfrm>
          <a:off x="9404427" y="58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75108</xdr:rowOff>
    </xdr:from>
    <xdr:to>
      <xdr:col>12</xdr:col>
      <xdr:colOff>561975</xdr:colOff>
      <xdr:row>34</xdr:row>
      <xdr:rowOff>5258</xdr:rowOff>
    </xdr:to>
    <xdr:sp macro="" textlink="">
      <xdr:nvSpPr>
        <xdr:cNvPr id="315" name="円/楕円 314"/>
        <xdr:cNvSpPr/>
      </xdr:nvSpPr>
      <xdr:spPr>
        <a:xfrm>
          <a:off x="8699500" y="573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21785</xdr:rowOff>
    </xdr:from>
    <xdr:ext cx="534377" cy="259045"/>
    <xdr:sp macro="" textlink="">
      <xdr:nvSpPr>
        <xdr:cNvPr id="316" name="テキスト ボックス 315"/>
        <xdr:cNvSpPr txBox="1"/>
      </xdr:nvSpPr>
      <xdr:spPr>
        <a:xfrm>
          <a:off x="8483111" y="550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4928</xdr:rowOff>
    </xdr:from>
    <xdr:to>
      <xdr:col>11</xdr:col>
      <xdr:colOff>358775</xdr:colOff>
      <xdr:row>35</xdr:row>
      <xdr:rowOff>106528</xdr:rowOff>
    </xdr:to>
    <xdr:sp macro="" textlink="">
      <xdr:nvSpPr>
        <xdr:cNvPr id="317" name="円/楕円 316"/>
        <xdr:cNvSpPr/>
      </xdr:nvSpPr>
      <xdr:spPr>
        <a:xfrm>
          <a:off x="7810500" y="60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123055</xdr:rowOff>
    </xdr:from>
    <xdr:ext cx="469744" cy="259045"/>
    <xdr:sp macro="" textlink="">
      <xdr:nvSpPr>
        <xdr:cNvPr id="318" name="テキスト ボックス 317"/>
        <xdr:cNvSpPr txBox="1"/>
      </xdr:nvSpPr>
      <xdr:spPr>
        <a:xfrm>
          <a:off x="7626427" y="57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69317</xdr:rowOff>
    </xdr:from>
    <xdr:to>
      <xdr:col>10</xdr:col>
      <xdr:colOff>155575</xdr:colOff>
      <xdr:row>34</xdr:row>
      <xdr:rowOff>170917</xdr:rowOff>
    </xdr:to>
    <xdr:sp macro="" textlink="">
      <xdr:nvSpPr>
        <xdr:cNvPr id="319" name="円/楕円 318"/>
        <xdr:cNvSpPr/>
      </xdr:nvSpPr>
      <xdr:spPr>
        <a:xfrm>
          <a:off x="6921500" y="58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15994</xdr:rowOff>
    </xdr:from>
    <xdr:ext cx="534377" cy="259045"/>
    <xdr:sp macro="" textlink="">
      <xdr:nvSpPr>
        <xdr:cNvPr id="320" name="テキスト ボックス 319"/>
        <xdr:cNvSpPr txBox="1"/>
      </xdr:nvSpPr>
      <xdr:spPr>
        <a:xfrm>
          <a:off x="6705111" y="56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33989</xdr:rowOff>
    </xdr:from>
    <xdr:to>
      <xdr:col>15</xdr:col>
      <xdr:colOff>180975</xdr:colOff>
      <xdr:row>57</xdr:row>
      <xdr:rowOff>66822</xdr:rowOff>
    </xdr:to>
    <xdr:cxnSp macro="">
      <xdr:nvCxnSpPr>
        <xdr:cNvPr id="345" name="直線コネクタ 344"/>
        <xdr:cNvCxnSpPr/>
      </xdr:nvCxnSpPr>
      <xdr:spPr>
        <a:xfrm flipV="1">
          <a:off x="9639300" y="9806639"/>
          <a:ext cx="838200" cy="3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66822</xdr:rowOff>
    </xdr:from>
    <xdr:to>
      <xdr:col>14</xdr:col>
      <xdr:colOff>28575</xdr:colOff>
      <xdr:row>57</xdr:row>
      <xdr:rowOff>98981</xdr:rowOff>
    </xdr:to>
    <xdr:cxnSp macro="">
      <xdr:nvCxnSpPr>
        <xdr:cNvPr id="348" name="直線コネクタ 347"/>
        <xdr:cNvCxnSpPr/>
      </xdr:nvCxnSpPr>
      <xdr:spPr>
        <a:xfrm flipV="1">
          <a:off x="8750300" y="9839472"/>
          <a:ext cx="889000" cy="3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41786</xdr:rowOff>
    </xdr:from>
    <xdr:to>
      <xdr:col>14</xdr:col>
      <xdr:colOff>79375</xdr:colOff>
      <xdr:row>56</xdr:row>
      <xdr:rowOff>143386</xdr:rowOff>
    </xdr:to>
    <xdr:sp macro="" textlink="">
      <xdr:nvSpPr>
        <xdr:cNvPr id="349" name="フローチャート : 判断 348"/>
        <xdr:cNvSpPr/>
      </xdr:nvSpPr>
      <xdr:spPr>
        <a:xfrm>
          <a:off x="9588500" y="964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159913</xdr:rowOff>
    </xdr:from>
    <xdr:ext cx="534377" cy="259045"/>
    <xdr:sp macro="" textlink="">
      <xdr:nvSpPr>
        <xdr:cNvPr id="350" name="テキスト ボックス 349"/>
        <xdr:cNvSpPr txBox="1"/>
      </xdr:nvSpPr>
      <xdr:spPr>
        <a:xfrm>
          <a:off x="9372111" y="94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83270</xdr:rowOff>
    </xdr:from>
    <xdr:to>
      <xdr:col>12</xdr:col>
      <xdr:colOff>511175</xdr:colOff>
      <xdr:row>57</xdr:row>
      <xdr:rowOff>98981</xdr:rowOff>
    </xdr:to>
    <xdr:cxnSp macro="">
      <xdr:nvCxnSpPr>
        <xdr:cNvPr id="351" name="直線コネクタ 350"/>
        <xdr:cNvCxnSpPr/>
      </xdr:nvCxnSpPr>
      <xdr:spPr>
        <a:xfrm>
          <a:off x="7861300" y="9855920"/>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82345</xdr:rowOff>
    </xdr:from>
    <xdr:to>
      <xdr:col>11</xdr:col>
      <xdr:colOff>307975</xdr:colOff>
      <xdr:row>57</xdr:row>
      <xdr:rowOff>83270</xdr:rowOff>
    </xdr:to>
    <xdr:cxnSp macro="">
      <xdr:nvCxnSpPr>
        <xdr:cNvPr id="354" name="直線コネクタ 353"/>
        <xdr:cNvCxnSpPr/>
      </xdr:nvCxnSpPr>
      <xdr:spPr>
        <a:xfrm>
          <a:off x="6972300" y="9854995"/>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154639</xdr:rowOff>
    </xdr:from>
    <xdr:to>
      <xdr:col>15</xdr:col>
      <xdr:colOff>231775</xdr:colOff>
      <xdr:row>57</xdr:row>
      <xdr:rowOff>84789</xdr:rowOff>
    </xdr:to>
    <xdr:sp macro="" textlink="">
      <xdr:nvSpPr>
        <xdr:cNvPr id="364" name="円/楕円 363"/>
        <xdr:cNvSpPr/>
      </xdr:nvSpPr>
      <xdr:spPr>
        <a:xfrm>
          <a:off x="10426700" y="97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133066</xdr:rowOff>
    </xdr:from>
    <xdr:ext cx="534377" cy="259045"/>
    <xdr:sp macro="" textlink="">
      <xdr:nvSpPr>
        <xdr:cNvPr id="365" name="農林水産業費該当値テキスト"/>
        <xdr:cNvSpPr txBox="1"/>
      </xdr:nvSpPr>
      <xdr:spPr>
        <a:xfrm>
          <a:off x="10528300" y="973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16022</xdr:rowOff>
    </xdr:from>
    <xdr:to>
      <xdr:col>14</xdr:col>
      <xdr:colOff>79375</xdr:colOff>
      <xdr:row>57</xdr:row>
      <xdr:rowOff>117622</xdr:rowOff>
    </xdr:to>
    <xdr:sp macro="" textlink="">
      <xdr:nvSpPr>
        <xdr:cNvPr id="366" name="円/楕円 365"/>
        <xdr:cNvSpPr/>
      </xdr:nvSpPr>
      <xdr:spPr>
        <a:xfrm>
          <a:off x="9588500" y="97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108749</xdr:rowOff>
    </xdr:from>
    <xdr:ext cx="534377" cy="259045"/>
    <xdr:sp macro="" textlink="">
      <xdr:nvSpPr>
        <xdr:cNvPr id="367" name="テキスト ボックス 366"/>
        <xdr:cNvSpPr txBox="1"/>
      </xdr:nvSpPr>
      <xdr:spPr>
        <a:xfrm>
          <a:off x="9372111" y="98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48181</xdr:rowOff>
    </xdr:from>
    <xdr:to>
      <xdr:col>12</xdr:col>
      <xdr:colOff>561975</xdr:colOff>
      <xdr:row>57</xdr:row>
      <xdr:rowOff>149781</xdr:rowOff>
    </xdr:to>
    <xdr:sp macro="" textlink="">
      <xdr:nvSpPr>
        <xdr:cNvPr id="368" name="円/楕円 367"/>
        <xdr:cNvSpPr/>
      </xdr:nvSpPr>
      <xdr:spPr>
        <a:xfrm>
          <a:off x="8699500" y="98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140908</xdr:rowOff>
    </xdr:from>
    <xdr:ext cx="534377" cy="259045"/>
    <xdr:sp macro="" textlink="">
      <xdr:nvSpPr>
        <xdr:cNvPr id="369" name="テキスト ボックス 368"/>
        <xdr:cNvSpPr txBox="1"/>
      </xdr:nvSpPr>
      <xdr:spPr>
        <a:xfrm>
          <a:off x="8483111" y="991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32470</xdr:rowOff>
    </xdr:from>
    <xdr:to>
      <xdr:col>11</xdr:col>
      <xdr:colOff>358775</xdr:colOff>
      <xdr:row>57</xdr:row>
      <xdr:rowOff>134070</xdr:rowOff>
    </xdr:to>
    <xdr:sp macro="" textlink="">
      <xdr:nvSpPr>
        <xdr:cNvPr id="370" name="円/楕円 369"/>
        <xdr:cNvSpPr/>
      </xdr:nvSpPr>
      <xdr:spPr>
        <a:xfrm>
          <a:off x="7810500" y="98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125197</xdr:rowOff>
    </xdr:from>
    <xdr:ext cx="534377" cy="259045"/>
    <xdr:sp macro="" textlink="">
      <xdr:nvSpPr>
        <xdr:cNvPr id="371" name="テキスト ボックス 370"/>
        <xdr:cNvSpPr txBox="1"/>
      </xdr:nvSpPr>
      <xdr:spPr>
        <a:xfrm>
          <a:off x="7594111" y="98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31545</xdr:rowOff>
    </xdr:from>
    <xdr:to>
      <xdr:col>10</xdr:col>
      <xdr:colOff>155575</xdr:colOff>
      <xdr:row>57</xdr:row>
      <xdr:rowOff>133145</xdr:rowOff>
    </xdr:to>
    <xdr:sp macro="" textlink="">
      <xdr:nvSpPr>
        <xdr:cNvPr id="372" name="円/楕円 371"/>
        <xdr:cNvSpPr/>
      </xdr:nvSpPr>
      <xdr:spPr>
        <a:xfrm>
          <a:off x="6921500" y="9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124272</xdr:rowOff>
    </xdr:from>
    <xdr:ext cx="534377" cy="259045"/>
    <xdr:sp macro="" textlink="">
      <xdr:nvSpPr>
        <xdr:cNvPr id="373" name="テキスト ボックス 372"/>
        <xdr:cNvSpPr txBox="1"/>
      </xdr:nvSpPr>
      <xdr:spPr>
        <a:xfrm>
          <a:off x="6705111" y="98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100952</xdr:rowOff>
    </xdr:from>
    <xdr:to>
      <xdr:col>15</xdr:col>
      <xdr:colOff>180975</xdr:colOff>
      <xdr:row>74</xdr:row>
      <xdr:rowOff>125265</xdr:rowOff>
    </xdr:to>
    <xdr:cxnSp macro="">
      <xdr:nvCxnSpPr>
        <xdr:cNvPr id="404" name="直線コネクタ 403"/>
        <xdr:cNvCxnSpPr/>
      </xdr:nvCxnSpPr>
      <xdr:spPr>
        <a:xfrm>
          <a:off x="9639300" y="12788252"/>
          <a:ext cx="8382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100952</xdr:rowOff>
    </xdr:from>
    <xdr:to>
      <xdr:col>14</xdr:col>
      <xdr:colOff>28575</xdr:colOff>
      <xdr:row>76</xdr:row>
      <xdr:rowOff>71659</xdr:rowOff>
    </xdr:to>
    <xdr:cxnSp macro="">
      <xdr:nvCxnSpPr>
        <xdr:cNvPr id="407" name="直線コネクタ 406"/>
        <xdr:cNvCxnSpPr/>
      </xdr:nvCxnSpPr>
      <xdr:spPr>
        <a:xfrm flipV="1">
          <a:off x="8750300" y="12788252"/>
          <a:ext cx="889000" cy="3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72458</xdr:rowOff>
    </xdr:from>
    <xdr:to>
      <xdr:col>14</xdr:col>
      <xdr:colOff>79375</xdr:colOff>
      <xdr:row>78</xdr:row>
      <xdr:rowOff>2608</xdr:rowOff>
    </xdr:to>
    <xdr:sp macro="" textlink="">
      <xdr:nvSpPr>
        <xdr:cNvPr id="408" name="フローチャート : 判断 407"/>
        <xdr:cNvSpPr/>
      </xdr:nvSpPr>
      <xdr:spPr>
        <a:xfrm>
          <a:off x="9588500" y="1327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165185</xdr:rowOff>
    </xdr:from>
    <xdr:ext cx="534377" cy="259045"/>
    <xdr:sp macro="" textlink="">
      <xdr:nvSpPr>
        <xdr:cNvPr id="409" name="テキスト ボックス 408"/>
        <xdr:cNvSpPr txBox="1"/>
      </xdr:nvSpPr>
      <xdr:spPr>
        <a:xfrm>
          <a:off x="9372111" y="1336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59249</xdr:rowOff>
    </xdr:from>
    <xdr:to>
      <xdr:col>12</xdr:col>
      <xdr:colOff>511175</xdr:colOff>
      <xdr:row>76</xdr:row>
      <xdr:rowOff>71659</xdr:rowOff>
    </xdr:to>
    <xdr:cxnSp macro="">
      <xdr:nvCxnSpPr>
        <xdr:cNvPr id="410" name="直線コネクタ 409"/>
        <xdr:cNvCxnSpPr/>
      </xdr:nvCxnSpPr>
      <xdr:spPr>
        <a:xfrm>
          <a:off x="7861300" y="1308944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128939</xdr:rowOff>
    </xdr:from>
    <xdr:to>
      <xdr:col>11</xdr:col>
      <xdr:colOff>307975</xdr:colOff>
      <xdr:row>76</xdr:row>
      <xdr:rowOff>59249</xdr:rowOff>
    </xdr:to>
    <xdr:cxnSp macro="">
      <xdr:nvCxnSpPr>
        <xdr:cNvPr id="413" name="直線コネクタ 412"/>
        <xdr:cNvCxnSpPr/>
      </xdr:nvCxnSpPr>
      <xdr:spPr>
        <a:xfrm>
          <a:off x="6972300" y="12987689"/>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74465</xdr:rowOff>
    </xdr:from>
    <xdr:to>
      <xdr:col>15</xdr:col>
      <xdr:colOff>231775</xdr:colOff>
      <xdr:row>75</xdr:row>
      <xdr:rowOff>4615</xdr:rowOff>
    </xdr:to>
    <xdr:sp macro="" textlink="">
      <xdr:nvSpPr>
        <xdr:cNvPr id="423" name="円/楕円 422"/>
        <xdr:cNvSpPr/>
      </xdr:nvSpPr>
      <xdr:spPr>
        <a:xfrm>
          <a:off x="10426700" y="127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97342</xdr:rowOff>
    </xdr:from>
    <xdr:ext cx="534377" cy="259045"/>
    <xdr:sp macro="" textlink="">
      <xdr:nvSpPr>
        <xdr:cNvPr id="424" name="商工費該当値テキスト"/>
        <xdr:cNvSpPr txBox="1"/>
      </xdr:nvSpPr>
      <xdr:spPr>
        <a:xfrm>
          <a:off x="10528300" y="126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50,884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50152</xdr:rowOff>
    </xdr:from>
    <xdr:to>
      <xdr:col>14</xdr:col>
      <xdr:colOff>79375</xdr:colOff>
      <xdr:row>74</xdr:row>
      <xdr:rowOff>151752</xdr:rowOff>
    </xdr:to>
    <xdr:sp macro="" textlink="">
      <xdr:nvSpPr>
        <xdr:cNvPr id="425" name="円/楕円 424"/>
        <xdr:cNvSpPr/>
      </xdr:nvSpPr>
      <xdr:spPr>
        <a:xfrm>
          <a:off x="9588500" y="127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168279</xdr:rowOff>
    </xdr:from>
    <xdr:ext cx="534377" cy="259045"/>
    <xdr:sp macro="" textlink="">
      <xdr:nvSpPr>
        <xdr:cNvPr id="426" name="テキスト ボックス 425"/>
        <xdr:cNvSpPr txBox="1"/>
      </xdr:nvSpPr>
      <xdr:spPr>
        <a:xfrm>
          <a:off x="9372111" y="125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20859</xdr:rowOff>
    </xdr:from>
    <xdr:to>
      <xdr:col>12</xdr:col>
      <xdr:colOff>561975</xdr:colOff>
      <xdr:row>76</xdr:row>
      <xdr:rowOff>122459</xdr:rowOff>
    </xdr:to>
    <xdr:sp macro="" textlink="">
      <xdr:nvSpPr>
        <xdr:cNvPr id="427" name="円/楕円 426"/>
        <xdr:cNvSpPr/>
      </xdr:nvSpPr>
      <xdr:spPr>
        <a:xfrm>
          <a:off x="8699500" y="13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138986</xdr:rowOff>
    </xdr:from>
    <xdr:ext cx="534377" cy="259045"/>
    <xdr:sp macro="" textlink="">
      <xdr:nvSpPr>
        <xdr:cNvPr id="428" name="テキスト ボックス 427"/>
        <xdr:cNvSpPr txBox="1"/>
      </xdr:nvSpPr>
      <xdr:spPr>
        <a:xfrm>
          <a:off x="8483111" y="1282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8449</xdr:rowOff>
    </xdr:from>
    <xdr:to>
      <xdr:col>11</xdr:col>
      <xdr:colOff>358775</xdr:colOff>
      <xdr:row>76</xdr:row>
      <xdr:rowOff>110049</xdr:rowOff>
    </xdr:to>
    <xdr:sp macro="" textlink="">
      <xdr:nvSpPr>
        <xdr:cNvPr id="429" name="円/楕円 428"/>
        <xdr:cNvSpPr/>
      </xdr:nvSpPr>
      <xdr:spPr>
        <a:xfrm>
          <a:off x="7810500" y="130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126576</xdr:rowOff>
    </xdr:from>
    <xdr:ext cx="534377" cy="259045"/>
    <xdr:sp macro="" textlink="">
      <xdr:nvSpPr>
        <xdr:cNvPr id="430" name="テキスト ボックス 429"/>
        <xdr:cNvSpPr txBox="1"/>
      </xdr:nvSpPr>
      <xdr:spPr>
        <a:xfrm>
          <a:off x="7594111" y="128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78139</xdr:rowOff>
    </xdr:from>
    <xdr:to>
      <xdr:col>10</xdr:col>
      <xdr:colOff>155575</xdr:colOff>
      <xdr:row>76</xdr:row>
      <xdr:rowOff>8289</xdr:rowOff>
    </xdr:to>
    <xdr:sp macro="" textlink="">
      <xdr:nvSpPr>
        <xdr:cNvPr id="431" name="円/楕円 430"/>
        <xdr:cNvSpPr/>
      </xdr:nvSpPr>
      <xdr:spPr>
        <a:xfrm>
          <a:off x="6921500" y="129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24816</xdr:rowOff>
    </xdr:from>
    <xdr:ext cx="534377" cy="259045"/>
    <xdr:sp macro="" textlink="">
      <xdr:nvSpPr>
        <xdr:cNvPr id="432" name="テキスト ボックス 431"/>
        <xdr:cNvSpPr txBox="1"/>
      </xdr:nvSpPr>
      <xdr:spPr>
        <a:xfrm>
          <a:off x="6705111" y="127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27434</xdr:rowOff>
    </xdr:from>
    <xdr:to>
      <xdr:col>15</xdr:col>
      <xdr:colOff>180975</xdr:colOff>
      <xdr:row>95</xdr:row>
      <xdr:rowOff>164623</xdr:rowOff>
    </xdr:to>
    <xdr:cxnSp macro="">
      <xdr:nvCxnSpPr>
        <xdr:cNvPr id="459" name="直線コネクタ 458"/>
        <xdr:cNvCxnSpPr/>
      </xdr:nvCxnSpPr>
      <xdr:spPr>
        <a:xfrm flipV="1">
          <a:off x="9639300" y="16315184"/>
          <a:ext cx="838200" cy="13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65089</xdr:rowOff>
    </xdr:from>
    <xdr:to>
      <xdr:col>14</xdr:col>
      <xdr:colOff>28575</xdr:colOff>
      <xdr:row>95</xdr:row>
      <xdr:rowOff>164623</xdr:rowOff>
    </xdr:to>
    <xdr:cxnSp macro="">
      <xdr:nvCxnSpPr>
        <xdr:cNvPr id="462" name="直線コネクタ 461"/>
        <xdr:cNvCxnSpPr/>
      </xdr:nvCxnSpPr>
      <xdr:spPr>
        <a:xfrm>
          <a:off x="8750300" y="16352839"/>
          <a:ext cx="889000" cy="9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21197</xdr:rowOff>
    </xdr:from>
    <xdr:to>
      <xdr:col>14</xdr:col>
      <xdr:colOff>79375</xdr:colOff>
      <xdr:row>96</xdr:row>
      <xdr:rowOff>122797</xdr:rowOff>
    </xdr:to>
    <xdr:sp macro="" textlink="">
      <xdr:nvSpPr>
        <xdr:cNvPr id="463" name="フローチャート : 判断 462"/>
        <xdr:cNvSpPr/>
      </xdr:nvSpPr>
      <xdr:spPr>
        <a:xfrm>
          <a:off x="9588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113924</xdr:rowOff>
    </xdr:from>
    <xdr:ext cx="534377" cy="259045"/>
    <xdr:sp macro="" textlink="">
      <xdr:nvSpPr>
        <xdr:cNvPr id="464" name="テキスト ボックス 463"/>
        <xdr:cNvSpPr txBox="1"/>
      </xdr:nvSpPr>
      <xdr:spPr>
        <a:xfrm>
          <a:off x="9372111" y="165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23740</xdr:rowOff>
    </xdr:from>
    <xdr:to>
      <xdr:col>12</xdr:col>
      <xdr:colOff>511175</xdr:colOff>
      <xdr:row>95</xdr:row>
      <xdr:rowOff>65089</xdr:rowOff>
    </xdr:to>
    <xdr:cxnSp macro="">
      <xdr:nvCxnSpPr>
        <xdr:cNvPr id="465" name="直線コネクタ 464"/>
        <xdr:cNvCxnSpPr/>
      </xdr:nvCxnSpPr>
      <xdr:spPr>
        <a:xfrm>
          <a:off x="7861300" y="16140040"/>
          <a:ext cx="889000" cy="21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23740</xdr:rowOff>
    </xdr:from>
    <xdr:to>
      <xdr:col>11</xdr:col>
      <xdr:colOff>307975</xdr:colOff>
      <xdr:row>96</xdr:row>
      <xdr:rowOff>4826</xdr:rowOff>
    </xdr:to>
    <xdr:cxnSp macro="">
      <xdr:nvCxnSpPr>
        <xdr:cNvPr id="468" name="直線コネクタ 467"/>
        <xdr:cNvCxnSpPr/>
      </xdr:nvCxnSpPr>
      <xdr:spPr>
        <a:xfrm flipV="1">
          <a:off x="6972300" y="16140040"/>
          <a:ext cx="889000" cy="3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148084</xdr:rowOff>
    </xdr:from>
    <xdr:to>
      <xdr:col>15</xdr:col>
      <xdr:colOff>231775</xdr:colOff>
      <xdr:row>95</xdr:row>
      <xdr:rowOff>78234</xdr:rowOff>
    </xdr:to>
    <xdr:sp macro="" textlink="">
      <xdr:nvSpPr>
        <xdr:cNvPr id="478" name="円/楕円 477"/>
        <xdr:cNvSpPr/>
      </xdr:nvSpPr>
      <xdr:spPr>
        <a:xfrm>
          <a:off x="10426700" y="162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170961</xdr:rowOff>
    </xdr:from>
    <xdr:ext cx="599010" cy="259045"/>
    <xdr:sp macro="" textlink="">
      <xdr:nvSpPr>
        <xdr:cNvPr id="479" name="土木費該当値テキスト"/>
        <xdr:cNvSpPr txBox="1"/>
      </xdr:nvSpPr>
      <xdr:spPr>
        <a:xfrm>
          <a:off x="10528300" y="1611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137,055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113823</xdr:rowOff>
    </xdr:from>
    <xdr:to>
      <xdr:col>14</xdr:col>
      <xdr:colOff>79375</xdr:colOff>
      <xdr:row>96</xdr:row>
      <xdr:rowOff>43973</xdr:rowOff>
    </xdr:to>
    <xdr:sp macro="" textlink="">
      <xdr:nvSpPr>
        <xdr:cNvPr id="480" name="円/楕円 479"/>
        <xdr:cNvSpPr/>
      </xdr:nvSpPr>
      <xdr:spPr>
        <a:xfrm>
          <a:off x="9588500" y="16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60500</xdr:rowOff>
    </xdr:from>
    <xdr:ext cx="599010" cy="259045"/>
    <xdr:sp macro="" textlink="">
      <xdr:nvSpPr>
        <xdr:cNvPr id="481" name="テキスト ボックス 480"/>
        <xdr:cNvSpPr txBox="1"/>
      </xdr:nvSpPr>
      <xdr:spPr>
        <a:xfrm>
          <a:off x="9339794" y="1617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14289</xdr:rowOff>
    </xdr:from>
    <xdr:to>
      <xdr:col>12</xdr:col>
      <xdr:colOff>561975</xdr:colOff>
      <xdr:row>95</xdr:row>
      <xdr:rowOff>115889</xdr:rowOff>
    </xdr:to>
    <xdr:sp macro="" textlink="">
      <xdr:nvSpPr>
        <xdr:cNvPr id="482" name="円/楕円 481"/>
        <xdr:cNvSpPr/>
      </xdr:nvSpPr>
      <xdr:spPr>
        <a:xfrm>
          <a:off x="8699500" y="163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132416</xdr:rowOff>
    </xdr:from>
    <xdr:ext cx="599010" cy="259045"/>
    <xdr:sp macro="" textlink="">
      <xdr:nvSpPr>
        <xdr:cNvPr id="483" name="テキスト ボックス 482"/>
        <xdr:cNvSpPr txBox="1"/>
      </xdr:nvSpPr>
      <xdr:spPr>
        <a:xfrm>
          <a:off x="8450794" y="1607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128,819</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144390</xdr:rowOff>
    </xdr:from>
    <xdr:to>
      <xdr:col>11</xdr:col>
      <xdr:colOff>358775</xdr:colOff>
      <xdr:row>94</xdr:row>
      <xdr:rowOff>74540</xdr:rowOff>
    </xdr:to>
    <xdr:sp macro="" textlink="">
      <xdr:nvSpPr>
        <xdr:cNvPr id="484" name="円/楕円 483"/>
        <xdr:cNvSpPr/>
      </xdr:nvSpPr>
      <xdr:spPr>
        <a:xfrm>
          <a:off x="7810500" y="160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91067</xdr:rowOff>
    </xdr:from>
    <xdr:ext cx="599010" cy="259045"/>
    <xdr:sp macro="" textlink="">
      <xdr:nvSpPr>
        <xdr:cNvPr id="485" name="テキスト ボックス 484"/>
        <xdr:cNvSpPr txBox="1"/>
      </xdr:nvSpPr>
      <xdr:spPr>
        <a:xfrm>
          <a:off x="7561794" y="1586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175,363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125476</xdr:rowOff>
    </xdr:from>
    <xdr:to>
      <xdr:col>10</xdr:col>
      <xdr:colOff>155575</xdr:colOff>
      <xdr:row>96</xdr:row>
      <xdr:rowOff>55626</xdr:rowOff>
    </xdr:to>
    <xdr:sp macro="" textlink="">
      <xdr:nvSpPr>
        <xdr:cNvPr id="486" name="円/楕円 485"/>
        <xdr:cNvSpPr/>
      </xdr:nvSpPr>
      <xdr:spPr>
        <a:xfrm>
          <a:off x="6921500" y="164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72153</xdr:rowOff>
    </xdr:from>
    <xdr:ext cx="599010" cy="259045"/>
    <xdr:sp macro="" textlink="">
      <xdr:nvSpPr>
        <xdr:cNvPr id="487" name="テキスト ボックス 486"/>
        <xdr:cNvSpPr txBox="1"/>
      </xdr:nvSpPr>
      <xdr:spPr>
        <a:xfrm>
          <a:off x="6672794" y="1618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88585</xdr:rowOff>
    </xdr:from>
    <xdr:to>
      <xdr:col>23</xdr:col>
      <xdr:colOff>517525</xdr:colOff>
      <xdr:row>37</xdr:row>
      <xdr:rowOff>20051</xdr:rowOff>
    </xdr:to>
    <xdr:cxnSp macro="">
      <xdr:nvCxnSpPr>
        <xdr:cNvPr id="515" name="直線コネクタ 514"/>
        <xdr:cNvCxnSpPr/>
      </xdr:nvCxnSpPr>
      <xdr:spPr>
        <a:xfrm>
          <a:off x="15481300" y="6260785"/>
          <a:ext cx="8382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88585</xdr:rowOff>
    </xdr:from>
    <xdr:to>
      <xdr:col>22</xdr:col>
      <xdr:colOff>365125</xdr:colOff>
      <xdr:row>36</xdr:row>
      <xdr:rowOff>147289</xdr:rowOff>
    </xdr:to>
    <xdr:cxnSp macro="">
      <xdr:nvCxnSpPr>
        <xdr:cNvPr id="518" name="直線コネクタ 517"/>
        <xdr:cNvCxnSpPr/>
      </xdr:nvCxnSpPr>
      <xdr:spPr>
        <a:xfrm flipV="1">
          <a:off x="14592300" y="6260785"/>
          <a:ext cx="8890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xdr:rowOff>
    </xdr:from>
    <xdr:to>
      <xdr:col>22</xdr:col>
      <xdr:colOff>415925</xdr:colOff>
      <xdr:row>37</xdr:row>
      <xdr:rowOff>101712</xdr:rowOff>
    </xdr:to>
    <xdr:sp macro="" textlink="">
      <xdr:nvSpPr>
        <xdr:cNvPr id="519" name="フローチャート : 判断 518"/>
        <xdr:cNvSpPr/>
      </xdr:nvSpPr>
      <xdr:spPr>
        <a:xfrm>
          <a:off x="15430500" y="634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92839</xdr:rowOff>
    </xdr:from>
    <xdr:ext cx="534377" cy="259045"/>
    <xdr:sp macro="" textlink="">
      <xdr:nvSpPr>
        <xdr:cNvPr id="520" name="テキスト ボックス 519"/>
        <xdr:cNvSpPr txBox="1"/>
      </xdr:nvSpPr>
      <xdr:spPr>
        <a:xfrm>
          <a:off x="15214111" y="64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116794</xdr:rowOff>
    </xdr:from>
    <xdr:to>
      <xdr:col>21</xdr:col>
      <xdr:colOff>161925</xdr:colOff>
      <xdr:row>36</xdr:row>
      <xdr:rowOff>147289</xdr:rowOff>
    </xdr:to>
    <xdr:cxnSp macro="">
      <xdr:nvCxnSpPr>
        <xdr:cNvPr id="521" name="直線コネクタ 520"/>
        <xdr:cNvCxnSpPr/>
      </xdr:nvCxnSpPr>
      <xdr:spPr>
        <a:xfrm>
          <a:off x="13703300" y="6288994"/>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116794</xdr:rowOff>
    </xdr:from>
    <xdr:to>
      <xdr:col>19</xdr:col>
      <xdr:colOff>644525</xdr:colOff>
      <xdr:row>37</xdr:row>
      <xdr:rowOff>98735</xdr:rowOff>
    </xdr:to>
    <xdr:cxnSp macro="">
      <xdr:nvCxnSpPr>
        <xdr:cNvPr id="524" name="直線コネクタ 523"/>
        <xdr:cNvCxnSpPr/>
      </xdr:nvCxnSpPr>
      <xdr:spPr>
        <a:xfrm flipV="1">
          <a:off x="12814300" y="6288994"/>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140701</xdr:rowOff>
    </xdr:from>
    <xdr:to>
      <xdr:col>23</xdr:col>
      <xdr:colOff>568325</xdr:colOff>
      <xdr:row>37</xdr:row>
      <xdr:rowOff>70851</xdr:rowOff>
    </xdr:to>
    <xdr:sp macro="" textlink="">
      <xdr:nvSpPr>
        <xdr:cNvPr id="534" name="円/楕円 533"/>
        <xdr:cNvSpPr/>
      </xdr:nvSpPr>
      <xdr:spPr>
        <a:xfrm>
          <a:off x="16268700" y="63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119128</xdr:rowOff>
    </xdr:from>
    <xdr:ext cx="534377" cy="259045"/>
    <xdr:sp macro="" textlink="">
      <xdr:nvSpPr>
        <xdr:cNvPr id="535" name="消防費該当値テキスト"/>
        <xdr:cNvSpPr txBox="1"/>
      </xdr:nvSpPr>
      <xdr:spPr>
        <a:xfrm>
          <a:off x="16370300" y="62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32,734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37785</xdr:rowOff>
    </xdr:from>
    <xdr:to>
      <xdr:col>22</xdr:col>
      <xdr:colOff>415925</xdr:colOff>
      <xdr:row>36</xdr:row>
      <xdr:rowOff>139385</xdr:rowOff>
    </xdr:to>
    <xdr:sp macro="" textlink="">
      <xdr:nvSpPr>
        <xdr:cNvPr id="536" name="円/楕円 535"/>
        <xdr:cNvSpPr/>
      </xdr:nvSpPr>
      <xdr:spPr>
        <a:xfrm>
          <a:off x="15430500" y="62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155912</xdr:rowOff>
    </xdr:from>
    <xdr:ext cx="534377" cy="259045"/>
    <xdr:sp macro="" textlink="">
      <xdr:nvSpPr>
        <xdr:cNvPr id="537" name="テキスト ボックス 536"/>
        <xdr:cNvSpPr txBox="1"/>
      </xdr:nvSpPr>
      <xdr:spPr>
        <a:xfrm>
          <a:off x="15214111" y="59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96489</xdr:rowOff>
    </xdr:from>
    <xdr:to>
      <xdr:col>21</xdr:col>
      <xdr:colOff>212725</xdr:colOff>
      <xdr:row>37</xdr:row>
      <xdr:rowOff>26639</xdr:rowOff>
    </xdr:to>
    <xdr:sp macro="" textlink="">
      <xdr:nvSpPr>
        <xdr:cNvPr id="538" name="円/楕円 537"/>
        <xdr:cNvSpPr/>
      </xdr:nvSpPr>
      <xdr:spPr>
        <a:xfrm>
          <a:off x="14541500" y="62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43166</xdr:rowOff>
    </xdr:from>
    <xdr:ext cx="534377" cy="259045"/>
    <xdr:sp macro="" textlink="">
      <xdr:nvSpPr>
        <xdr:cNvPr id="539" name="テキスト ボックス 538"/>
        <xdr:cNvSpPr txBox="1"/>
      </xdr:nvSpPr>
      <xdr:spPr>
        <a:xfrm>
          <a:off x="14325111" y="60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65994</xdr:rowOff>
    </xdr:from>
    <xdr:to>
      <xdr:col>20</xdr:col>
      <xdr:colOff>9525</xdr:colOff>
      <xdr:row>36</xdr:row>
      <xdr:rowOff>167594</xdr:rowOff>
    </xdr:to>
    <xdr:sp macro="" textlink="">
      <xdr:nvSpPr>
        <xdr:cNvPr id="540" name="円/楕円 539"/>
        <xdr:cNvSpPr/>
      </xdr:nvSpPr>
      <xdr:spPr>
        <a:xfrm>
          <a:off x="13652500" y="62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12671</xdr:rowOff>
    </xdr:from>
    <xdr:ext cx="534377" cy="259045"/>
    <xdr:sp macro="" textlink="">
      <xdr:nvSpPr>
        <xdr:cNvPr id="541" name="テキスト ボックス 540"/>
        <xdr:cNvSpPr txBox="1"/>
      </xdr:nvSpPr>
      <xdr:spPr>
        <a:xfrm>
          <a:off x="13436111" y="60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47935</xdr:rowOff>
    </xdr:from>
    <xdr:to>
      <xdr:col>18</xdr:col>
      <xdr:colOff>492125</xdr:colOff>
      <xdr:row>37</xdr:row>
      <xdr:rowOff>149535</xdr:rowOff>
    </xdr:to>
    <xdr:sp macro="" textlink="">
      <xdr:nvSpPr>
        <xdr:cNvPr id="542" name="円/楕円 541"/>
        <xdr:cNvSpPr/>
      </xdr:nvSpPr>
      <xdr:spPr>
        <a:xfrm>
          <a:off x="12763500" y="63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140662</xdr:rowOff>
    </xdr:from>
    <xdr:ext cx="534377" cy="259045"/>
    <xdr:sp macro="" textlink="">
      <xdr:nvSpPr>
        <xdr:cNvPr id="543" name="テキスト ボックス 542"/>
        <xdr:cNvSpPr txBox="1"/>
      </xdr:nvSpPr>
      <xdr:spPr>
        <a:xfrm>
          <a:off x="12547111" y="648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42577</xdr:rowOff>
    </xdr:from>
    <xdr:to>
      <xdr:col>23</xdr:col>
      <xdr:colOff>517525</xdr:colOff>
      <xdr:row>57</xdr:row>
      <xdr:rowOff>54670</xdr:rowOff>
    </xdr:to>
    <xdr:cxnSp macro="">
      <xdr:nvCxnSpPr>
        <xdr:cNvPr id="570" name="直線コネクタ 569"/>
        <xdr:cNvCxnSpPr/>
      </xdr:nvCxnSpPr>
      <xdr:spPr>
        <a:xfrm>
          <a:off x="15481300" y="9815227"/>
          <a:ext cx="8382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42577</xdr:rowOff>
    </xdr:from>
    <xdr:to>
      <xdr:col>22</xdr:col>
      <xdr:colOff>365125</xdr:colOff>
      <xdr:row>57</xdr:row>
      <xdr:rowOff>43245</xdr:rowOff>
    </xdr:to>
    <xdr:cxnSp macro="">
      <xdr:nvCxnSpPr>
        <xdr:cNvPr id="573" name="直線コネクタ 572"/>
        <xdr:cNvCxnSpPr/>
      </xdr:nvCxnSpPr>
      <xdr:spPr>
        <a:xfrm flipV="1">
          <a:off x="14592300" y="981522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98048</xdr:rowOff>
    </xdr:from>
    <xdr:to>
      <xdr:col>22</xdr:col>
      <xdr:colOff>415925</xdr:colOff>
      <xdr:row>57</xdr:row>
      <xdr:rowOff>28198</xdr:rowOff>
    </xdr:to>
    <xdr:sp macro="" textlink="">
      <xdr:nvSpPr>
        <xdr:cNvPr id="574" name="フローチャート : 判断 573"/>
        <xdr:cNvSpPr/>
      </xdr:nvSpPr>
      <xdr:spPr>
        <a:xfrm>
          <a:off x="15430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44725</xdr:rowOff>
    </xdr:from>
    <xdr:ext cx="534377" cy="259045"/>
    <xdr:sp macro="" textlink="">
      <xdr:nvSpPr>
        <xdr:cNvPr id="575" name="テキスト ボックス 574"/>
        <xdr:cNvSpPr txBox="1"/>
      </xdr:nvSpPr>
      <xdr:spPr>
        <a:xfrm>
          <a:off x="15214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170794</xdr:rowOff>
    </xdr:from>
    <xdr:to>
      <xdr:col>21</xdr:col>
      <xdr:colOff>161925</xdr:colOff>
      <xdr:row>57</xdr:row>
      <xdr:rowOff>43245</xdr:rowOff>
    </xdr:to>
    <xdr:cxnSp macro="">
      <xdr:nvCxnSpPr>
        <xdr:cNvPr id="576" name="直線コネクタ 575"/>
        <xdr:cNvCxnSpPr/>
      </xdr:nvCxnSpPr>
      <xdr:spPr>
        <a:xfrm>
          <a:off x="13703300" y="9771994"/>
          <a:ext cx="8890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171083</xdr:rowOff>
    </xdr:from>
    <xdr:to>
      <xdr:col>19</xdr:col>
      <xdr:colOff>644525</xdr:colOff>
      <xdr:row>56</xdr:row>
      <xdr:rowOff>170794</xdr:rowOff>
    </xdr:to>
    <xdr:cxnSp macro="">
      <xdr:nvCxnSpPr>
        <xdr:cNvPr id="579" name="直線コネクタ 578"/>
        <xdr:cNvCxnSpPr/>
      </xdr:nvCxnSpPr>
      <xdr:spPr>
        <a:xfrm>
          <a:off x="12814300" y="9086483"/>
          <a:ext cx="889000" cy="68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3870</xdr:rowOff>
    </xdr:from>
    <xdr:to>
      <xdr:col>23</xdr:col>
      <xdr:colOff>568325</xdr:colOff>
      <xdr:row>57</xdr:row>
      <xdr:rowOff>105470</xdr:rowOff>
    </xdr:to>
    <xdr:sp macro="" textlink="">
      <xdr:nvSpPr>
        <xdr:cNvPr id="589" name="円/楕円 588"/>
        <xdr:cNvSpPr/>
      </xdr:nvSpPr>
      <xdr:spPr>
        <a:xfrm>
          <a:off x="16268700" y="97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103300</xdr:rowOff>
    </xdr:from>
    <xdr:ext cx="534377" cy="259045"/>
    <xdr:sp macro="" textlink="">
      <xdr:nvSpPr>
        <xdr:cNvPr id="590" name="教育費該当値テキスト"/>
        <xdr:cNvSpPr txBox="1"/>
      </xdr:nvSpPr>
      <xdr:spPr>
        <a:xfrm>
          <a:off x="16370300" y="97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163227</xdr:rowOff>
    </xdr:from>
    <xdr:to>
      <xdr:col>22</xdr:col>
      <xdr:colOff>415925</xdr:colOff>
      <xdr:row>57</xdr:row>
      <xdr:rowOff>93377</xdr:rowOff>
    </xdr:to>
    <xdr:sp macro="" textlink="">
      <xdr:nvSpPr>
        <xdr:cNvPr id="591" name="円/楕円 590"/>
        <xdr:cNvSpPr/>
      </xdr:nvSpPr>
      <xdr:spPr>
        <a:xfrm>
          <a:off x="15430500" y="97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84504</xdr:rowOff>
    </xdr:from>
    <xdr:ext cx="534377" cy="259045"/>
    <xdr:sp macro="" textlink="">
      <xdr:nvSpPr>
        <xdr:cNvPr id="592" name="テキスト ボックス 591"/>
        <xdr:cNvSpPr txBox="1"/>
      </xdr:nvSpPr>
      <xdr:spPr>
        <a:xfrm>
          <a:off x="15214111" y="98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163895</xdr:rowOff>
    </xdr:from>
    <xdr:to>
      <xdr:col>21</xdr:col>
      <xdr:colOff>212725</xdr:colOff>
      <xdr:row>57</xdr:row>
      <xdr:rowOff>94045</xdr:rowOff>
    </xdr:to>
    <xdr:sp macro="" textlink="">
      <xdr:nvSpPr>
        <xdr:cNvPr id="593" name="円/楕円 592"/>
        <xdr:cNvSpPr/>
      </xdr:nvSpPr>
      <xdr:spPr>
        <a:xfrm>
          <a:off x="14541500" y="97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85172</xdr:rowOff>
    </xdr:from>
    <xdr:ext cx="534377" cy="259045"/>
    <xdr:sp macro="" textlink="">
      <xdr:nvSpPr>
        <xdr:cNvPr id="594" name="テキスト ボックス 593"/>
        <xdr:cNvSpPr txBox="1"/>
      </xdr:nvSpPr>
      <xdr:spPr>
        <a:xfrm>
          <a:off x="14325111" y="98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119994</xdr:rowOff>
    </xdr:from>
    <xdr:to>
      <xdr:col>20</xdr:col>
      <xdr:colOff>9525</xdr:colOff>
      <xdr:row>57</xdr:row>
      <xdr:rowOff>50144</xdr:rowOff>
    </xdr:to>
    <xdr:sp macro="" textlink="">
      <xdr:nvSpPr>
        <xdr:cNvPr id="595" name="円/楕円 594"/>
        <xdr:cNvSpPr/>
      </xdr:nvSpPr>
      <xdr:spPr>
        <a:xfrm>
          <a:off x="13652500" y="97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41271</xdr:rowOff>
    </xdr:from>
    <xdr:ext cx="534377" cy="259045"/>
    <xdr:sp macro="" textlink="">
      <xdr:nvSpPr>
        <xdr:cNvPr id="596" name="テキスト ボックス 595"/>
        <xdr:cNvSpPr txBox="1"/>
      </xdr:nvSpPr>
      <xdr:spPr>
        <a:xfrm>
          <a:off x="13436111" y="981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68,199</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120283</xdr:rowOff>
    </xdr:from>
    <xdr:to>
      <xdr:col>18</xdr:col>
      <xdr:colOff>492125</xdr:colOff>
      <xdr:row>53</xdr:row>
      <xdr:rowOff>50433</xdr:rowOff>
    </xdr:to>
    <xdr:sp macro="" textlink="">
      <xdr:nvSpPr>
        <xdr:cNvPr id="597" name="円/楕円 596"/>
        <xdr:cNvSpPr/>
      </xdr:nvSpPr>
      <xdr:spPr>
        <a:xfrm>
          <a:off x="12763500" y="90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66960</xdr:rowOff>
    </xdr:from>
    <xdr:ext cx="599010" cy="259045"/>
    <xdr:sp macro="" textlink="">
      <xdr:nvSpPr>
        <xdr:cNvPr id="598" name="テキスト ボックス 597"/>
        <xdr:cNvSpPr txBox="1"/>
      </xdr:nvSpPr>
      <xdr:spPr>
        <a:xfrm>
          <a:off x="12514794" y="881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6756</xdr:rowOff>
    </xdr:from>
    <xdr:to>
      <xdr:col>23</xdr:col>
      <xdr:colOff>517525</xdr:colOff>
      <xdr:row>79</xdr:row>
      <xdr:rowOff>44450</xdr:rowOff>
    </xdr:to>
    <xdr:cxnSp macro="">
      <xdr:nvCxnSpPr>
        <xdr:cNvPr id="627" name="直線コネクタ 626"/>
        <xdr:cNvCxnSpPr/>
      </xdr:nvCxnSpPr>
      <xdr:spPr>
        <a:xfrm>
          <a:off x="15481300" y="13551306"/>
          <a:ext cx="8382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6756</xdr:rowOff>
    </xdr:from>
    <xdr:to>
      <xdr:col>22</xdr:col>
      <xdr:colOff>365125</xdr:colOff>
      <xdr:row>79</xdr:row>
      <xdr:rowOff>44450</xdr:rowOff>
    </xdr:to>
    <xdr:cxnSp macro="">
      <xdr:nvCxnSpPr>
        <xdr:cNvPr id="630" name="直線コネクタ 629"/>
        <xdr:cNvCxnSpPr/>
      </xdr:nvCxnSpPr>
      <xdr:spPr>
        <a:xfrm flipV="1">
          <a:off x="14592300" y="13551306"/>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83693</xdr:rowOff>
    </xdr:from>
    <xdr:to>
      <xdr:col>22</xdr:col>
      <xdr:colOff>415925</xdr:colOff>
      <xdr:row>79</xdr:row>
      <xdr:rowOff>13843</xdr:rowOff>
    </xdr:to>
    <xdr:sp macro="" textlink="">
      <xdr:nvSpPr>
        <xdr:cNvPr id="631" name="フローチャート : 判断 630"/>
        <xdr:cNvSpPr/>
      </xdr:nvSpPr>
      <xdr:spPr>
        <a:xfrm>
          <a:off x="15430500" y="1345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30370</xdr:rowOff>
    </xdr:from>
    <xdr:ext cx="469744" cy="259045"/>
    <xdr:sp macro="" textlink="">
      <xdr:nvSpPr>
        <xdr:cNvPr id="632" name="テキスト ボックス 631"/>
        <xdr:cNvSpPr txBox="1"/>
      </xdr:nvSpPr>
      <xdr:spPr>
        <a:xfrm>
          <a:off x="15246427" y="132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115545</xdr:rowOff>
    </xdr:from>
    <xdr:to>
      <xdr:col>21</xdr:col>
      <xdr:colOff>161925</xdr:colOff>
      <xdr:row>79</xdr:row>
      <xdr:rowOff>44450</xdr:rowOff>
    </xdr:to>
    <xdr:cxnSp macro="">
      <xdr:nvCxnSpPr>
        <xdr:cNvPr id="633" name="直線コネクタ 632"/>
        <xdr:cNvCxnSpPr/>
      </xdr:nvCxnSpPr>
      <xdr:spPr>
        <a:xfrm>
          <a:off x="13703300" y="13488645"/>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115545</xdr:rowOff>
    </xdr:from>
    <xdr:to>
      <xdr:col>19</xdr:col>
      <xdr:colOff>644525</xdr:colOff>
      <xdr:row>78</xdr:row>
      <xdr:rowOff>129718</xdr:rowOff>
    </xdr:to>
    <xdr:cxnSp macro="">
      <xdr:nvCxnSpPr>
        <xdr:cNvPr id="636" name="直線コネクタ 635"/>
        <xdr:cNvCxnSpPr/>
      </xdr:nvCxnSpPr>
      <xdr:spPr>
        <a:xfrm flipV="1">
          <a:off x="12814300" y="1348864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127406</xdr:rowOff>
    </xdr:from>
    <xdr:to>
      <xdr:col>22</xdr:col>
      <xdr:colOff>415925</xdr:colOff>
      <xdr:row>79</xdr:row>
      <xdr:rowOff>57556</xdr:rowOff>
    </xdr:to>
    <xdr:sp macro="" textlink="">
      <xdr:nvSpPr>
        <xdr:cNvPr id="648" name="円/楕円 647"/>
        <xdr:cNvSpPr/>
      </xdr:nvSpPr>
      <xdr:spPr>
        <a:xfrm>
          <a:off x="15430500" y="135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48683</xdr:rowOff>
    </xdr:from>
    <xdr:ext cx="469744" cy="259045"/>
    <xdr:sp macro="" textlink="">
      <xdr:nvSpPr>
        <xdr:cNvPr id="649" name="テキスト ボックス 648"/>
        <xdr:cNvSpPr txBox="1"/>
      </xdr:nvSpPr>
      <xdr:spPr>
        <a:xfrm>
          <a:off x="15246427" y="135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64745</xdr:rowOff>
    </xdr:from>
    <xdr:to>
      <xdr:col>20</xdr:col>
      <xdr:colOff>9525</xdr:colOff>
      <xdr:row>78</xdr:row>
      <xdr:rowOff>166345</xdr:rowOff>
    </xdr:to>
    <xdr:sp macro="" textlink="">
      <xdr:nvSpPr>
        <xdr:cNvPr id="652" name="円/楕円 651"/>
        <xdr:cNvSpPr/>
      </xdr:nvSpPr>
      <xdr:spPr>
        <a:xfrm>
          <a:off x="13652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157472</xdr:rowOff>
    </xdr:from>
    <xdr:ext cx="469744" cy="259045"/>
    <xdr:sp macro="" textlink="">
      <xdr:nvSpPr>
        <xdr:cNvPr id="653" name="テキスト ボックス 652"/>
        <xdr:cNvSpPr txBox="1"/>
      </xdr:nvSpPr>
      <xdr:spPr>
        <a:xfrm>
          <a:off x="13468427" y="135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78918</xdr:rowOff>
    </xdr:from>
    <xdr:to>
      <xdr:col>18</xdr:col>
      <xdr:colOff>492125</xdr:colOff>
      <xdr:row>79</xdr:row>
      <xdr:rowOff>9068</xdr:rowOff>
    </xdr:to>
    <xdr:sp macro="" textlink="">
      <xdr:nvSpPr>
        <xdr:cNvPr id="654" name="円/楕円 653"/>
        <xdr:cNvSpPr/>
      </xdr:nvSpPr>
      <xdr:spPr>
        <a:xfrm>
          <a:off x="12763500" y="134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195</xdr:rowOff>
    </xdr:from>
    <xdr:ext cx="469744" cy="259045"/>
    <xdr:sp macro="" textlink="">
      <xdr:nvSpPr>
        <xdr:cNvPr id="655" name="テキスト ボックス 654"/>
        <xdr:cNvSpPr txBox="1"/>
      </xdr:nvSpPr>
      <xdr:spPr>
        <a:xfrm>
          <a:off x="12579427" y="1354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75806</xdr:rowOff>
    </xdr:from>
    <xdr:to>
      <xdr:col>23</xdr:col>
      <xdr:colOff>517525</xdr:colOff>
      <xdr:row>95</xdr:row>
      <xdr:rowOff>94769</xdr:rowOff>
    </xdr:to>
    <xdr:cxnSp macro="">
      <xdr:nvCxnSpPr>
        <xdr:cNvPr id="680" name="直線コネクタ 679"/>
        <xdr:cNvCxnSpPr/>
      </xdr:nvCxnSpPr>
      <xdr:spPr>
        <a:xfrm flipV="1">
          <a:off x="15481300" y="16363556"/>
          <a:ext cx="8382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94769</xdr:rowOff>
    </xdr:from>
    <xdr:to>
      <xdr:col>22</xdr:col>
      <xdr:colOff>365125</xdr:colOff>
      <xdr:row>95</xdr:row>
      <xdr:rowOff>110691</xdr:rowOff>
    </xdr:to>
    <xdr:cxnSp macro="">
      <xdr:nvCxnSpPr>
        <xdr:cNvPr id="683" name="直線コネクタ 682"/>
        <xdr:cNvCxnSpPr/>
      </xdr:nvCxnSpPr>
      <xdr:spPr>
        <a:xfrm flipV="1">
          <a:off x="14592300" y="16382519"/>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4" name="フローチャート : 判断 683"/>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5" name="テキスト ボックス 684"/>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110691</xdr:rowOff>
    </xdr:from>
    <xdr:to>
      <xdr:col>21</xdr:col>
      <xdr:colOff>161925</xdr:colOff>
      <xdr:row>95</xdr:row>
      <xdr:rowOff>113142</xdr:rowOff>
    </xdr:to>
    <xdr:cxnSp macro="">
      <xdr:nvCxnSpPr>
        <xdr:cNvPr id="686" name="直線コネクタ 685"/>
        <xdr:cNvCxnSpPr/>
      </xdr:nvCxnSpPr>
      <xdr:spPr>
        <a:xfrm flipV="1">
          <a:off x="13703300" y="1639844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52294</xdr:rowOff>
    </xdr:from>
    <xdr:to>
      <xdr:col>19</xdr:col>
      <xdr:colOff>644525</xdr:colOff>
      <xdr:row>95</xdr:row>
      <xdr:rowOff>113142</xdr:rowOff>
    </xdr:to>
    <xdr:cxnSp macro="">
      <xdr:nvCxnSpPr>
        <xdr:cNvPr id="689" name="直線コネクタ 688"/>
        <xdr:cNvCxnSpPr/>
      </xdr:nvCxnSpPr>
      <xdr:spPr>
        <a:xfrm>
          <a:off x="12814300" y="16340044"/>
          <a:ext cx="889000" cy="6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25006</xdr:rowOff>
    </xdr:from>
    <xdr:to>
      <xdr:col>23</xdr:col>
      <xdr:colOff>568325</xdr:colOff>
      <xdr:row>95</xdr:row>
      <xdr:rowOff>126606</xdr:rowOff>
    </xdr:to>
    <xdr:sp macro="" textlink="">
      <xdr:nvSpPr>
        <xdr:cNvPr id="699" name="円/楕円 698"/>
        <xdr:cNvSpPr/>
      </xdr:nvSpPr>
      <xdr:spPr>
        <a:xfrm>
          <a:off x="16268700" y="16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47883</xdr:rowOff>
    </xdr:from>
    <xdr:ext cx="534377" cy="259045"/>
    <xdr:sp macro="" textlink="">
      <xdr:nvSpPr>
        <xdr:cNvPr id="700" name="公債費該当値テキスト"/>
        <xdr:cNvSpPr txBox="1"/>
      </xdr:nvSpPr>
      <xdr:spPr>
        <a:xfrm>
          <a:off x="16370300"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81,180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43969</xdr:rowOff>
    </xdr:from>
    <xdr:to>
      <xdr:col>22</xdr:col>
      <xdr:colOff>415925</xdr:colOff>
      <xdr:row>95</xdr:row>
      <xdr:rowOff>145569</xdr:rowOff>
    </xdr:to>
    <xdr:sp macro="" textlink="">
      <xdr:nvSpPr>
        <xdr:cNvPr id="701" name="円/楕円 700"/>
        <xdr:cNvSpPr/>
      </xdr:nvSpPr>
      <xdr:spPr>
        <a:xfrm>
          <a:off x="15430500" y="163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162096</xdr:rowOff>
    </xdr:from>
    <xdr:ext cx="534377" cy="259045"/>
    <xdr:sp macro="" textlink="">
      <xdr:nvSpPr>
        <xdr:cNvPr id="702" name="テキスト ボックス 701"/>
        <xdr:cNvSpPr txBox="1"/>
      </xdr:nvSpPr>
      <xdr:spPr>
        <a:xfrm>
          <a:off x="15214111" y="1610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77,862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59891</xdr:rowOff>
    </xdr:from>
    <xdr:to>
      <xdr:col>21</xdr:col>
      <xdr:colOff>212725</xdr:colOff>
      <xdr:row>95</xdr:row>
      <xdr:rowOff>161491</xdr:rowOff>
    </xdr:to>
    <xdr:sp macro="" textlink="">
      <xdr:nvSpPr>
        <xdr:cNvPr id="703" name="円/楕円 702"/>
        <xdr:cNvSpPr/>
      </xdr:nvSpPr>
      <xdr:spPr>
        <a:xfrm>
          <a:off x="14541500" y="163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6568</xdr:rowOff>
    </xdr:from>
    <xdr:ext cx="534377" cy="259045"/>
    <xdr:sp macro="" textlink="">
      <xdr:nvSpPr>
        <xdr:cNvPr id="704" name="テキスト ボックス 703"/>
        <xdr:cNvSpPr txBox="1"/>
      </xdr:nvSpPr>
      <xdr:spPr>
        <a:xfrm>
          <a:off x="14325111" y="161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62342</xdr:rowOff>
    </xdr:from>
    <xdr:to>
      <xdr:col>20</xdr:col>
      <xdr:colOff>9525</xdr:colOff>
      <xdr:row>95</xdr:row>
      <xdr:rowOff>163942</xdr:rowOff>
    </xdr:to>
    <xdr:sp macro="" textlink="">
      <xdr:nvSpPr>
        <xdr:cNvPr id="705" name="円/楕円 704"/>
        <xdr:cNvSpPr/>
      </xdr:nvSpPr>
      <xdr:spPr>
        <a:xfrm>
          <a:off x="13652500" y="163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9019</xdr:rowOff>
    </xdr:from>
    <xdr:ext cx="534377" cy="259045"/>
    <xdr:sp macro="" textlink="">
      <xdr:nvSpPr>
        <xdr:cNvPr id="706" name="テキスト ボックス 705"/>
        <xdr:cNvSpPr txBox="1"/>
      </xdr:nvSpPr>
      <xdr:spPr>
        <a:xfrm>
          <a:off x="13436111" y="1612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1494</xdr:rowOff>
    </xdr:from>
    <xdr:to>
      <xdr:col>18</xdr:col>
      <xdr:colOff>492125</xdr:colOff>
      <xdr:row>95</xdr:row>
      <xdr:rowOff>103094</xdr:rowOff>
    </xdr:to>
    <xdr:sp macro="" textlink="">
      <xdr:nvSpPr>
        <xdr:cNvPr id="707" name="円/楕円 706"/>
        <xdr:cNvSpPr/>
      </xdr:nvSpPr>
      <xdr:spPr>
        <a:xfrm>
          <a:off x="12763500" y="162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119621</xdr:rowOff>
    </xdr:from>
    <xdr:ext cx="534377" cy="259045"/>
    <xdr:sp macro="" textlink="">
      <xdr:nvSpPr>
        <xdr:cNvPr id="708" name="テキスト ボックス 707"/>
        <xdr:cNvSpPr txBox="1"/>
      </xdr:nvSpPr>
      <xdr:spPr>
        <a:xfrm>
          <a:off x="12547111" y="160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89967</xdr:rowOff>
    </xdr:from>
    <xdr:to>
      <xdr:col>31</xdr:col>
      <xdr:colOff>85725</xdr:colOff>
      <xdr:row>39</xdr:row>
      <xdr:rowOff>20117</xdr:rowOff>
    </xdr:to>
    <xdr:sp macro="" textlink="">
      <xdr:nvSpPr>
        <xdr:cNvPr id="741" name="フローチャート : 判断 740"/>
        <xdr:cNvSpPr/>
      </xdr:nvSpPr>
      <xdr:spPr>
        <a:xfrm>
          <a:off x="21272500" y="66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36644</xdr:rowOff>
    </xdr:from>
    <xdr:ext cx="378565" cy="259045"/>
    <xdr:sp macro="" textlink="">
      <xdr:nvSpPr>
        <xdr:cNvPr id="742" name="テキスト ボックス 741"/>
        <xdr:cNvSpPr txBox="1"/>
      </xdr:nvSpPr>
      <xdr:spPr>
        <a:xfrm>
          <a:off x="21134017" y="638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商工費については住民一人当たり</a:t>
          </a:r>
          <a:r>
            <a:rPr kumimoji="1" lang="en-US" altLang="ja-JP" sz="1300">
              <a:latin typeface="ＭＳ Ｐゴシック"/>
            </a:rPr>
            <a:t>50,884</a:t>
          </a:r>
          <a:r>
            <a:rPr kumimoji="1" lang="ja-JP" altLang="en-US" sz="1300">
              <a:latin typeface="ＭＳ Ｐゴシック"/>
            </a:rPr>
            <a:t>円となっており、昨年度から類似団体平均に比べて急激に高くなっている。観光施設が多くあり、従来から経費は高くなっているが、平成</a:t>
          </a:r>
          <a:r>
            <a:rPr kumimoji="1" lang="en-US" altLang="ja-JP" sz="1300">
              <a:latin typeface="ＭＳ Ｐゴシック"/>
            </a:rPr>
            <a:t>27</a:t>
          </a:r>
          <a:r>
            <a:rPr kumimoji="1" lang="ja-JP" altLang="en-US" sz="1300">
              <a:latin typeface="ＭＳ Ｐゴシック"/>
            </a:rPr>
            <a:t>年度には地方創生先行型交付金を活用した、滞在型観光の充実を図るため寝台特急あけぼの号の購入と関連施設の整備、プレミアム商品券の発行事業等により経費が増大した。また、平成</a:t>
          </a:r>
          <a:r>
            <a:rPr kumimoji="1" lang="en-US" altLang="ja-JP" sz="1300">
              <a:latin typeface="ＭＳ Ｐゴシック"/>
            </a:rPr>
            <a:t>28</a:t>
          </a:r>
          <a:r>
            <a:rPr kumimoji="1" lang="ja-JP" altLang="en-US" sz="1300">
              <a:latin typeface="ＭＳ Ｐゴシック"/>
            </a:rPr>
            <a:t>年度には滞在型観光の充実を図るため、明治百年通りを中心としたにぎわい創出事業により、小坂鉄道レールパークの整備など町中心部の整備を実施したため、昨年度に引き続き高い水準となっている。</a:t>
          </a:r>
          <a:endParaRPr kumimoji="1" lang="en-US" altLang="ja-JP" sz="1300">
            <a:latin typeface="ＭＳ Ｐゴシック"/>
          </a:endParaRPr>
        </a:p>
        <a:p>
          <a:r>
            <a:rPr kumimoji="1" lang="ja-JP" altLang="en-US" sz="1300">
              <a:latin typeface="ＭＳ Ｐゴシック"/>
            </a:rPr>
            <a:t>土木費については、</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137,055</a:t>
          </a:r>
          <a:r>
            <a:rPr kumimoji="1" lang="ja-JP" altLang="ja-JP" sz="1300">
              <a:solidFill>
                <a:schemeClr val="dk1"/>
              </a:solidFill>
              <a:effectLst/>
              <a:latin typeface="+mn-ea"/>
              <a:ea typeface="+mn-ea"/>
              <a:cs typeface="+mn-cs"/>
            </a:rPr>
            <a:t>円と類似団体平均を大きく上回っている</a:t>
          </a:r>
          <a:r>
            <a:rPr kumimoji="1" lang="ja-JP" altLang="en-US" sz="1300">
              <a:solidFill>
                <a:schemeClr val="dk1"/>
              </a:solidFill>
              <a:effectLst/>
              <a:latin typeface="+mn-ea"/>
              <a:ea typeface="+mn-ea"/>
              <a:cs typeface="+mn-cs"/>
            </a:rPr>
            <a:t>。これは、</a:t>
          </a:r>
          <a:r>
            <a:rPr kumimoji="1" lang="ja-JP" altLang="en-US" sz="1300">
              <a:latin typeface="ＭＳ Ｐゴシック"/>
            </a:rPr>
            <a:t>明治百年通りにぎわい創出事業などの大型事業の実施が主な要因である。併せて除雪に係る経費や下水道事業会計の繰出金が増嵩して費用を押し上げている。</a:t>
          </a:r>
          <a:endParaRPr kumimoji="1" lang="en-US" altLang="ja-JP" sz="1300">
            <a:latin typeface="ＭＳ Ｐゴシック"/>
          </a:endParaRPr>
        </a:p>
        <a:p>
          <a:r>
            <a:rPr kumimoji="1" lang="ja-JP" altLang="en-US" sz="1300">
              <a:latin typeface="ＭＳ Ｐゴシック"/>
            </a:rPr>
            <a:t>公債費については、地方債を財源とした明治百年通りにぎわい創出事業などの大型事業が続いているため、住民一人当たり</a:t>
          </a:r>
          <a:r>
            <a:rPr kumimoji="1" lang="en-US" altLang="ja-JP" sz="1300">
              <a:latin typeface="ＭＳ Ｐゴシック"/>
            </a:rPr>
            <a:t>81,180</a:t>
          </a:r>
          <a:r>
            <a:rPr kumimoji="1" lang="ja-JP" altLang="en-US" sz="1300">
              <a:latin typeface="ＭＳ Ｐゴシック"/>
            </a:rPr>
            <a:t>円と類似団体平均に比べて高くなっている。大型事業が平成</a:t>
          </a:r>
          <a:r>
            <a:rPr kumimoji="1" lang="en-US" altLang="ja-JP" sz="1300">
              <a:latin typeface="ＭＳ Ｐゴシック"/>
            </a:rPr>
            <a:t>29</a:t>
          </a:r>
          <a:r>
            <a:rPr kumimoji="1" lang="ja-JP" altLang="en-US" sz="1300">
              <a:latin typeface="ＭＳ Ｐゴシック"/>
            </a:rPr>
            <a:t>年度で終了となることから、今後は事業の峻別をより厳しくしていき、新規発行の抑制を図り、安定した財政運営を目指す。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○財政調整基金及び実質単年度収支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年度は、法人町民税の増加等により、財政調整基金の積立額が大幅増となったが、平成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年度は公債費の増加により、財源調整のため取り崩しが大きくなり前年度と比較して△</a:t>
          </a:r>
          <a:r>
            <a:rPr kumimoji="1" lang="en-US" altLang="ja-JP" sz="900">
              <a:latin typeface="ＭＳ ゴシック" pitchFamily="49" charset="-128"/>
              <a:ea typeface="ＭＳ ゴシック" pitchFamily="49" charset="-128"/>
            </a:rPr>
            <a:t>253</a:t>
          </a:r>
          <a:r>
            <a:rPr kumimoji="1" lang="ja-JP" altLang="en-US" sz="900">
              <a:latin typeface="ＭＳ ゴシック" pitchFamily="49" charset="-128"/>
              <a:ea typeface="ＭＳ ゴシック" pitchFamily="49" charset="-128"/>
            </a:rPr>
            <a:t>百万円の減となった。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財政調整基金への積み立てが</a:t>
          </a:r>
          <a:r>
            <a:rPr kumimoji="1" lang="en-US" altLang="ja-JP" sz="900">
              <a:latin typeface="ＭＳ ゴシック" pitchFamily="49" charset="-128"/>
              <a:ea typeface="ＭＳ ゴシック" pitchFamily="49" charset="-128"/>
            </a:rPr>
            <a:t>144</a:t>
          </a:r>
          <a:r>
            <a:rPr kumimoji="1" lang="ja-JP" altLang="en-US" sz="900">
              <a:latin typeface="ＭＳ ゴシック" pitchFamily="49" charset="-128"/>
              <a:ea typeface="ＭＳ ゴシック" pitchFamily="49" charset="-128"/>
            </a:rPr>
            <a:t>百万円に対し、取り崩しが</a:t>
          </a:r>
          <a:r>
            <a:rPr kumimoji="1" lang="en-US" altLang="ja-JP" sz="900">
              <a:latin typeface="ＭＳ ゴシック" pitchFamily="49" charset="-128"/>
              <a:ea typeface="ＭＳ ゴシック" pitchFamily="49" charset="-128"/>
            </a:rPr>
            <a:t>397</a:t>
          </a:r>
          <a:r>
            <a:rPr kumimoji="1" lang="ja-JP" altLang="en-US" sz="900">
              <a:latin typeface="ＭＳ ゴシック" pitchFamily="49" charset="-128"/>
              <a:ea typeface="ＭＳ ゴシック" pitchFamily="49" charset="-128"/>
            </a:rPr>
            <a:t>百万円となり、実質単年度収支が大幅に悪化した。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a:t>
          </a:r>
          <a:endParaRPr kumimoji="1" lang="en-US" altLang="ja-JP" sz="9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年度までほぼ横ばいで推移していたが、観光関連施設整備事業の増加により悪化した。２％～６％の範囲での財政運営が望ましいと考えている。</a:t>
          </a:r>
          <a:endParaRPr kumimoji="1" lang="en-US" altLang="ja-JP" sz="9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明治百年通りにぎわい創出事業などの大型事業が平成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年度で終了となるため、今後は緊急かつ必要な事業を峻別し、経費の削減を図り、財政調整基金の積み増しを図り、安定的な財政運営を図る。</a:t>
          </a:r>
          <a:endParaRPr lang="ja-JP" altLang="ja-JP" sz="900">
            <a:effectLst/>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年度以降は、すべての会計で赤字が生じていない。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水道事業会計については、高料金対策に要する経費分として、</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百万円を一般会計から繰り入れたことにより黒字となっている。人口減少による給水収益の減や砂子沢ダム浄水場建設による減価償却費の増により、一般会計からの繰り入れがないと高水準の料金設定をせざるを得ない状況であるが、定期的な料金体系の見直しと、費用の削減を実施し安定的な経営を図っていく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％台で推移してきたが、平成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年度においては、例年以上に不用額を整理し、財政調整基金への積立金としたため、実質収支額が少なくなったことが黒字縮小の要因に挙げられる。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国民健康保険特別会計については、運営の安定化及び平成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年度からの国民健康保険広域化に向けて、保険税率の改正を行ったことにより収入が増となったことが黒字拡大の要因である。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各会計において、引き続き</a:t>
          </a:r>
          <a:r>
            <a:rPr kumimoji="1" lang="ja-JP" altLang="ja-JP" sz="1400">
              <a:solidFill>
                <a:schemeClr val="dk1"/>
              </a:solidFill>
              <a:effectLst/>
              <a:latin typeface="+mn-lt"/>
              <a:ea typeface="+mn-ea"/>
              <a:cs typeface="+mn-cs"/>
            </a:rPr>
            <a:t>緊急かつ必要な事業を峻別し、経費の削減を図り</a:t>
          </a:r>
          <a:r>
            <a:rPr kumimoji="1" lang="ja-JP" altLang="en-US" sz="14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年度をピークに減少傾向であったが、明治百年通りにぎわい創出事業などの地方債を財源とした大型事業により平成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年度まで増加傾向となる見通しである。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水道事業会計において、平成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年度から砂子沢ダム浄水場建設による減価償却費の増により、資本費が大幅増となったことから基準内繰入金の高料金対策に要する経費が増加している。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ja-JP" sz="1200">
              <a:solidFill>
                <a:schemeClr val="dk1"/>
              </a:solidFill>
              <a:effectLst/>
              <a:latin typeface="+mn-lt"/>
              <a:ea typeface="+mn-ea"/>
              <a:cs typeface="+mn-cs"/>
            </a:rPr>
            <a:t>明治百年通りにぎわい創出事業など</a:t>
          </a:r>
          <a:r>
            <a:rPr kumimoji="1" lang="ja-JP" altLang="en-US" sz="1200">
              <a:solidFill>
                <a:schemeClr val="dk1"/>
              </a:solidFill>
              <a:effectLst/>
              <a:latin typeface="+mn-lt"/>
              <a:ea typeface="+mn-ea"/>
              <a:cs typeface="+mn-cs"/>
            </a:rPr>
            <a:t>の</a:t>
          </a:r>
          <a:r>
            <a:rPr kumimoji="1" lang="ja-JP" altLang="en-US" sz="1200">
              <a:latin typeface="ＭＳ ゴシック" pitchFamily="49" charset="-128"/>
              <a:ea typeface="ＭＳ ゴシック" pitchFamily="49" charset="-128"/>
            </a:rPr>
            <a:t>大規模な投資的事業の実施や公営企業債への繰入金の増大等が見込まれることから、新規発行を抑制し財政の健全化に取り組んでいく。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950" b="0" i="0" baseline="0">
              <a:solidFill>
                <a:schemeClr val="dk1"/>
              </a:solidFill>
              <a:effectLst/>
              <a:latin typeface="+mn-lt"/>
              <a:ea typeface="+mn-ea"/>
              <a:cs typeface="+mn-cs"/>
            </a:rPr>
            <a:t>○一般会計等に係る地方債残高</a:t>
          </a:r>
          <a:endParaRPr lang="ja-JP" altLang="ja-JP" sz="950">
            <a:effectLst/>
          </a:endParaRPr>
        </a:p>
        <a:p>
          <a:pPr eaLnBrk="1" fontAlgn="auto" latinLnBrk="0" hangingPunct="1"/>
          <a:r>
            <a:rPr lang="ja-JP" altLang="ja-JP" sz="950" b="0" i="0" baseline="0">
              <a:solidFill>
                <a:schemeClr val="dk1"/>
              </a:solidFill>
              <a:effectLst/>
              <a:latin typeface="+mn-lt"/>
              <a:ea typeface="+mn-ea"/>
              <a:cs typeface="+mn-cs"/>
            </a:rPr>
            <a:t>平成２３年度～平成２</a:t>
          </a:r>
          <a:r>
            <a:rPr lang="ja-JP" altLang="en-US" sz="950" b="0" i="0" baseline="0">
              <a:solidFill>
                <a:schemeClr val="dk1"/>
              </a:solidFill>
              <a:effectLst/>
              <a:latin typeface="+mn-lt"/>
              <a:ea typeface="+mn-ea"/>
              <a:cs typeface="+mn-cs"/>
            </a:rPr>
            <a:t>９</a:t>
          </a:r>
          <a:r>
            <a:rPr lang="ja-JP" altLang="ja-JP" sz="950" b="0" i="0" baseline="0">
              <a:solidFill>
                <a:schemeClr val="dk1"/>
              </a:solidFill>
              <a:effectLst/>
              <a:latin typeface="+mn-lt"/>
              <a:ea typeface="+mn-ea"/>
              <a:cs typeface="+mn-cs"/>
            </a:rPr>
            <a:t>年度にかけて地方債を財源とする大規模な投資的事業（明治百年通りにぎわい創出事業等）が実施・</a:t>
          </a:r>
          <a:r>
            <a:rPr lang="ja-JP" altLang="en-US" sz="950" b="0" i="0" baseline="0">
              <a:solidFill>
                <a:schemeClr val="dk1"/>
              </a:solidFill>
              <a:effectLst/>
              <a:latin typeface="+mn-lt"/>
              <a:ea typeface="+mn-ea"/>
              <a:cs typeface="+mn-cs"/>
            </a:rPr>
            <a:t>継続中であり</a:t>
          </a:r>
          <a:r>
            <a:rPr lang="ja-JP" altLang="ja-JP" sz="950" b="0" i="0" baseline="0">
              <a:solidFill>
                <a:schemeClr val="dk1"/>
              </a:solidFill>
              <a:effectLst/>
              <a:latin typeface="+mn-lt"/>
              <a:ea typeface="+mn-ea"/>
              <a:cs typeface="+mn-cs"/>
            </a:rPr>
            <a:t>、今後は地方債残高の増蒿が見込まれるため、</a:t>
          </a:r>
          <a:r>
            <a:rPr lang="ja-JP" altLang="en-US" sz="950" b="0" i="0" baseline="0">
              <a:solidFill>
                <a:schemeClr val="dk1"/>
              </a:solidFill>
              <a:effectLst/>
              <a:latin typeface="+mn-lt"/>
              <a:ea typeface="+mn-ea"/>
              <a:cs typeface="+mn-cs"/>
            </a:rPr>
            <a:t>小坂町総合計画などの中長期計画の毎年度見直しを実施し、緊急かつ優先度の高い事業を</a:t>
          </a:r>
          <a:r>
            <a:rPr kumimoji="1" lang="ja-JP" altLang="ja-JP" sz="950">
              <a:solidFill>
                <a:schemeClr val="dk1"/>
              </a:solidFill>
              <a:effectLst/>
              <a:latin typeface="+mn-lt"/>
              <a:ea typeface="+mn-ea"/>
              <a:cs typeface="+mn-cs"/>
            </a:rPr>
            <a:t>峻別し</a:t>
          </a:r>
          <a:r>
            <a:rPr kumimoji="1" lang="ja-JP" altLang="en-US" sz="95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地方債の発行</a:t>
          </a:r>
          <a:r>
            <a:rPr lang="ja-JP" altLang="en-US" sz="950" b="0" i="0" baseline="0">
              <a:solidFill>
                <a:schemeClr val="dk1"/>
              </a:solidFill>
              <a:effectLst/>
              <a:latin typeface="+mn-lt"/>
              <a:ea typeface="+mn-ea"/>
              <a:cs typeface="+mn-cs"/>
            </a:rPr>
            <a:t>抑制を図る</a:t>
          </a:r>
          <a:r>
            <a:rPr lang="ja-JP" altLang="ja-JP" sz="950" b="0" i="0" baseline="0">
              <a:solidFill>
                <a:schemeClr val="dk1"/>
              </a:solidFill>
              <a:effectLst/>
              <a:latin typeface="+mn-lt"/>
              <a:ea typeface="+mn-ea"/>
              <a:cs typeface="+mn-cs"/>
            </a:rPr>
            <a:t>。</a:t>
          </a:r>
          <a:endParaRPr lang="ja-JP" altLang="ja-JP" sz="950">
            <a:effectLst/>
          </a:endParaRPr>
        </a:p>
        <a:p>
          <a:pPr eaLnBrk="1" fontAlgn="auto" latinLnBrk="0" hangingPunct="1"/>
          <a:r>
            <a:rPr lang="ja-JP" altLang="ja-JP" sz="950" b="0" i="0" baseline="0">
              <a:solidFill>
                <a:schemeClr val="dk1"/>
              </a:solidFill>
              <a:effectLst/>
              <a:latin typeface="+mn-lt"/>
              <a:ea typeface="+mn-ea"/>
              <a:cs typeface="+mn-cs"/>
            </a:rPr>
            <a:t>○公営企業債等繰入見込額</a:t>
          </a:r>
          <a:endParaRPr lang="ja-JP" altLang="ja-JP" sz="950">
            <a:effectLst/>
          </a:endParaRPr>
        </a:p>
        <a:p>
          <a:pPr eaLnBrk="1" fontAlgn="auto" latinLnBrk="0" hangingPunct="1"/>
          <a:r>
            <a:rPr lang="ja-JP" altLang="ja-JP" sz="950" b="0" i="0" baseline="0">
              <a:solidFill>
                <a:schemeClr val="dk1"/>
              </a:solidFill>
              <a:effectLst/>
              <a:latin typeface="+mn-lt"/>
              <a:ea typeface="+mn-ea"/>
              <a:cs typeface="+mn-cs"/>
            </a:rPr>
            <a:t>水道事業会計において、県営砂子沢ダムに係る浄水場、配水管等の減価償却と償還利子が平成</a:t>
          </a:r>
          <a:r>
            <a:rPr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２３年度以降に反映されたこと、</a:t>
          </a:r>
          <a:r>
            <a:rPr lang="ja-JP" altLang="en-US" sz="950" b="0" i="0" baseline="0">
              <a:solidFill>
                <a:schemeClr val="dk1"/>
              </a:solidFill>
              <a:effectLst/>
              <a:latin typeface="ＭＳ ゴシック" panose="020B0609070205080204" pitchFamily="49" charset="-128"/>
              <a:ea typeface="ＭＳ ゴシック" panose="020B0609070205080204" pitchFamily="49" charset="-128"/>
              <a:cs typeface="+mn-cs"/>
            </a:rPr>
            <a:t>特に基準内繰入金の高料金対策に要する経費については、前々年度の資本費が算定基礎となるため、平成２５年度から大幅な増となり繰入額が増加となった。</a:t>
          </a:r>
          <a:endParaRPr lang="ja-JP" altLang="ja-JP" sz="950">
            <a:effectLst/>
          </a:endParaRPr>
        </a:p>
        <a:p>
          <a:pPr eaLnBrk="1" fontAlgn="auto" latinLnBrk="0" hangingPunct="1"/>
          <a:r>
            <a:rPr lang="ja-JP" altLang="ja-JP" sz="950" b="0" i="0" baseline="0">
              <a:solidFill>
                <a:schemeClr val="dk1"/>
              </a:solidFill>
              <a:effectLst/>
              <a:latin typeface="+mn-lt"/>
              <a:ea typeface="+mn-ea"/>
              <a:cs typeface="+mn-cs"/>
            </a:rPr>
            <a:t>○組合等負担等見込額</a:t>
          </a:r>
          <a:endParaRPr lang="ja-JP" altLang="ja-JP" sz="950">
            <a:effectLst/>
          </a:endParaRPr>
        </a:p>
        <a:p>
          <a:pPr eaLnBrk="1" fontAlgn="auto" latinLnBrk="0" hangingPunct="1"/>
          <a:r>
            <a:rPr lang="ja-JP" altLang="ja-JP" sz="950" b="0" i="0" baseline="0">
              <a:solidFill>
                <a:schemeClr val="dk1"/>
              </a:solidFill>
              <a:effectLst/>
              <a:latin typeface="+mn-lt"/>
              <a:ea typeface="+mn-ea"/>
              <a:cs typeface="+mn-cs"/>
            </a:rPr>
            <a:t>し尿処理施設・ゴミ処理施設などの建設に伴う地方債が、それぞれ償還終了となっていることから減少してきていたが、平成２５年度から２７年度までの期間で消防庁舎及び消防救急デジタル無線整備を実施していることから増加している</a:t>
          </a:r>
          <a:r>
            <a:rPr lang="en-US" altLang="ja-JP" sz="950" b="0" i="0" baseline="0">
              <a:solidFill>
                <a:schemeClr val="dk1"/>
              </a:solidFill>
              <a:effectLst/>
              <a:latin typeface="+mn-lt"/>
              <a:ea typeface="+mn-ea"/>
              <a:cs typeface="+mn-cs"/>
            </a:rPr>
            <a:t>｡</a:t>
          </a:r>
          <a:endParaRPr lang="ja-JP" altLang="ja-JP" sz="950">
            <a:effectLst/>
          </a:endParaRPr>
        </a:p>
        <a:p>
          <a:pPr eaLnBrk="1" fontAlgn="auto" latinLnBrk="0" hangingPunct="1"/>
          <a:r>
            <a:rPr lang="ja-JP" altLang="ja-JP" sz="950" b="0" i="0" baseline="0">
              <a:solidFill>
                <a:schemeClr val="dk1"/>
              </a:solidFill>
              <a:effectLst/>
              <a:latin typeface="+mn-lt"/>
              <a:ea typeface="+mn-ea"/>
              <a:cs typeface="+mn-cs"/>
            </a:rPr>
            <a:t>平成２７年度からは、関係市との将来負担見直し等により減少となった。</a:t>
          </a:r>
          <a:endParaRPr lang="ja-JP" altLang="ja-JP" sz="950">
            <a:effectLst/>
          </a:endParaRPr>
        </a:p>
        <a:p>
          <a:pPr eaLnBrk="1" fontAlgn="auto" latinLnBrk="0" hangingPunct="1"/>
          <a:r>
            <a:rPr lang="ja-JP" altLang="ja-JP" sz="950" b="0" i="0" baseline="0">
              <a:solidFill>
                <a:schemeClr val="dk1"/>
              </a:solidFill>
              <a:effectLst/>
              <a:latin typeface="+mn-lt"/>
              <a:ea typeface="+mn-ea"/>
              <a:cs typeface="+mn-cs"/>
            </a:rPr>
            <a:t>○将来負担比率の分子</a:t>
          </a:r>
          <a:endParaRPr lang="ja-JP" altLang="ja-JP" sz="950">
            <a:effectLst/>
          </a:endParaRPr>
        </a:p>
        <a:p>
          <a:pPr eaLnBrk="1" fontAlgn="auto" latinLnBrk="0" hangingPunct="1"/>
          <a:r>
            <a:rPr lang="ja-JP" altLang="ja-JP" sz="950" b="0" i="0" baseline="0">
              <a:solidFill>
                <a:schemeClr val="dk1"/>
              </a:solidFill>
              <a:effectLst/>
              <a:latin typeface="+mn-lt"/>
              <a:ea typeface="+mn-ea"/>
              <a:cs typeface="+mn-cs"/>
            </a:rPr>
            <a:t>分子を構成する要素のうち、負担増となる要素の増加により、平成２４年度から分子の合計額が増加に転じた。しかし、平成２</a:t>
          </a:r>
          <a:r>
            <a:rPr lang="ja-JP" altLang="en-US" sz="950" b="0" i="0" baseline="0">
              <a:solidFill>
                <a:schemeClr val="dk1"/>
              </a:solidFill>
              <a:effectLst/>
              <a:latin typeface="+mn-lt"/>
              <a:ea typeface="+mn-ea"/>
              <a:cs typeface="+mn-cs"/>
            </a:rPr>
            <a:t>８</a:t>
          </a:r>
          <a:r>
            <a:rPr lang="ja-JP" altLang="ja-JP" sz="950" b="0" i="0" baseline="0">
              <a:solidFill>
                <a:schemeClr val="dk1"/>
              </a:solidFill>
              <a:effectLst/>
              <a:latin typeface="+mn-lt"/>
              <a:ea typeface="+mn-ea"/>
              <a:cs typeface="+mn-cs"/>
            </a:rPr>
            <a:t>年度で充当可能基金が</a:t>
          </a:r>
          <a:r>
            <a:rPr lang="ja-JP" altLang="en-US" sz="950" b="0" i="0" baseline="0">
              <a:solidFill>
                <a:schemeClr val="dk1"/>
              </a:solidFill>
              <a:effectLst/>
              <a:latin typeface="+mn-lt"/>
              <a:ea typeface="+mn-ea"/>
              <a:cs typeface="+mn-cs"/>
            </a:rPr>
            <a:t>減少</a:t>
          </a:r>
          <a:r>
            <a:rPr lang="ja-JP" altLang="ja-JP" sz="950" b="0" i="0" baseline="0">
              <a:solidFill>
                <a:schemeClr val="dk1"/>
              </a:solidFill>
              <a:effectLst/>
              <a:latin typeface="+mn-lt"/>
              <a:ea typeface="+mn-ea"/>
              <a:cs typeface="+mn-cs"/>
            </a:rPr>
            <a:t>となったこと等により、対前年度比で分子の合計額が減少した。</a:t>
          </a:r>
          <a:endParaRPr lang="ja-JP" altLang="ja-JP" sz="950">
            <a:effectLst/>
          </a:endParaRPr>
        </a:p>
        <a:p>
          <a:pPr eaLnBrk="1" fontAlgn="auto" latinLnBrk="0" hangingPunct="1"/>
          <a:r>
            <a:rPr lang="ja-JP" altLang="ja-JP" sz="950" b="0" i="0" baseline="0">
              <a:solidFill>
                <a:schemeClr val="dk1"/>
              </a:solidFill>
              <a:effectLst/>
              <a:latin typeface="+mn-lt"/>
              <a:ea typeface="+mn-ea"/>
              <a:cs typeface="+mn-cs"/>
            </a:rPr>
            <a:t>○今後の対応</a:t>
          </a:r>
          <a:endParaRPr lang="ja-JP" altLang="ja-JP" sz="950">
            <a:effectLst/>
          </a:endParaRPr>
        </a:p>
        <a:p>
          <a:pPr eaLnBrk="1" fontAlgn="auto" latinLnBrk="0" hangingPunct="1"/>
          <a:r>
            <a:rPr lang="ja-JP" altLang="ja-JP" sz="950" b="0" i="0" baseline="0">
              <a:solidFill>
                <a:schemeClr val="dk1"/>
              </a:solidFill>
              <a:effectLst/>
              <a:latin typeface="+mn-lt"/>
              <a:ea typeface="+mn-ea"/>
              <a:cs typeface="+mn-cs"/>
            </a:rPr>
            <a:t>地方債の発行額や公営企業債等繰入見込額の動向に十分注意し、継続して基金の積み増しを行う。</a:t>
          </a:r>
          <a:endParaRPr lang="ja-JP" altLang="ja-JP" sz="950">
            <a:effectLst/>
          </a:endParaRPr>
        </a:p>
        <a:p>
          <a:endParaRPr kumimoji="1" lang="ja-JP" altLang="en-US" sz="9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5,366
5,355
201.70
4,586,173
4,453,507
105,323
2,681,486
5,074,335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123.7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％となっており、類似団体と比較し</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低くなっている。道路及び橋りょうについては、定期的な更新を図っているため減価償却率が低くなっているが、建物等については類似団体と比較し、保有する公共施設数が多く、耐用年数が近づいているため減価償却率が高い傾向にある。今後は、公共施設等総合管理計画に基づき、公共施設個別管理計画を策定し、公共施設の統廃合や削減による資産更新費用の削減に努めるほか、計画的な老朽化対策に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157117</xdr:rowOff>
    </xdr:from>
    <xdr:to>
      <xdr:col>3</xdr:col>
      <xdr:colOff>511175</xdr:colOff>
      <xdr:row>32</xdr:row>
      <xdr:rowOff>87267</xdr:rowOff>
    </xdr:to>
    <xdr:sp macro="" textlink="">
      <xdr:nvSpPr>
        <xdr:cNvPr id="73" name="フローチャート : 判断 72"/>
        <xdr:cNvSpPr/>
      </xdr:nvSpPr>
      <xdr:spPr>
        <a:xfrm>
          <a:off x="4000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50437</xdr:rowOff>
    </xdr:from>
    <xdr:to>
      <xdr:col>3</xdr:col>
      <xdr:colOff>511175</xdr:colOff>
      <xdr:row>32</xdr:row>
      <xdr:rowOff>152037</xdr:rowOff>
    </xdr:to>
    <xdr:sp macro="" textlink="">
      <xdr:nvSpPr>
        <xdr:cNvPr id="79" name="円/楕円 78"/>
        <xdr:cNvSpPr/>
      </xdr:nvSpPr>
      <xdr:spPr>
        <a:xfrm>
          <a:off x="4000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103794</xdr:rowOff>
    </xdr:from>
    <xdr:ext cx="405111" cy="259045"/>
    <xdr:sp macro="" textlink="">
      <xdr:nvSpPr>
        <xdr:cNvPr id="80" name="n_1aveValue有形固定資産減価償却率"/>
        <xdr:cNvSpPr txBox="1"/>
      </xdr:nvSpPr>
      <xdr:spPr>
        <a:xfrm>
          <a:off x="3836043"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143164</xdr:rowOff>
    </xdr:from>
    <xdr:ext cx="405111" cy="259045"/>
    <xdr:sp macro="" textlink="">
      <xdr:nvSpPr>
        <xdr:cNvPr id="81" name="n_1mainValue有形固定資産減価償却率"/>
        <xdr:cNvSpPr txBox="1"/>
      </xdr:nvSpPr>
      <xdr:spPr>
        <a:xfrm>
          <a:off x="3836043"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5,366
5,355
201.70
4,586,173
4,453,507
105,323
2,681,486
5,074,335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59055</xdr:rowOff>
    </xdr:from>
    <xdr:to>
      <xdr:col>6</xdr:col>
      <xdr:colOff>510540</xdr:colOff>
      <xdr:row>40</xdr:row>
      <xdr:rowOff>76200</xdr:rowOff>
    </xdr:to>
    <xdr:cxnSp macro="">
      <xdr:nvCxnSpPr>
        <xdr:cNvPr id="57" name="直線コネクタ 56"/>
        <xdr:cNvCxnSpPr/>
      </xdr:nvCxnSpPr>
      <xdr:spPr>
        <a:xfrm flipV="1">
          <a:off x="4634865" y="571690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80027</xdr:rowOff>
    </xdr:from>
    <xdr:ext cx="405111" cy="259045"/>
    <xdr:sp macro="" textlink="">
      <xdr:nvSpPr>
        <xdr:cNvPr id="58" name="【道路】&#10;有形固定資産減価償却率最小値テキスト"/>
        <xdr:cNvSpPr txBox="1"/>
      </xdr:nvSpPr>
      <xdr:spPr>
        <a:xfrm>
          <a:off x="4724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40</xdr:row>
      <xdr:rowOff>76200</xdr:rowOff>
    </xdr:from>
    <xdr:to>
      <xdr:col>6</xdr:col>
      <xdr:colOff>600075</xdr:colOff>
      <xdr:row>40</xdr:row>
      <xdr:rowOff>76200</xdr:rowOff>
    </xdr:to>
    <xdr:cxnSp macro="">
      <xdr:nvCxnSpPr>
        <xdr:cNvPr id="59" name="直線コネクタ 58"/>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5732</xdr:rowOff>
    </xdr:from>
    <xdr:ext cx="405111" cy="259045"/>
    <xdr:sp macro="" textlink="">
      <xdr:nvSpPr>
        <xdr:cNvPr id="60" name="【道路】&#10;有形固定資産減価償却率最大値テキスト"/>
        <xdr:cNvSpPr txBox="1"/>
      </xdr:nvSpPr>
      <xdr:spPr>
        <a:xfrm>
          <a:off x="47244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59055</xdr:rowOff>
    </xdr:from>
    <xdr:to>
      <xdr:col>6</xdr:col>
      <xdr:colOff>600075</xdr:colOff>
      <xdr:row>33</xdr:row>
      <xdr:rowOff>59055</xdr:rowOff>
    </xdr:to>
    <xdr:cxnSp macro="">
      <xdr:nvCxnSpPr>
        <xdr:cNvPr id="61" name="直線コネクタ 60"/>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150512</xdr:rowOff>
    </xdr:from>
    <xdr:ext cx="405111" cy="259045"/>
    <xdr:sp macro="" textlink="">
      <xdr:nvSpPr>
        <xdr:cNvPr id="62" name="【道路】&#10;有形固定資産減価償却率平均値テキスト"/>
        <xdr:cNvSpPr txBox="1"/>
      </xdr:nvSpPr>
      <xdr:spPr>
        <a:xfrm>
          <a:off x="47244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xdr:rowOff>
    </xdr:from>
    <xdr:to>
      <xdr:col>6</xdr:col>
      <xdr:colOff>561975</xdr:colOff>
      <xdr:row>38</xdr:row>
      <xdr:rowOff>102235</xdr:rowOff>
    </xdr:to>
    <xdr:sp macro="" textlink="">
      <xdr:nvSpPr>
        <xdr:cNvPr id="63" name="フローチャート :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4" name="フローチャート :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82550</xdr:rowOff>
    </xdr:from>
    <xdr:to>
      <xdr:col>5</xdr:col>
      <xdr:colOff>409575</xdr:colOff>
      <xdr:row>42</xdr:row>
      <xdr:rowOff>12700</xdr:rowOff>
    </xdr:to>
    <xdr:sp macro="" textlink="">
      <xdr:nvSpPr>
        <xdr:cNvPr id="70" name="円/楕円 69"/>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120667</xdr:rowOff>
    </xdr:from>
    <xdr:ext cx="405111" cy="259045"/>
    <xdr:sp macro="" textlink="">
      <xdr:nvSpPr>
        <xdr:cNvPr id="71" name="n_1aveValue【道路】&#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3827</xdr:rowOff>
    </xdr:from>
    <xdr:ext cx="405111" cy="259045"/>
    <xdr:sp macro="" textlink="">
      <xdr:nvSpPr>
        <xdr:cNvPr id="72" name="n_1mainValue【道路】&#10;有形固定資産減価償却率"/>
        <xdr:cNvSpPr txBox="1"/>
      </xdr:nvSpPr>
      <xdr:spPr>
        <a:xfrm>
          <a:off x="3582043"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6" name="直線コネクタ 95"/>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7"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8" name="直線コネクタ 97"/>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9"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0" name="直線コネクタ 99"/>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101"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2" name="フローチャート : 判断 101"/>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3" name="フローチャート : 判断 102"/>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132061</xdr:rowOff>
    </xdr:from>
    <xdr:to>
      <xdr:col>14</xdr:col>
      <xdr:colOff>79375</xdr:colOff>
      <xdr:row>39</xdr:row>
      <xdr:rowOff>62211</xdr:rowOff>
    </xdr:to>
    <xdr:sp macro="" textlink="">
      <xdr:nvSpPr>
        <xdr:cNvPr id="109" name="円/楕円 108"/>
        <xdr:cNvSpPr/>
      </xdr:nvSpPr>
      <xdr:spPr>
        <a:xfrm>
          <a:off x="9588500" y="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0"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53338</xdr:rowOff>
    </xdr:from>
    <xdr:ext cx="534377" cy="259045"/>
    <xdr:sp macro="" textlink="">
      <xdr:nvSpPr>
        <xdr:cNvPr id="111" name="n_1mainValue【道路】&#10;一人当たり延長"/>
        <xdr:cNvSpPr txBox="1"/>
      </xdr:nvSpPr>
      <xdr:spPr>
        <a:xfrm>
          <a:off x="9359410" y="67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8" name="直線コネクタ 137"/>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9"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0" name="直線コネクタ 139"/>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1"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2" name="直線コネクタ 141"/>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3"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4" name="フローチャート : 判断 143"/>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58601</xdr:rowOff>
    </xdr:from>
    <xdr:to>
      <xdr:col>5</xdr:col>
      <xdr:colOff>409575</xdr:colOff>
      <xdr:row>61</xdr:row>
      <xdr:rowOff>160201</xdr:rowOff>
    </xdr:to>
    <xdr:sp macro="" textlink="">
      <xdr:nvSpPr>
        <xdr:cNvPr id="145" name="フローチャート : 判断 144"/>
        <xdr:cNvSpPr/>
      </xdr:nvSpPr>
      <xdr:spPr>
        <a:xfrm>
          <a:off x="3746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35741</xdr:rowOff>
    </xdr:from>
    <xdr:to>
      <xdr:col>5</xdr:col>
      <xdr:colOff>409575</xdr:colOff>
      <xdr:row>63</xdr:row>
      <xdr:rowOff>137341</xdr:rowOff>
    </xdr:to>
    <xdr:sp macro="" textlink="">
      <xdr:nvSpPr>
        <xdr:cNvPr id="151" name="円/楕円 150"/>
        <xdr:cNvSpPr/>
      </xdr:nvSpPr>
      <xdr:spPr>
        <a:xfrm>
          <a:off x="3746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5278</xdr:rowOff>
    </xdr:from>
    <xdr:ext cx="405111" cy="259045"/>
    <xdr:sp macro="" textlink="">
      <xdr:nvSpPr>
        <xdr:cNvPr id="152" name="n_1aveValue【橋りょう・トンネル】&#10;有形固定資産減価償却率"/>
        <xdr:cNvSpPr txBox="1"/>
      </xdr:nvSpPr>
      <xdr:spPr>
        <a:xfrm>
          <a:off x="3582043"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128468</xdr:rowOff>
    </xdr:from>
    <xdr:ext cx="405111" cy="259045"/>
    <xdr:sp macro="" textlink="">
      <xdr:nvSpPr>
        <xdr:cNvPr id="153" name="n_1mainValue【橋りょう・トンネル】&#10;有形固定資産減価償却率"/>
        <xdr:cNvSpPr txBox="1"/>
      </xdr:nvSpPr>
      <xdr:spPr>
        <a:xfrm>
          <a:off x="3582043"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9" name="テキスト ボックス 16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1" name="テキスト ボックス 17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3" name="テキスト ボックス 17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7" name="直線コネクタ 176"/>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8"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9" name="直線コネクタ 178"/>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0"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1" name="直線コネクタ 180"/>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2"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3" name="フローチャート : 判断 182"/>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142573</xdr:rowOff>
    </xdr:from>
    <xdr:to>
      <xdr:col>14</xdr:col>
      <xdr:colOff>79375</xdr:colOff>
      <xdr:row>62</xdr:row>
      <xdr:rowOff>72723</xdr:rowOff>
    </xdr:to>
    <xdr:sp macro="" textlink="">
      <xdr:nvSpPr>
        <xdr:cNvPr id="184" name="フローチャート : 判断 183"/>
        <xdr:cNvSpPr/>
      </xdr:nvSpPr>
      <xdr:spPr>
        <a:xfrm>
          <a:off x="9588500" y="1060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40656</xdr:rowOff>
    </xdr:from>
    <xdr:to>
      <xdr:col>14</xdr:col>
      <xdr:colOff>79375</xdr:colOff>
      <xdr:row>61</xdr:row>
      <xdr:rowOff>142256</xdr:rowOff>
    </xdr:to>
    <xdr:sp macro="" textlink="">
      <xdr:nvSpPr>
        <xdr:cNvPr id="190" name="円/楕円 189"/>
        <xdr:cNvSpPr/>
      </xdr:nvSpPr>
      <xdr:spPr>
        <a:xfrm>
          <a:off x="9588500" y="104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63850</xdr:rowOff>
    </xdr:from>
    <xdr:ext cx="599010" cy="259045"/>
    <xdr:sp macro="" textlink="">
      <xdr:nvSpPr>
        <xdr:cNvPr id="191" name="n_1aveValue【橋りょう・トンネル】&#10;一人当たり有形固定資産（償却資産）額"/>
        <xdr:cNvSpPr txBox="1"/>
      </xdr:nvSpPr>
      <xdr:spPr>
        <a:xfrm>
          <a:off x="9327094" y="1069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158783</xdr:rowOff>
    </xdr:from>
    <xdr:ext cx="599010" cy="259045"/>
    <xdr:sp macro="" textlink="">
      <xdr:nvSpPr>
        <xdr:cNvPr id="192" name="n_1mainValue【橋りょう・トンネル】&#10;一人当たり有形固定資産（償却資産）額"/>
        <xdr:cNvSpPr txBox="1"/>
      </xdr:nvSpPr>
      <xdr:spPr>
        <a:xfrm>
          <a:off x="9327094" y="1027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1" name="テキスト ボックス 21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5" name="直線コネクタ 21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7" name="直線コネクタ 21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9" name="直線コネクタ 21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20"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21" name="フローチャート : 判断 22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87885</xdr:rowOff>
    </xdr:from>
    <xdr:to>
      <xdr:col>5</xdr:col>
      <xdr:colOff>409575</xdr:colOff>
      <xdr:row>84</xdr:row>
      <xdr:rowOff>18035</xdr:rowOff>
    </xdr:to>
    <xdr:sp macro="" textlink="">
      <xdr:nvSpPr>
        <xdr:cNvPr id="222" name="フローチャート : 判断 221"/>
        <xdr:cNvSpPr/>
      </xdr:nvSpPr>
      <xdr:spPr>
        <a:xfrm>
          <a:off x="3746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49022</xdr:rowOff>
    </xdr:from>
    <xdr:to>
      <xdr:col>5</xdr:col>
      <xdr:colOff>409575</xdr:colOff>
      <xdr:row>79</xdr:row>
      <xdr:rowOff>150622</xdr:rowOff>
    </xdr:to>
    <xdr:sp macro="" textlink="">
      <xdr:nvSpPr>
        <xdr:cNvPr id="228" name="円/楕円 227"/>
        <xdr:cNvSpPr/>
      </xdr:nvSpPr>
      <xdr:spPr>
        <a:xfrm>
          <a:off x="3746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9162</xdr:rowOff>
    </xdr:from>
    <xdr:ext cx="405111" cy="259045"/>
    <xdr:sp macro="" textlink="">
      <xdr:nvSpPr>
        <xdr:cNvPr id="229" name="n_1aveValue【公営住宅】&#10;有形固定資産減価償却率"/>
        <xdr:cNvSpPr txBox="1"/>
      </xdr:nvSpPr>
      <xdr:spPr>
        <a:xfrm>
          <a:off x="3582043"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167149</xdr:rowOff>
    </xdr:from>
    <xdr:ext cx="405111" cy="259045"/>
    <xdr:sp macro="" textlink="">
      <xdr:nvSpPr>
        <xdr:cNvPr id="230" name="n_1mainValue【公営住宅】&#10;有形固定資産減価償却率"/>
        <xdr:cNvSpPr txBox="1"/>
      </xdr:nvSpPr>
      <xdr:spPr>
        <a:xfrm>
          <a:off x="3582043"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1" name="直線コネクタ 24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2" name="テキスト ボックス 24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3" name="直線コネクタ 24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4" name="テキスト ボックス 24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5" name="直線コネクタ 24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6" name="テキスト ボックス 24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7" name="直線コネクタ 24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8" name="テキスト ボックス 24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9" name="直線コネクタ 24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0" name="テキスト ボックス 24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1" name="直線コネクタ 25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2" name="テキスト ボックス 25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6" name="直線コネクタ 255"/>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7"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8" name="直線コネクタ 257"/>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9"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60" name="直線コネクタ 259"/>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61"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2" name="フローチャート : 判断 261"/>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13426</xdr:rowOff>
    </xdr:from>
    <xdr:to>
      <xdr:col>14</xdr:col>
      <xdr:colOff>79375</xdr:colOff>
      <xdr:row>84</xdr:row>
      <xdr:rowOff>115026</xdr:rowOff>
    </xdr:to>
    <xdr:sp macro="" textlink="">
      <xdr:nvSpPr>
        <xdr:cNvPr id="263" name="フローチャート : 判断 262"/>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162995</xdr:rowOff>
    </xdr:from>
    <xdr:to>
      <xdr:col>14</xdr:col>
      <xdr:colOff>79375</xdr:colOff>
      <xdr:row>80</xdr:row>
      <xdr:rowOff>93145</xdr:rowOff>
    </xdr:to>
    <xdr:sp macro="" textlink="">
      <xdr:nvSpPr>
        <xdr:cNvPr id="269" name="円/楕円 268"/>
        <xdr:cNvSpPr/>
      </xdr:nvSpPr>
      <xdr:spPr>
        <a:xfrm>
          <a:off x="9588500" y="137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106153</xdr:rowOff>
    </xdr:from>
    <xdr:ext cx="469744" cy="259045"/>
    <xdr:sp macro="" textlink="">
      <xdr:nvSpPr>
        <xdr:cNvPr id="270" name="n_1aveValue【公営住宅】&#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109672</xdr:rowOff>
    </xdr:from>
    <xdr:ext cx="469744" cy="259045"/>
    <xdr:sp macro="" textlink="">
      <xdr:nvSpPr>
        <xdr:cNvPr id="271" name="n_1mainValue【公営住宅】&#10;一人当たり面積"/>
        <xdr:cNvSpPr txBox="1"/>
      </xdr:nvSpPr>
      <xdr:spPr>
        <a:xfrm>
          <a:off x="9391727" y="134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6" name="正方形/長方形 2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7" name="正方形/長方形 2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8" name="正方形/長方形 2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9" name="正方形/長方形 2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0" name="正方形/長方形 2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1" name="正方形/長方形 3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2" name="正方形/長方形 3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3" name="正方形/長方形 3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14" name="直線コネクタ 3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15" name="テキスト ボックス 3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6" name="直線コネクタ 3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7" name="テキスト ボックス 3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8" name="直線コネクタ 3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9" name="テキスト ボックス 3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0" name="直線コネクタ 3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1" name="テキスト ボックス 3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2" name="直線コネクタ 3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3" name="テキスト ボックス 3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4" name="直線コネクタ 3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25" name="テキスト ボックス 3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7" name="テキスト ボックス 3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29" name="直線コネクタ 328"/>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30"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31" name="直線コネクタ 330"/>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32"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33" name="直線コネクタ 33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34"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35" name="フローチャート : 判断 334"/>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50437</xdr:rowOff>
    </xdr:from>
    <xdr:to>
      <xdr:col>22</xdr:col>
      <xdr:colOff>415925</xdr:colOff>
      <xdr:row>59</xdr:row>
      <xdr:rowOff>152037</xdr:rowOff>
    </xdr:to>
    <xdr:sp macro="" textlink="">
      <xdr:nvSpPr>
        <xdr:cNvPr id="336" name="フローチャート : 判断 335"/>
        <xdr:cNvSpPr/>
      </xdr:nvSpPr>
      <xdr:spPr>
        <a:xfrm>
          <a:off x="15430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125549</xdr:rowOff>
    </xdr:from>
    <xdr:to>
      <xdr:col>22</xdr:col>
      <xdr:colOff>415925</xdr:colOff>
      <xdr:row>61</xdr:row>
      <xdr:rowOff>55699</xdr:rowOff>
    </xdr:to>
    <xdr:sp macro="" textlink="">
      <xdr:nvSpPr>
        <xdr:cNvPr id="342" name="円/楕円 341"/>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168564</xdr:rowOff>
    </xdr:from>
    <xdr:ext cx="405111" cy="259045"/>
    <xdr:sp macro="" textlink="">
      <xdr:nvSpPr>
        <xdr:cNvPr id="343" name="n_1aveValue【学校施設】&#10;有形固定資産減価償却率"/>
        <xdr:cNvSpPr txBox="1"/>
      </xdr:nvSpPr>
      <xdr:spPr>
        <a:xfrm>
          <a:off x="15266043"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46826</xdr:rowOff>
    </xdr:from>
    <xdr:ext cx="405111" cy="259045"/>
    <xdr:sp macro="" textlink="">
      <xdr:nvSpPr>
        <xdr:cNvPr id="344" name="n_1mainValue【学校施設】&#10;有形固定資産減価償却率"/>
        <xdr:cNvSpPr txBox="1"/>
      </xdr:nvSpPr>
      <xdr:spPr>
        <a:xfrm>
          <a:off x="15266043"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3" name="テキスト ボックス 3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4" name="直線コネクタ 3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5" name="直線コネクタ 3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6" name="テキスト ボックス 3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7" name="直線コネクタ 3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8" name="テキスト ボックス 3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9" name="直線コネクタ 3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0" name="テキスト ボックス 3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1" name="直線コネクタ 3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2" name="テキスト ボックス 3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53036</xdr:rowOff>
    </xdr:from>
    <xdr:to>
      <xdr:col>32</xdr:col>
      <xdr:colOff>186689</xdr:colOff>
      <xdr:row>62</xdr:row>
      <xdr:rowOff>151562</xdr:rowOff>
    </xdr:to>
    <xdr:cxnSp macro="">
      <xdr:nvCxnSpPr>
        <xdr:cNvPr id="366" name="直線コネクタ 365"/>
        <xdr:cNvCxnSpPr/>
      </xdr:nvCxnSpPr>
      <xdr:spPr>
        <a:xfrm flipV="1">
          <a:off x="22160864" y="9997136"/>
          <a:ext cx="0" cy="784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155389</xdr:rowOff>
    </xdr:from>
    <xdr:ext cx="469744" cy="259045"/>
    <xdr:sp macro="" textlink="">
      <xdr:nvSpPr>
        <xdr:cNvPr id="367" name="【学校施設】&#10;一人当たり面積最小値テキスト"/>
        <xdr:cNvSpPr txBox="1"/>
      </xdr:nvSpPr>
      <xdr:spPr>
        <a:xfrm>
          <a:off x="22250400" y="1078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62</xdr:row>
      <xdr:rowOff>151562</xdr:rowOff>
    </xdr:from>
    <xdr:to>
      <xdr:col>32</xdr:col>
      <xdr:colOff>276225</xdr:colOff>
      <xdr:row>62</xdr:row>
      <xdr:rowOff>151562</xdr:rowOff>
    </xdr:to>
    <xdr:cxnSp macro="">
      <xdr:nvCxnSpPr>
        <xdr:cNvPr id="368" name="直線コネクタ 367"/>
        <xdr:cNvCxnSpPr/>
      </xdr:nvCxnSpPr>
      <xdr:spPr>
        <a:xfrm>
          <a:off x="22072600" y="10781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171163</xdr:rowOff>
    </xdr:from>
    <xdr:ext cx="469744" cy="259045"/>
    <xdr:sp macro="" textlink="">
      <xdr:nvSpPr>
        <xdr:cNvPr id="369" name="【学校施設】&#10;一人当たり面積最大値テキスト"/>
        <xdr:cNvSpPr txBox="1"/>
      </xdr:nvSpPr>
      <xdr:spPr>
        <a:xfrm>
          <a:off x="22250400" y="977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58</xdr:row>
      <xdr:rowOff>53036</xdr:rowOff>
    </xdr:from>
    <xdr:to>
      <xdr:col>32</xdr:col>
      <xdr:colOff>276225</xdr:colOff>
      <xdr:row>58</xdr:row>
      <xdr:rowOff>53036</xdr:rowOff>
    </xdr:to>
    <xdr:cxnSp macro="">
      <xdr:nvCxnSpPr>
        <xdr:cNvPr id="370" name="直線コネクタ 369"/>
        <xdr:cNvCxnSpPr/>
      </xdr:nvCxnSpPr>
      <xdr:spPr>
        <a:xfrm>
          <a:off x="22072600" y="999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59758</xdr:rowOff>
    </xdr:from>
    <xdr:ext cx="469744" cy="259045"/>
    <xdr:sp macro="" textlink="">
      <xdr:nvSpPr>
        <xdr:cNvPr id="371" name="【学校施設】&#10;一人当たり面積平均値テキスト"/>
        <xdr:cNvSpPr txBox="1"/>
      </xdr:nvSpPr>
      <xdr:spPr>
        <a:xfrm>
          <a:off x="22250400" y="10346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81331</xdr:rowOff>
    </xdr:from>
    <xdr:to>
      <xdr:col>32</xdr:col>
      <xdr:colOff>238125</xdr:colOff>
      <xdr:row>61</xdr:row>
      <xdr:rowOff>11481</xdr:rowOff>
    </xdr:to>
    <xdr:sp macro="" textlink="">
      <xdr:nvSpPr>
        <xdr:cNvPr id="372" name="フローチャート : 判断 371"/>
        <xdr:cNvSpPr/>
      </xdr:nvSpPr>
      <xdr:spPr>
        <a:xfrm>
          <a:off x="22110700" y="103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77674</xdr:rowOff>
    </xdr:from>
    <xdr:to>
      <xdr:col>31</xdr:col>
      <xdr:colOff>85725</xdr:colOff>
      <xdr:row>61</xdr:row>
      <xdr:rowOff>7824</xdr:rowOff>
    </xdr:to>
    <xdr:sp macro="" textlink="">
      <xdr:nvSpPr>
        <xdr:cNvPr id="373" name="フローチャート : 判断 372"/>
        <xdr:cNvSpPr/>
      </xdr:nvSpPr>
      <xdr:spPr>
        <a:xfrm>
          <a:off x="21272500" y="103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121107</xdr:rowOff>
    </xdr:from>
    <xdr:to>
      <xdr:col>31</xdr:col>
      <xdr:colOff>85725</xdr:colOff>
      <xdr:row>56</xdr:row>
      <xdr:rowOff>51257</xdr:rowOff>
    </xdr:to>
    <xdr:sp macro="" textlink="">
      <xdr:nvSpPr>
        <xdr:cNvPr id="379" name="円/楕円 378"/>
        <xdr:cNvSpPr/>
      </xdr:nvSpPr>
      <xdr:spPr>
        <a:xfrm>
          <a:off x="21272500" y="95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170401</xdr:rowOff>
    </xdr:from>
    <xdr:ext cx="469744" cy="259045"/>
    <xdr:sp macro="" textlink="">
      <xdr:nvSpPr>
        <xdr:cNvPr id="380" name="n_1aveValue【学校施設】&#10;一人当たり面積"/>
        <xdr:cNvSpPr txBox="1"/>
      </xdr:nvSpPr>
      <xdr:spPr>
        <a:xfrm>
          <a:off x="21075727" y="1045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67784</xdr:rowOff>
    </xdr:from>
    <xdr:ext cx="469744" cy="259045"/>
    <xdr:sp macro="" textlink="">
      <xdr:nvSpPr>
        <xdr:cNvPr id="381" name="n_1mainValue【学校施設】&#10;一人当たり面積"/>
        <xdr:cNvSpPr txBox="1"/>
      </xdr:nvSpPr>
      <xdr:spPr>
        <a:xfrm>
          <a:off x="21075727" y="93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0" name="テキスト ボックス 3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1" name="直線コネクタ 3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2" name="直線コネクタ 3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3" name="テキスト ボックス 39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4" name="直線コネクタ 3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5" name="テキスト ボックス 3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6" name="直線コネクタ 3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7" name="テキスト ボックス 3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8" name="直線コネクタ 3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9" name="テキスト ボックス 3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0" name="直線コネクタ 3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01" name="テキスト ボックス 40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05" name="直線コネクタ 404"/>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406"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407" name="直線コネクタ 40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408"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409" name="直線コネクタ 40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410"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411" name="フローチャート : 判断 410"/>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57150</xdr:rowOff>
    </xdr:from>
    <xdr:to>
      <xdr:col>22</xdr:col>
      <xdr:colOff>415925</xdr:colOff>
      <xdr:row>81</xdr:row>
      <xdr:rowOff>158750</xdr:rowOff>
    </xdr:to>
    <xdr:sp macro="" textlink="">
      <xdr:nvSpPr>
        <xdr:cNvPr id="412" name="フローチャート : 判断 411"/>
        <xdr:cNvSpPr/>
      </xdr:nvSpPr>
      <xdr:spPr>
        <a:xfrm>
          <a:off x="154305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3" name="テキスト ボックス 4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4" name="テキスト ボックス 4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5" name="テキスト ボックス 4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6" name="テキスト ボックス 4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7" name="テキスト ボックス 4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149861</xdr:rowOff>
    </xdr:from>
    <xdr:to>
      <xdr:col>22</xdr:col>
      <xdr:colOff>415925</xdr:colOff>
      <xdr:row>82</xdr:row>
      <xdr:rowOff>80011</xdr:rowOff>
    </xdr:to>
    <xdr:sp macro="" textlink="">
      <xdr:nvSpPr>
        <xdr:cNvPr id="418" name="円/楕円 417"/>
        <xdr:cNvSpPr/>
      </xdr:nvSpPr>
      <xdr:spPr>
        <a:xfrm>
          <a:off x="15430500" y="140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3827</xdr:rowOff>
    </xdr:from>
    <xdr:ext cx="405111" cy="259045"/>
    <xdr:sp macro="" textlink="">
      <xdr:nvSpPr>
        <xdr:cNvPr id="419" name="n_1aveValue【児童館】&#10;有形固定資産減価償却率"/>
        <xdr:cNvSpPr txBox="1"/>
      </xdr:nvSpPr>
      <xdr:spPr>
        <a:xfrm>
          <a:off x="15266043" y="1371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71138</xdr:rowOff>
    </xdr:from>
    <xdr:ext cx="405111" cy="259045"/>
    <xdr:sp macro="" textlink="">
      <xdr:nvSpPr>
        <xdr:cNvPr id="420" name="n_1mainValue【児童館】&#10;有形固定資産減価償却率"/>
        <xdr:cNvSpPr txBox="1"/>
      </xdr:nvSpPr>
      <xdr:spPr>
        <a:xfrm>
          <a:off x="15266043"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1" name="直線コネクタ 4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2" name="テキスト ボックス 4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3" name="直線コネクタ 4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4" name="テキスト ボックス 4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5" name="直線コネクタ 4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6" name="テキスト ボックス 4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7" name="直線コネクタ 4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8" name="テキスト ボックス 4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9" name="直線コネクタ 4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0" name="テキスト ボックス 4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85</xdr:row>
      <xdr:rowOff>110489</xdr:rowOff>
    </xdr:from>
    <xdr:to>
      <xdr:col>32</xdr:col>
      <xdr:colOff>186689</xdr:colOff>
      <xdr:row>86</xdr:row>
      <xdr:rowOff>55245</xdr:rowOff>
    </xdr:to>
    <xdr:cxnSp macro="">
      <xdr:nvCxnSpPr>
        <xdr:cNvPr id="444" name="直線コネクタ 443"/>
        <xdr:cNvCxnSpPr/>
      </xdr:nvCxnSpPr>
      <xdr:spPr>
        <a:xfrm flipV="1">
          <a:off x="22160864" y="14683739"/>
          <a:ext cx="0" cy="116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59072</xdr:rowOff>
    </xdr:from>
    <xdr:ext cx="469744" cy="259045"/>
    <xdr:sp macro="" textlink="">
      <xdr:nvSpPr>
        <xdr:cNvPr id="445" name="【児童館】&#10;一人当たり面積最小値テキスト"/>
        <xdr:cNvSpPr txBox="1"/>
      </xdr:nvSpPr>
      <xdr:spPr>
        <a:xfrm>
          <a:off x="222504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86</xdr:row>
      <xdr:rowOff>55245</xdr:rowOff>
    </xdr:from>
    <xdr:to>
      <xdr:col>32</xdr:col>
      <xdr:colOff>276225</xdr:colOff>
      <xdr:row>86</xdr:row>
      <xdr:rowOff>55245</xdr:rowOff>
    </xdr:to>
    <xdr:cxnSp macro="">
      <xdr:nvCxnSpPr>
        <xdr:cNvPr id="446" name="直線コネクタ 445"/>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57166</xdr:rowOff>
    </xdr:from>
    <xdr:ext cx="469744" cy="259045"/>
    <xdr:sp macro="" textlink="">
      <xdr:nvSpPr>
        <xdr:cNvPr id="447" name="【児童館】&#10;一人当たり面積最大値テキスト"/>
        <xdr:cNvSpPr txBox="1"/>
      </xdr:nvSpPr>
      <xdr:spPr>
        <a:xfrm>
          <a:off x="222504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85</xdr:row>
      <xdr:rowOff>110489</xdr:rowOff>
    </xdr:from>
    <xdr:to>
      <xdr:col>32</xdr:col>
      <xdr:colOff>276225</xdr:colOff>
      <xdr:row>85</xdr:row>
      <xdr:rowOff>110489</xdr:rowOff>
    </xdr:to>
    <xdr:cxnSp macro="">
      <xdr:nvCxnSpPr>
        <xdr:cNvPr id="448" name="直線コネクタ 447"/>
        <xdr:cNvCxnSpPr/>
      </xdr:nvCxnSpPr>
      <xdr:spPr>
        <a:xfrm>
          <a:off x="22072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93363</xdr:rowOff>
    </xdr:from>
    <xdr:ext cx="469744" cy="259045"/>
    <xdr:sp macro="" textlink="">
      <xdr:nvSpPr>
        <xdr:cNvPr id="449" name="【児童館】&#10;一人当たり面積平均値テキスト"/>
        <xdr:cNvSpPr txBox="1"/>
      </xdr:nvSpPr>
      <xdr:spPr>
        <a:xfrm>
          <a:off x="22250400" y="1466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114936</xdr:rowOff>
    </xdr:from>
    <xdr:to>
      <xdr:col>32</xdr:col>
      <xdr:colOff>238125</xdr:colOff>
      <xdr:row>86</xdr:row>
      <xdr:rowOff>45086</xdr:rowOff>
    </xdr:to>
    <xdr:sp macro="" textlink="">
      <xdr:nvSpPr>
        <xdr:cNvPr id="450" name="フローチャート : 判断 449"/>
        <xdr:cNvSpPr/>
      </xdr:nvSpPr>
      <xdr:spPr>
        <a:xfrm>
          <a:off x="22110700" y="1468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74930</xdr:rowOff>
    </xdr:from>
    <xdr:to>
      <xdr:col>31</xdr:col>
      <xdr:colOff>85725</xdr:colOff>
      <xdr:row>86</xdr:row>
      <xdr:rowOff>5080</xdr:rowOff>
    </xdr:to>
    <xdr:sp macro="" textlink="">
      <xdr:nvSpPr>
        <xdr:cNvPr id="451" name="フローチャート : 判断 450"/>
        <xdr:cNvSpPr/>
      </xdr:nvSpPr>
      <xdr:spPr>
        <a:xfrm>
          <a:off x="212725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141605</xdr:rowOff>
    </xdr:from>
    <xdr:to>
      <xdr:col>31</xdr:col>
      <xdr:colOff>85725</xdr:colOff>
      <xdr:row>79</xdr:row>
      <xdr:rowOff>71755</xdr:rowOff>
    </xdr:to>
    <xdr:sp macro="" textlink="">
      <xdr:nvSpPr>
        <xdr:cNvPr id="457" name="円/楕円 456"/>
        <xdr:cNvSpPr/>
      </xdr:nvSpPr>
      <xdr:spPr>
        <a:xfrm>
          <a:off x="21272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167657</xdr:rowOff>
    </xdr:from>
    <xdr:ext cx="469744" cy="259045"/>
    <xdr:sp macro="" textlink="">
      <xdr:nvSpPr>
        <xdr:cNvPr id="458" name="n_1aveValue【児童館】&#10;一人当たり面積"/>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88282</xdr:rowOff>
    </xdr:from>
    <xdr:ext cx="469744" cy="259045"/>
    <xdr:sp macro="" textlink="">
      <xdr:nvSpPr>
        <xdr:cNvPr id="459" name="n_1mainValue【児童館】&#10;一人当たり面積"/>
        <xdr:cNvSpPr txBox="1"/>
      </xdr:nvSpPr>
      <xdr:spPr>
        <a:xfrm>
          <a:off x="210757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2" name="テキスト ボックス 4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2" name="テキスト ボックス 4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86" name="直線コネクタ 485"/>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87"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88" name="直線コネクタ 487"/>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89"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90" name="直線コネクタ 489"/>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91"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92" name="フローチャート : 判断 491"/>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107043</xdr:rowOff>
    </xdr:from>
    <xdr:to>
      <xdr:col>22</xdr:col>
      <xdr:colOff>415925</xdr:colOff>
      <xdr:row>105</xdr:row>
      <xdr:rowOff>37193</xdr:rowOff>
    </xdr:to>
    <xdr:sp macro="" textlink="">
      <xdr:nvSpPr>
        <xdr:cNvPr id="493" name="フローチャート : 判断 492"/>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164193</xdr:rowOff>
    </xdr:from>
    <xdr:to>
      <xdr:col>22</xdr:col>
      <xdr:colOff>415925</xdr:colOff>
      <xdr:row>102</xdr:row>
      <xdr:rowOff>94343</xdr:rowOff>
    </xdr:to>
    <xdr:sp macro="" textlink="">
      <xdr:nvSpPr>
        <xdr:cNvPr id="499" name="円/楕円 498"/>
        <xdr:cNvSpPr/>
      </xdr:nvSpPr>
      <xdr:spPr>
        <a:xfrm>
          <a:off x="15430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28320</xdr:rowOff>
    </xdr:from>
    <xdr:ext cx="405111" cy="259045"/>
    <xdr:sp macro="" textlink="">
      <xdr:nvSpPr>
        <xdr:cNvPr id="500" name="n_1aveValue【公民館】&#10;有形固定資産減価償却率"/>
        <xdr:cNvSpPr txBox="1"/>
      </xdr:nvSpPr>
      <xdr:spPr>
        <a:xfrm>
          <a:off x="15266043"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110870</xdr:rowOff>
    </xdr:from>
    <xdr:ext cx="405111" cy="259045"/>
    <xdr:sp macro="" textlink="">
      <xdr:nvSpPr>
        <xdr:cNvPr id="501" name="n_1mainValue【公民館】&#10;有形固定資産減価償却率"/>
        <xdr:cNvSpPr txBox="1"/>
      </xdr:nvSpPr>
      <xdr:spPr>
        <a:xfrm>
          <a:off x="15266043"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2" name="直線コネクタ 5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3" name="テキスト ボックス 5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4" name="直線コネクタ 5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5" name="テキスト ボックス 5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6" name="直線コネクタ 5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7" name="テキスト ボックス 5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8" name="直線コネクタ 5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9" name="テキスト ボックス 5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0" name="直線コネクタ 5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1" name="テキスト ボックス 5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2" name="直線コネクタ 5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3" name="テキスト ボックス 5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27" name="直線コネクタ 526"/>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28"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29" name="直線コネクタ 528"/>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30"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31" name="直線コネクタ 530"/>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32"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33" name="フローチャート : 判断 532"/>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105955</xdr:rowOff>
    </xdr:from>
    <xdr:to>
      <xdr:col>31</xdr:col>
      <xdr:colOff>85725</xdr:colOff>
      <xdr:row>107</xdr:row>
      <xdr:rowOff>36105</xdr:rowOff>
    </xdr:to>
    <xdr:sp macro="" textlink="">
      <xdr:nvSpPr>
        <xdr:cNvPr id="534" name="フローチャート : 判断 533"/>
        <xdr:cNvSpPr/>
      </xdr:nvSpPr>
      <xdr:spPr>
        <a:xfrm>
          <a:off x="21272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105955</xdr:rowOff>
    </xdr:from>
    <xdr:to>
      <xdr:col>31</xdr:col>
      <xdr:colOff>85725</xdr:colOff>
      <xdr:row>109</xdr:row>
      <xdr:rowOff>36105</xdr:rowOff>
    </xdr:to>
    <xdr:sp macro="" textlink="">
      <xdr:nvSpPr>
        <xdr:cNvPr id="540" name="円/楕円 539"/>
        <xdr:cNvSpPr/>
      </xdr:nvSpPr>
      <xdr:spPr>
        <a:xfrm>
          <a:off x="21272500" y="186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52632</xdr:rowOff>
    </xdr:from>
    <xdr:ext cx="469744" cy="259045"/>
    <xdr:sp macro="" textlink="">
      <xdr:nvSpPr>
        <xdr:cNvPr id="541" name="n_1aveValue【公民館】&#10;一人当たり面積"/>
        <xdr:cNvSpPr txBox="1"/>
      </xdr:nvSpPr>
      <xdr:spPr>
        <a:xfrm>
          <a:off x="210757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27232</xdr:rowOff>
    </xdr:from>
    <xdr:ext cx="469744" cy="259045"/>
    <xdr:sp macro="" textlink="">
      <xdr:nvSpPr>
        <xdr:cNvPr id="542" name="n_1mainValue【公民館】&#10;一人当たり面積"/>
        <xdr:cNvSpPr txBox="1"/>
      </xdr:nvSpPr>
      <xdr:spPr>
        <a:xfrm>
          <a:off x="21075727" y="1871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道路及び橋りょう・トンネルの減価償却率については、類似団体と比較し大幅に低い水準となっている。これは、道路及び橋りょうは住民生活に直結する資産であることから、国の社会資本整備総合交付金や地方債を財源とした更新事業や長寿命化事業を定期的に行ってきたためである。また、平成２３年度から平成２９年度までの期間に道路整備を含んだ明治百年通りにぎわい創出事業等の大型事業を実施したことも要因と考えられる。今後も計画的に維持補修や更新を行い長寿命化を図っていく。</a:t>
          </a:r>
          <a:r>
            <a:rPr kumimoji="1" lang="en-US" altLang="ja-JP" sz="1050">
              <a:solidFill>
                <a:schemeClr val="dk1"/>
              </a:solidFill>
              <a:effectLst/>
              <a:latin typeface="+mn-lt"/>
              <a:ea typeface="+mn-ea"/>
              <a:cs typeface="+mn-cs"/>
            </a:rPr>
            <a:t/>
          </a:r>
          <a:br>
            <a:rPr kumimoji="1" lang="en-US" altLang="ja-JP" sz="1050">
              <a:solidFill>
                <a:schemeClr val="dk1"/>
              </a:solidFill>
              <a:effectLst/>
              <a:latin typeface="+mn-lt"/>
              <a:ea typeface="+mn-ea"/>
              <a:cs typeface="+mn-cs"/>
            </a:rPr>
          </a:br>
          <a:r>
            <a:rPr kumimoji="1" lang="ja-JP" altLang="ja-JP" sz="1050">
              <a:solidFill>
                <a:schemeClr val="dk1"/>
              </a:solidFill>
              <a:effectLst/>
              <a:latin typeface="+mn-lt"/>
              <a:ea typeface="+mn-ea"/>
              <a:cs typeface="+mn-cs"/>
            </a:rPr>
            <a:t>学校施設については、町内に小学校及び中学校が</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校ずつあり、平成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年に中学校を新たに建築したため、減価償却率が類似団体と比較して</a:t>
          </a:r>
          <a:r>
            <a:rPr kumimoji="1" lang="en-US" altLang="ja-JP" sz="1050">
              <a:solidFill>
                <a:schemeClr val="dk1"/>
              </a:solidFill>
              <a:effectLst/>
              <a:latin typeface="+mn-lt"/>
              <a:ea typeface="+mn-ea"/>
              <a:cs typeface="+mn-cs"/>
            </a:rPr>
            <a:t>15.1</a:t>
          </a:r>
          <a:r>
            <a:rPr kumimoji="1" lang="ja-JP" altLang="ja-JP" sz="1050">
              <a:solidFill>
                <a:schemeClr val="dk1"/>
              </a:solidFill>
              <a:effectLst/>
              <a:latin typeface="+mn-lt"/>
              <a:ea typeface="+mn-ea"/>
              <a:cs typeface="+mn-cs"/>
            </a:rPr>
            <a:t>ポイント低くなっている。今後も少子化が続くことが予想されるが、新中学校校舎は平成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年度から小中一貫型の教育を実施するために建設したものであり、今後新たな教育施設の建設を予定していないことから、当面は既存施設の計画的な予防保全による長寿命化を図っていく。</a:t>
          </a:r>
          <a:r>
            <a:rPr kumimoji="1" lang="en-US" altLang="ja-JP" sz="1050">
              <a:solidFill>
                <a:schemeClr val="dk1"/>
              </a:solidFill>
              <a:effectLst/>
              <a:latin typeface="+mn-lt"/>
              <a:ea typeface="+mn-ea"/>
              <a:cs typeface="+mn-cs"/>
            </a:rPr>
            <a:t/>
          </a:r>
          <a:br>
            <a:rPr kumimoji="1" lang="en-US" altLang="ja-JP" sz="1050">
              <a:solidFill>
                <a:schemeClr val="dk1"/>
              </a:solidFill>
              <a:effectLst/>
              <a:latin typeface="+mn-lt"/>
              <a:ea typeface="+mn-ea"/>
              <a:cs typeface="+mn-cs"/>
            </a:rPr>
          </a:br>
          <a:r>
            <a:rPr kumimoji="1" lang="ja-JP" altLang="ja-JP" sz="1050">
              <a:solidFill>
                <a:schemeClr val="dk1"/>
              </a:solidFill>
              <a:effectLst/>
              <a:latin typeface="+mn-lt"/>
              <a:ea typeface="+mn-ea"/>
              <a:cs typeface="+mn-cs"/>
            </a:rPr>
            <a:t>公営住宅については、減価償却率が類似団体と比較し大幅に高い水準にある。全公営住宅戸数の</a:t>
          </a:r>
          <a:r>
            <a:rPr kumimoji="1" lang="en-US" altLang="ja-JP" sz="1050">
              <a:solidFill>
                <a:schemeClr val="dk1"/>
              </a:solidFill>
              <a:effectLst/>
              <a:latin typeface="+mn-lt"/>
              <a:ea typeface="+mn-ea"/>
              <a:cs typeface="+mn-cs"/>
            </a:rPr>
            <a:t>85</a:t>
          </a:r>
          <a:r>
            <a:rPr kumimoji="1" lang="ja-JP" altLang="ja-JP" sz="1050">
              <a:solidFill>
                <a:schemeClr val="dk1"/>
              </a:solidFill>
              <a:effectLst/>
              <a:latin typeface="+mn-lt"/>
              <a:ea typeface="+mn-ea"/>
              <a:cs typeface="+mn-cs"/>
            </a:rPr>
            <a:t>％が昭和</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年から昭和</a:t>
          </a:r>
          <a:r>
            <a:rPr kumimoji="1" lang="en-US" altLang="ja-JP" sz="1050">
              <a:solidFill>
                <a:schemeClr val="dk1"/>
              </a:solidFill>
              <a:effectLst/>
              <a:latin typeface="+mn-lt"/>
              <a:ea typeface="+mn-ea"/>
              <a:cs typeface="+mn-cs"/>
            </a:rPr>
            <a:t>46</a:t>
          </a:r>
          <a:r>
            <a:rPr kumimoji="1" lang="ja-JP" altLang="ja-JP" sz="1050">
              <a:solidFill>
                <a:schemeClr val="dk1"/>
              </a:solidFill>
              <a:effectLst/>
              <a:latin typeface="+mn-lt"/>
              <a:ea typeface="+mn-ea"/>
              <a:cs typeface="+mn-cs"/>
            </a:rPr>
            <a:t>年までに建築されたことが要因である。移住定住の推進を図るため、一定程度の住宅の確保は必要と考えているが、今後は老朽化の進んだ住宅については解体を行っていき、公営住宅全体の戸数を減らしていく方針である。</a:t>
          </a:r>
          <a:endParaRPr lang="ja-JP" altLang="ja-JP" sz="1050">
            <a:effectLst/>
          </a:endParaRPr>
        </a:p>
        <a:p>
          <a:r>
            <a:rPr kumimoji="1" lang="ja-JP" altLang="en-US" sz="1050">
              <a:latin typeface="ＭＳ Ｐゴシック"/>
            </a:rPr>
            <a:t>公民館については、減価償却率が類似団体と比較し高い水準となっている。全ての公民館施設において建設から一定年数が経過しており、大規模改修や建て替えなどの検討が必要な時期となっている。また、一人当たり面積については、複合施設内に公民館施設があることにより、管理用ｽﾍﾟｰｽなどが共用して使用されており、公民館のみの面積としては、類似団体と比較して小さいことが、一人当たり面積の小さい要因である。公民館施設は地域活動拠点として必要な公共施設であり、人口減少のみを理由とした除却ができないため、計画的な予防保全に努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5,366
5,355
201.70
4,586,173
4,453,507
105,323
2,681,486
5,074,335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123.7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143147</xdr:rowOff>
    </xdr:from>
    <xdr:to>
      <xdr:col>6</xdr:col>
      <xdr:colOff>510540</xdr:colOff>
      <xdr:row>42</xdr:row>
      <xdr:rowOff>59872</xdr:rowOff>
    </xdr:to>
    <xdr:cxnSp macro="">
      <xdr:nvCxnSpPr>
        <xdr:cNvPr id="58" name="直線コネクタ 57"/>
        <xdr:cNvCxnSpPr/>
      </xdr:nvCxnSpPr>
      <xdr:spPr>
        <a:xfrm flipV="1">
          <a:off x="4634865" y="6143897"/>
          <a:ext cx="0" cy="111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63699</xdr:rowOff>
    </xdr:from>
    <xdr:ext cx="340478" cy="259045"/>
    <xdr:sp macro="" textlink="">
      <xdr:nvSpPr>
        <xdr:cNvPr id="59" name="【図書館】&#10;有形固定資産減価償却率最小値テキスト"/>
        <xdr:cNvSpPr txBox="1"/>
      </xdr:nvSpPr>
      <xdr:spPr>
        <a:xfrm>
          <a:off x="47244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59872</xdr:rowOff>
    </xdr:from>
    <xdr:to>
      <xdr:col>6</xdr:col>
      <xdr:colOff>600075</xdr:colOff>
      <xdr:row>42</xdr:row>
      <xdr:rowOff>59872</xdr:rowOff>
    </xdr:to>
    <xdr:cxnSp macro="">
      <xdr:nvCxnSpPr>
        <xdr:cNvPr id="60" name="直線コネクタ 59"/>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89824</xdr:rowOff>
    </xdr:from>
    <xdr:ext cx="405111" cy="259045"/>
    <xdr:sp macro="" textlink="">
      <xdr:nvSpPr>
        <xdr:cNvPr id="61" name="【図書館】&#10;有形固定資産減価償却率最大値テキスト"/>
        <xdr:cNvSpPr txBox="1"/>
      </xdr:nvSpPr>
      <xdr:spPr>
        <a:xfrm>
          <a:off x="4724400" y="591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35</xdr:row>
      <xdr:rowOff>143147</xdr:rowOff>
    </xdr:from>
    <xdr:to>
      <xdr:col>6</xdr:col>
      <xdr:colOff>600075</xdr:colOff>
      <xdr:row>35</xdr:row>
      <xdr:rowOff>143147</xdr:rowOff>
    </xdr:to>
    <xdr:cxnSp macro="">
      <xdr:nvCxnSpPr>
        <xdr:cNvPr id="62" name="直線コネクタ 61"/>
        <xdr:cNvCxnSpPr/>
      </xdr:nvCxnSpPr>
      <xdr:spPr>
        <a:xfrm>
          <a:off x="4546600" y="614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114861</xdr:rowOff>
    </xdr:from>
    <xdr:ext cx="405111" cy="259045"/>
    <xdr:sp macro="" textlink="">
      <xdr:nvSpPr>
        <xdr:cNvPr id="63" name="【図書館】&#10;有形固定資産減価償却率平均値テキスト"/>
        <xdr:cNvSpPr txBox="1"/>
      </xdr:nvSpPr>
      <xdr:spPr>
        <a:xfrm>
          <a:off x="47244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136434</xdr:rowOff>
    </xdr:from>
    <xdr:to>
      <xdr:col>6</xdr:col>
      <xdr:colOff>561975</xdr:colOff>
      <xdr:row>39</xdr:row>
      <xdr:rowOff>66584</xdr:rowOff>
    </xdr:to>
    <xdr:sp macro="" textlink="">
      <xdr:nvSpPr>
        <xdr:cNvPr id="64" name="フローチャート :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30299</xdr:rowOff>
    </xdr:from>
    <xdr:to>
      <xdr:col>5</xdr:col>
      <xdr:colOff>409575</xdr:colOff>
      <xdr:row>38</xdr:row>
      <xdr:rowOff>131899</xdr:rowOff>
    </xdr:to>
    <xdr:sp macro="" textlink="">
      <xdr:nvSpPr>
        <xdr:cNvPr id="65" name="フローチャート : 判断 64"/>
        <xdr:cNvSpPr/>
      </xdr:nvSpPr>
      <xdr:spPr>
        <a:xfrm>
          <a:off x="3746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123026</xdr:rowOff>
    </xdr:from>
    <xdr:ext cx="405111" cy="259045"/>
    <xdr:sp macro="" textlink="">
      <xdr:nvSpPr>
        <xdr:cNvPr id="66" name="n_1aveValue【図書館】&#10;有形固定資産減価償却率"/>
        <xdr:cNvSpPr txBox="1"/>
      </xdr:nvSpPr>
      <xdr:spPr>
        <a:xfrm>
          <a:off x="3582043"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152763</xdr:rowOff>
    </xdr:from>
    <xdr:to>
      <xdr:col>5</xdr:col>
      <xdr:colOff>409575</xdr:colOff>
      <xdr:row>34</xdr:row>
      <xdr:rowOff>82913</xdr:rowOff>
    </xdr:to>
    <xdr:sp macro="" textlink="">
      <xdr:nvSpPr>
        <xdr:cNvPr id="72" name="円/楕円 71"/>
        <xdr:cNvSpPr/>
      </xdr:nvSpPr>
      <xdr:spPr>
        <a:xfrm>
          <a:off x="3746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99440</xdr:rowOff>
    </xdr:from>
    <xdr:ext cx="405111" cy="259045"/>
    <xdr:sp macro="" textlink="">
      <xdr:nvSpPr>
        <xdr:cNvPr id="73" name="n_1mainValue【図書館】&#10;有形固定資産減価償却率"/>
        <xdr:cNvSpPr txBox="1"/>
      </xdr:nvSpPr>
      <xdr:spPr>
        <a:xfrm>
          <a:off x="3582043"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7" name="直線コネクタ 96"/>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8"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9" name="直線コネクタ 98"/>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0"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1" name="直線コネクタ 100"/>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2"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3" name="フローチャート : 判断 102"/>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170180</xdr:rowOff>
    </xdr:from>
    <xdr:to>
      <xdr:col>14</xdr:col>
      <xdr:colOff>79375</xdr:colOff>
      <xdr:row>39</xdr:row>
      <xdr:rowOff>100330</xdr:rowOff>
    </xdr:to>
    <xdr:sp macro="" textlink="">
      <xdr:nvSpPr>
        <xdr:cNvPr id="104" name="フローチャート : 判断 103"/>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116857</xdr:rowOff>
    </xdr:from>
    <xdr:ext cx="469744" cy="259045"/>
    <xdr:sp macro="" textlink="">
      <xdr:nvSpPr>
        <xdr:cNvPr id="105"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120650</xdr:rowOff>
    </xdr:from>
    <xdr:to>
      <xdr:col>14</xdr:col>
      <xdr:colOff>79375</xdr:colOff>
      <xdr:row>40</xdr:row>
      <xdr:rowOff>50800</xdr:rowOff>
    </xdr:to>
    <xdr:sp macro="" textlink="">
      <xdr:nvSpPr>
        <xdr:cNvPr id="111" name="円/楕円 110"/>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41927</xdr:rowOff>
    </xdr:from>
    <xdr:ext cx="469744" cy="259045"/>
    <xdr:sp macro="" textlink="">
      <xdr:nvSpPr>
        <xdr:cNvPr id="112"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5" name="テキスト ボックス 12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5" name="テキスト ボックス 13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9" name="直線コネクタ 138"/>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40"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41" name="直線コネクタ 140"/>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2"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3" name="直線コネクタ 142"/>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4"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5" name="フローチャート : 判断 144"/>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42273</xdr:rowOff>
    </xdr:from>
    <xdr:to>
      <xdr:col>5</xdr:col>
      <xdr:colOff>409575</xdr:colOff>
      <xdr:row>59</xdr:row>
      <xdr:rowOff>143873</xdr:rowOff>
    </xdr:to>
    <xdr:sp macro="" textlink="">
      <xdr:nvSpPr>
        <xdr:cNvPr id="146" name="フローチャート : 判断 145"/>
        <xdr:cNvSpPr/>
      </xdr:nvSpPr>
      <xdr:spPr>
        <a:xfrm>
          <a:off x="3746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160400</xdr:rowOff>
    </xdr:from>
    <xdr:ext cx="405111" cy="259045"/>
    <xdr:sp macro="" textlink="">
      <xdr:nvSpPr>
        <xdr:cNvPr id="147" name="n_1aveValue【体育館・プール】&#10;有形固定資産減価償却率"/>
        <xdr:cNvSpPr txBox="1"/>
      </xdr:nvSpPr>
      <xdr:spPr>
        <a:xfrm>
          <a:off x="3582043"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3084</xdr:rowOff>
    </xdr:from>
    <xdr:to>
      <xdr:col>5</xdr:col>
      <xdr:colOff>409575</xdr:colOff>
      <xdr:row>63</xdr:row>
      <xdr:rowOff>104684</xdr:rowOff>
    </xdr:to>
    <xdr:sp macro="" textlink="">
      <xdr:nvSpPr>
        <xdr:cNvPr id="153" name="円/楕円 152"/>
        <xdr:cNvSpPr/>
      </xdr:nvSpPr>
      <xdr:spPr>
        <a:xfrm>
          <a:off x="3746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95811</xdr:rowOff>
    </xdr:from>
    <xdr:ext cx="405111" cy="259045"/>
    <xdr:sp macro="" textlink="">
      <xdr:nvSpPr>
        <xdr:cNvPr id="154" name="n_1mainValue【体育館・プール】&#10;有形固定資産減価償却率"/>
        <xdr:cNvSpPr txBox="1"/>
      </xdr:nvSpPr>
      <xdr:spPr>
        <a:xfrm>
          <a:off x="3582043"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5" name="直線コネクタ 16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6" name="テキスト ボックス 16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7" name="直線コネクタ 16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8" name="テキスト ボックス 16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9" name="直線コネクタ 16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0" name="テキスト ボックス 16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1" name="直線コネクタ 17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2" name="テキスト ボックス 17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3" name="直線コネクタ 17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4" name="テキスト ボックス 17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5" name="直線コネクタ 17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6" name="テキスト ボックス 17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22860</xdr:rowOff>
    </xdr:from>
    <xdr:to>
      <xdr:col>15</xdr:col>
      <xdr:colOff>180340</xdr:colOff>
      <xdr:row>64</xdr:row>
      <xdr:rowOff>119743</xdr:rowOff>
    </xdr:to>
    <xdr:cxnSp macro="">
      <xdr:nvCxnSpPr>
        <xdr:cNvPr id="180" name="直線コネクタ 179"/>
        <xdr:cNvCxnSpPr/>
      </xdr:nvCxnSpPr>
      <xdr:spPr>
        <a:xfrm flipV="1">
          <a:off x="10476865" y="9966960"/>
          <a:ext cx="0" cy="112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123570</xdr:rowOff>
    </xdr:from>
    <xdr:ext cx="469744" cy="259045"/>
    <xdr:sp macro="" textlink="">
      <xdr:nvSpPr>
        <xdr:cNvPr id="181" name="【体育館・プール】&#10;一人当たり面積最小値テキスト"/>
        <xdr:cNvSpPr txBox="1"/>
      </xdr:nvSpPr>
      <xdr:spPr>
        <a:xfrm>
          <a:off x="105664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119743</xdr:rowOff>
    </xdr:from>
    <xdr:to>
      <xdr:col>15</xdr:col>
      <xdr:colOff>269875</xdr:colOff>
      <xdr:row>64</xdr:row>
      <xdr:rowOff>119743</xdr:rowOff>
    </xdr:to>
    <xdr:cxnSp macro="">
      <xdr:nvCxnSpPr>
        <xdr:cNvPr id="182" name="直線コネクタ 181"/>
        <xdr:cNvCxnSpPr/>
      </xdr:nvCxnSpPr>
      <xdr:spPr>
        <a:xfrm>
          <a:off x="10388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140987</xdr:rowOff>
    </xdr:from>
    <xdr:ext cx="469744" cy="259045"/>
    <xdr:sp macro="" textlink="">
      <xdr:nvSpPr>
        <xdr:cNvPr id="183" name="【体育館・プール】&#10;一人当たり面積最大値テキスト"/>
        <xdr:cNvSpPr txBox="1"/>
      </xdr:nvSpPr>
      <xdr:spPr>
        <a:xfrm>
          <a:off x="10566400" y="974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58</xdr:row>
      <xdr:rowOff>22860</xdr:rowOff>
    </xdr:from>
    <xdr:to>
      <xdr:col>15</xdr:col>
      <xdr:colOff>269875</xdr:colOff>
      <xdr:row>58</xdr:row>
      <xdr:rowOff>22860</xdr:rowOff>
    </xdr:to>
    <xdr:cxnSp macro="">
      <xdr:nvCxnSpPr>
        <xdr:cNvPr id="184" name="直線コネクタ 183"/>
        <xdr:cNvCxnSpPr/>
      </xdr:nvCxnSpPr>
      <xdr:spPr>
        <a:xfrm>
          <a:off x="10388600" y="996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85470</xdr:rowOff>
    </xdr:from>
    <xdr:ext cx="469744" cy="259045"/>
    <xdr:sp macro="" textlink="">
      <xdr:nvSpPr>
        <xdr:cNvPr id="185" name="【体育館・プール】&#10;一人当たり面積平均値テキスト"/>
        <xdr:cNvSpPr txBox="1"/>
      </xdr:nvSpPr>
      <xdr:spPr>
        <a:xfrm>
          <a:off x="10566400" y="10372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107043</xdr:rowOff>
    </xdr:from>
    <xdr:to>
      <xdr:col>15</xdr:col>
      <xdr:colOff>231775</xdr:colOff>
      <xdr:row>61</xdr:row>
      <xdr:rowOff>37193</xdr:rowOff>
    </xdr:to>
    <xdr:sp macro="" textlink="">
      <xdr:nvSpPr>
        <xdr:cNvPr id="186" name="フローチャート : 判断 185"/>
        <xdr:cNvSpPr/>
      </xdr:nvSpPr>
      <xdr:spPr>
        <a:xfrm>
          <a:off x="10426700" y="103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42273</xdr:rowOff>
    </xdr:from>
    <xdr:to>
      <xdr:col>14</xdr:col>
      <xdr:colOff>79375</xdr:colOff>
      <xdr:row>61</xdr:row>
      <xdr:rowOff>143873</xdr:rowOff>
    </xdr:to>
    <xdr:sp macro="" textlink="">
      <xdr:nvSpPr>
        <xdr:cNvPr id="187" name="フローチャート : 判断 186"/>
        <xdr:cNvSpPr/>
      </xdr:nvSpPr>
      <xdr:spPr>
        <a:xfrm>
          <a:off x="9588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135000</xdr:rowOff>
    </xdr:from>
    <xdr:ext cx="469744" cy="259045"/>
    <xdr:sp macro="" textlink="">
      <xdr:nvSpPr>
        <xdr:cNvPr id="188" name="n_1aveValue【体育館・プール】&#10;一人当たり面積"/>
        <xdr:cNvSpPr txBox="1"/>
      </xdr:nvSpPr>
      <xdr:spPr>
        <a:xfrm>
          <a:off x="9391727"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108676</xdr:rowOff>
    </xdr:from>
    <xdr:to>
      <xdr:col>14</xdr:col>
      <xdr:colOff>79375</xdr:colOff>
      <xdr:row>56</xdr:row>
      <xdr:rowOff>38826</xdr:rowOff>
    </xdr:to>
    <xdr:sp macro="" textlink="">
      <xdr:nvSpPr>
        <xdr:cNvPr id="194" name="円/楕円 193"/>
        <xdr:cNvSpPr/>
      </xdr:nvSpPr>
      <xdr:spPr>
        <a:xfrm>
          <a:off x="9588500" y="95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55353</xdr:rowOff>
    </xdr:from>
    <xdr:ext cx="469744" cy="259045"/>
    <xdr:sp macro="" textlink="">
      <xdr:nvSpPr>
        <xdr:cNvPr id="195" name="n_1mainValue【体育館・プール】&#10;一人当たり面積"/>
        <xdr:cNvSpPr txBox="1"/>
      </xdr:nvSpPr>
      <xdr:spPr>
        <a:xfrm>
          <a:off x="9391727" y="93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7" name="直線コネクタ 20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8" name="テキスト ボックス 20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9" name="直線コネクタ 20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0" name="テキスト ボックス 20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1" name="直線コネクタ 21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2" name="テキスト ボックス 21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3" name="直線コネクタ 21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4" name="テキスト ボックス 21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8" name="直線コネクタ 217"/>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9"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0" name="直線コネクタ 219"/>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1"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2" name="直線コネクタ 22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23"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4" name="フローチャート : 判断 223"/>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151892</xdr:rowOff>
    </xdr:from>
    <xdr:to>
      <xdr:col>5</xdr:col>
      <xdr:colOff>409575</xdr:colOff>
      <xdr:row>85</xdr:row>
      <xdr:rowOff>82042</xdr:rowOff>
    </xdr:to>
    <xdr:sp macro="" textlink="">
      <xdr:nvSpPr>
        <xdr:cNvPr id="225" name="フローチャート : 判断 224"/>
        <xdr:cNvSpPr/>
      </xdr:nvSpPr>
      <xdr:spPr>
        <a:xfrm>
          <a:off x="3746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73169</xdr:rowOff>
    </xdr:from>
    <xdr:ext cx="405111" cy="259045"/>
    <xdr:sp macro="" textlink="">
      <xdr:nvSpPr>
        <xdr:cNvPr id="226" name="n_1aveValue【福祉施設】&#10;有形固定資産減価償却率"/>
        <xdr:cNvSpPr txBox="1"/>
      </xdr:nvSpPr>
      <xdr:spPr>
        <a:xfrm>
          <a:off x="3582043"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170180</xdr:rowOff>
    </xdr:from>
    <xdr:to>
      <xdr:col>5</xdr:col>
      <xdr:colOff>409575</xdr:colOff>
      <xdr:row>83</xdr:row>
      <xdr:rowOff>100330</xdr:rowOff>
    </xdr:to>
    <xdr:sp macro="" textlink="">
      <xdr:nvSpPr>
        <xdr:cNvPr id="232" name="円/楕円 231"/>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33" name="n_1main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7" name="テキスト ボックス 24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9" name="テキスト ボックス 24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1" name="テキスト ボックス 25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5" name="直線コネクタ 254"/>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6"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7" name="直線コネクタ 256"/>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8"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9" name="直線コネクタ 258"/>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60"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61" name="フローチャート : 判断 260"/>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167894</xdr:rowOff>
    </xdr:from>
    <xdr:to>
      <xdr:col>14</xdr:col>
      <xdr:colOff>79375</xdr:colOff>
      <xdr:row>83</xdr:row>
      <xdr:rowOff>98044</xdr:rowOff>
    </xdr:to>
    <xdr:sp macro="" textlink="">
      <xdr:nvSpPr>
        <xdr:cNvPr id="262" name="フローチャート : 判断 261"/>
        <xdr:cNvSpPr/>
      </xdr:nvSpPr>
      <xdr:spPr>
        <a:xfrm>
          <a:off x="95885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89171</xdr:rowOff>
    </xdr:from>
    <xdr:ext cx="469744" cy="259045"/>
    <xdr:sp macro="" textlink="">
      <xdr:nvSpPr>
        <xdr:cNvPr id="263" name="n_1aveValue【福祉施設】&#10;一人当たり面積"/>
        <xdr:cNvSpPr txBox="1"/>
      </xdr:nvSpPr>
      <xdr:spPr>
        <a:xfrm>
          <a:off x="9391727" y="1431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97028</xdr:rowOff>
    </xdr:from>
    <xdr:to>
      <xdr:col>14</xdr:col>
      <xdr:colOff>79375</xdr:colOff>
      <xdr:row>81</xdr:row>
      <xdr:rowOff>27178</xdr:rowOff>
    </xdr:to>
    <xdr:sp macro="" textlink="">
      <xdr:nvSpPr>
        <xdr:cNvPr id="269" name="円/楕円 268"/>
        <xdr:cNvSpPr/>
      </xdr:nvSpPr>
      <xdr:spPr>
        <a:xfrm>
          <a:off x="9588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43705</xdr:rowOff>
    </xdr:from>
    <xdr:ext cx="469744" cy="259045"/>
    <xdr:sp macro="" textlink="">
      <xdr:nvSpPr>
        <xdr:cNvPr id="270" name="n_1mainValue【福祉施設】&#10;一人当たり面積"/>
        <xdr:cNvSpPr txBox="1"/>
      </xdr:nvSpPr>
      <xdr:spPr>
        <a:xfrm>
          <a:off x="93917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7" name="テキスト ボックス 29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8" name="直線コネクタ 2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9" name="テキスト ボックス 29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0" name="直線コネクタ 2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1" name="テキスト ボックス 3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2" name="直線コネクタ 3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3" name="テキスト ボックス 3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4" name="直線コネクタ 3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5" name="テキスト ボックス 3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6" name="直線コネクタ 3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7" name="テキスト ボックス 3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8" name="直線コネクタ 3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9" name="テキスト ボックス 30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1" name="テキスト ボックス 3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13" name="直線コネクタ 312"/>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14"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15" name="直線コネクタ 314"/>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6"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7" name="直線コネクタ 316"/>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18"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19" name="フローチャート : 判断 318"/>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41728</xdr:rowOff>
    </xdr:from>
    <xdr:to>
      <xdr:col>22</xdr:col>
      <xdr:colOff>415925</xdr:colOff>
      <xdr:row>36</xdr:row>
      <xdr:rowOff>143328</xdr:rowOff>
    </xdr:to>
    <xdr:sp macro="" textlink="">
      <xdr:nvSpPr>
        <xdr:cNvPr id="320" name="フローチャート : 判断 319"/>
        <xdr:cNvSpPr/>
      </xdr:nvSpPr>
      <xdr:spPr>
        <a:xfrm>
          <a:off x="15430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134455</xdr:rowOff>
    </xdr:from>
    <xdr:ext cx="405111" cy="259045"/>
    <xdr:sp macro="" textlink="">
      <xdr:nvSpPr>
        <xdr:cNvPr id="321" name="n_1aveValue【一般廃棄物処理施設】&#10;有形固定資産減価償却率"/>
        <xdr:cNvSpPr txBox="1"/>
      </xdr:nvSpPr>
      <xdr:spPr>
        <a:xfrm>
          <a:off x="15266043"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58057</xdr:rowOff>
    </xdr:from>
    <xdr:to>
      <xdr:col>22</xdr:col>
      <xdr:colOff>415925</xdr:colOff>
      <xdr:row>34</xdr:row>
      <xdr:rowOff>159657</xdr:rowOff>
    </xdr:to>
    <xdr:sp macro="" textlink="">
      <xdr:nvSpPr>
        <xdr:cNvPr id="327" name="円/楕円 326"/>
        <xdr:cNvSpPr/>
      </xdr:nvSpPr>
      <xdr:spPr>
        <a:xfrm>
          <a:off x="15430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4734</xdr:rowOff>
    </xdr:from>
    <xdr:ext cx="405111" cy="259045"/>
    <xdr:sp macro="" textlink="">
      <xdr:nvSpPr>
        <xdr:cNvPr id="328" name="n_1mainValue【一般廃棄物処理施設】&#10;有形固定資産減価償却率"/>
        <xdr:cNvSpPr txBox="1"/>
      </xdr:nvSpPr>
      <xdr:spPr>
        <a:xfrm>
          <a:off x="15266043"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0" name="テキスト ボックス 3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2" name="テキスト ボックス 3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4" name="テキスト ボックス 3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6" name="テキスト ボックス 3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50" name="直線コネクタ 349"/>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51"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52" name="直線コネクタ 351"/>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53"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54" name="直線コネクタ 353"/>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55"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56" name="フローチャート : 判断 355"/>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357" name="フローチャート : 判断 356"/>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74327</xdr:rowOff>
    </xdr:from>
    <xdr:ext cx="534377" cy="259045"/>
    <xdr:sp macro="" textlink="">
      <xdr:nvSpPr>
        <xdr:cNvPr id="358" name="n_1aveValue【一般廃棄物処理施設】&#10;一人当たり有形固定資産（償却資産）額"/>
        <xdr:cNvSpPr txBox="1"/>
      </xdr:nvSpPr>
      <xdr:spPr>
        <a:xfrm>
          <a:off x="21043411" y="67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33250</xdr:rowOff>
    </xdr:from>
    <xdr:to>
      <xdr:col>31</xdr:col>
      <xdr:colOff>85725</xdr:colOff>
      <xdr:row>35</xdr:row>
      <xdr:rowOff>134850</xdr:rowOff>
    </xdr:to>
    <xdr:sp macro="" textlink="">
      <xdr:nvSpPr>
        <xdr:cNvPr id="364" name="円/楕円 363"/>
        <xdr:cNvSpPr/>
      </xdr:nvSpPr>
      <xdr:spPr>
        <a:xfrm>
          <a:off x="21272500" y="6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151377</xdr:rowOff>
    </xdr:from>
    <xdr:ext cx="599010" cy="259045"/>
    <xdr:sp macro="" textlink="">
      <xdr:nvSpPr>
        <xdr:cNvPr id="365" name="n_1mainValue【一般廃棄物処理施設】&#10;一人当たり有形固定資産（償却資産）額"/>
        <xdr:cNvSpPr txBox="1"/>
      </xdr:nvSpPr>
      <xdr:spPr>
        <a:xfrm>
          <a:off x="21011094" y="580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8" name="テキスト ボックス 37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8" name="テキスト ボックス 38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0" name="テキスト ボックス 3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92" name="直線コネクタ 391"/>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93"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94" name="直線コネクタ 393"/>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95"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96" name="直線コネクタ 395"/>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397"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98" name="フローチャート : 判断 397"/>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399" name="フローチャート : 判断 398"/>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400"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1" name="テキスト ボックス 4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2" name="テキスト ボックス 4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3" name="テキスト ボックス 4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4" name="テキスト ボックス 4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5" name="テキスト ボックス 4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42273</xdr:rowOff>
    </xdr:from>
    <xdr:to>
      <xdr:col>22</xdr:col>
      <xdr:colOff>415925</xdr:colOff>
      <xdr:row>59</xdr:row>
      <xdr:rowOff>143873</xdr:rowOff>
    </xdr:to>
    <xdr:sp macro="" textlink="">
      <xdr:nvSpPr>
        <xdr:cNvPr id="406" name="円/楕円 405"/>
        <xdr:cNvSpPr/>
      </xdr:nvSpPr>
      <xdr:spPr>
        <a:xfrm>
          <a:off x="15430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160400</xdr:rowOff>
    </xdr:from>
    <xdr:ext cx="405111" cy="259045"/>
    <xdr:sp macro="" textlink="">
      <xdr:nvSpPr>
        <xdr:cNvPr id="407" name="n_1mainValue【保健センター・保健所】&#10;有形固定資産減価償却率"/>
        <xdr:cNvSpPr txBox="1"/>
      </xdr:nvSpPr>
      <xdr:spPr>
        <a:xfrm>
          <a:off x="15266043"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8" name="直線コネクタ 41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9" name="テキスト ボックス 41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0" name="直線コネクタ 41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1" name="テキスト ボックス 42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2" name="直線コネクタ 42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3" name="テキスト ボックス 42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4" name="直線コネクタ 42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5" name="テキスト ボックス 42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6" name="直線コネクタ 42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7" name="テキスト ボックス 42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8" name="直線コネクタ 42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9" name="テキスト ボックス 42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433" name="直線コネクタ 432"/>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434"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435" name="直線コネクタ 434"/>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436"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437" name="直線コネクタ 436"/>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19067</xdr:rowOff>
    </xdr:from>
    <xdr:ext cx="469744" cy="259045"/>
    <xdr:sp macro="" textlink="">
      <xdr:nvSpPr>
        <xdr:cNvPr id="438" name="【保健センター・保健所】&#10;一人当たり面積平均値テキスト"/>
        <xdr:cNvSpPr txBox="1"/>
      </xdr:nvSpPr>
      <xdr:spPr>
        <a:xfrm>
          <a:off x="222504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439" name="フローチャート : 判断 438"/>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70576</xdr:rowOff>
    </xdr:from>
    <xdr:to>
      <xdr:col>31</xdr:col>
      <xdr:colOff>85725</xdr:colOff>
      <xdr:row>64</xdr:row>
      <xdr:rowOff>726</xdr:rowOff>
    </xdr:to>
    <xdr:sp macro="" textlink="">
      <xdr:nvSpPr>
        <xdr:cNvPr id="440" name="フローチャート : 判断 439"/>
        <xdr:cNvSpPr/>
      </xdr:nvSpPr>
      <xdr:spPr>
        <a:xfrm>
          <a:off x="21272500" y="108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163303</xdr:rowOff>
    </xdr:from>
    <xdr:ext cx="469744" cy="259045"/>
    <xdr:sp macro="" textlink="">
      <xdr:nvSpPr>
        <xdr:cNvPr id="441" name="n_1aveValue【保健センター・保健所】&#10;一人当たり面積"/>
        <xdr:cNvSpPr txBox="1"/>
      </xdr:nvSpPr>
      <xdr:spPr>
        <a:xfrm>
          <a:off x="21075727" y="1096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32476</xdr:rowOff>
    </xdr:from>
    <xdr:to>
      <xdr:col>31</xdr:col>
      <xdr:colOff>85725</xdr:colOff>
      <xdr:row>63</xdr:row>
      <xdr:rowOff>134076</xdr:rowOff>
    </xdr:to>
    <xdr:sp macro="" textlink="">
      <xdr:nvSpPr>
        <xdr:cNvPr id="447" name="円/楕円 446"/>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150603</xdr:rowOff>
    </xdr:from>
    <xdr:ext cx="469744" cy="259045"/>
    <xdr:sp macro="" textlink="">
      <xdr:nvSpPr>
        <xdr:cNvPr id="448" name="n_1main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9" name="テキスト ボックス 4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0" name="直線コネクタ 4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1" name="テキスト ボックス 4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2" name="直線コネクタ 4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3" name="テキスト ボックス 4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4" name="直線コネクタ 4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5" name="テキスト ボックス 4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6" name="直線コネクタ 4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7" name="テキスト ボックス 4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8" name="直線コネクタ 4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9" name="テキスト ボックス 4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41911</xdr:rowOff>
    </xdr:from>
    <xdr:to>
      <xdr:col>23</xdr:col>
      <xdr:colOff>516889</xdr:colOff>
      <xdr:row>84</xdr:row>
      <xdr:rowOff>161925</xdr:rowOff>
    </xdr:to>
    <xdr:cxnSp macro="">
      <xdr:nvCxnSpPr>
        <xdr:cNvPr id="473" name="直線コネクタ 472"/>
        <xdr:cNvCxnSpPr/>
      </xdr:nvCxnSpPr>
      <xdr:spPr>
        <a:xfrm flipV="1">
          <a:off x="16318864" y="134150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165752</xdr:rowOff>
    </xdr:from>
    <xdr:ext cx="405111" cy="259045"/>
    <xdr:sp macro="" textlink="">
      <xdr:nvSpPr>
        <xdr:cNvPr id="474" name="【消防施設】&#10;有形固定資産減価償却率最小値テキスト"/>
        <xdr:cNvSpPr txBox="1"/>
      </xdr:nvSpPr>
      <xdr:spPr>
        <a:xfrm>
          <a:off x="164084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84</xdr:row>
      <xdr:rowOff>161925</xdr:rowOff>
    </xdr:from>
    <xdr:to>
      <xdr:col>23</xdr:col>
      <xdr:colOff>606425</xdr:colOff>
      <xdr:row>84</xdr:row>
      <xdr:rowOff>161925</xdr:rowOff>
    </xdr:to>
    <xdr:cxnSp macro="">
      <xdr:nvCxnSpPr>
        <xdr:cNvPr id="475" name="直線コネクタ 474"/>
        <xdr:cNvCxnSpPr/>
      </xdr:nvCxnSpPr>
      <xdr:spPr>
        <a:xfrm>
          <a:off x="16230600" y="1456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160038</xdr:rowOff>
    </xdr:from>
    <xdr:ext cx="405111" cy="259045"/>
    <xdr:sp macro="" textlink="">
      <xdr:nvSpPr>
        <xdr:cNvPr id="476" name="【消防施設】&#10;有形固定資産減価償却率最大値テキスト"/>
        <xdr:cNvSpPr txBox="1"/>
      </xdr:nvSpPr>
      <xdr:spPr>
        <a:xfrm>
          <a:off x="16408400"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41911</xdr:rowOff>
    </xdr:from>
    <xdr:to>
      <xdr:col>23</xdr:col>
      <xdr:colOff>606425</xdr:colOff>
      <xdr:row>78</xdr:row>
      <xdr:rowOff>41911</xdr:rowOff>
    </xdr:to>
    <xdr:cxnSp macro="">
      <xdr:nvCxnSpPr>
        <xdr:cNvPr id="477" name="直線コネクタ 476"/>
        <xdr:cNvCxnSpPr/>
      </xdr:nvCxnSpPr>
      <xdr:spPr>
        <a:xfrm>
          <a:off x="16230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11447</xdr:rowOff>
    </xdr:from>
    <xdr:ext cx="405111" cy="259045"/>
    <xdr:sp macro="" textlink="">
      <xdr:nvSpPr>
        <xdr:cNvPr id="478" name="【消防施設】&#10;有形固定資産減価償却率平均値テキスト"/>
        <xdr:cNvSpPr txBox="1"/>
      </xdr:nvSpPr>
      <xdr:spPr>
        <a:xfrm>
          <a:off x="16408400" y="1389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33020</xdr:rowOff>
    </xdr:from>
    <xdr:to>
      <xdr:col>23</xdr:col>
      <xdr:colOff>568325</xdr:colOff>
      <xdr:row>81</xdr:row>
      <xdr:rowOff>134620</xdr:rowOff>
    </xdr:to>
    <xdr:sp macro="" textlink="">
      <xdr:nvSpPr>
        <xdr:cNvPr id="479" name="フローチャート : 判断 478"/>
        <xdr:cNvSpPr/>
      </xdr:nvSpPr>
      <xdr:spPr>
        <a:xfrm>
          <a:off x="162687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160655</xdr:rowOff>
    </xdr:from>
    <xdr:to>
      <xdr:col>22</xdr:col>
      <xdr:colOff>415925</xdr:colOff>
      <xdr:row>82</xdr:row>
      <xdr:rowOff>90805</xdr:rowOff>
    </xdr:to>
    <xdr:sp macro="" textlink="">
      <xdr:nvSpPr>
        <xdr:cNvPr id="480" name="フローチャート : 判断 479"/>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107332</xdr:rowOff>
    </xdr:from>
    <xdr:ext cx="405111" cy="259045"/>
    <xdr:sp macro="" textlink="">
      <xdr:nvSpPr>
        <xdr:cNvPr id="481" name="n_1aveValue【消防施設】&#10;有形固定資産減価償却率"/>
        <xdr:cNvSpPr txBox="1"/>
      </xdr:nvSpPr>
      <xdr:spPr>
        <a:xfrm>
          <a:off x="15266043"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67311</xdr:rowOff>
    </xdr:from>
    <xdr:to>
      <xdr:col>22</xdr:col>
      <xdr:colOff>415925</xdr:colOff>
      <xdr:row>86</xdr:row>
      <xdr:rowOff>168911</xdr:rowOff>
    </xdr:to>
    <xdr:sp macro="" textlink="">
      <xdr:nvSpPr>
        <xdr:cNvPr id="487" name="円/楕円 486"/>
        <xdr:cNvSpPr/>
      </xdr:nvSpPr>
      <xdr:spPr>
        <a:xfrm>
          <a:off x="15430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160038</xdr:rowOff>
    </xdr:from>
    <xdr:ext cx="405111" cy="259045"/>
    <xdr:sp macro="" textlink="">
      <xdr:nvSpPr>
        <xdr:cNvPr id="488" name="n_1mainValue【消防施設】&#10;有形固定資産減価償却率"/>
        <xdr:cNvSpPr txBox="1"/>
      </xdr:nvSpPr>
      <xdr:spPr>
        <a:xfrm>
          <a:off x="15266043"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510" name="直線コネクタ 509"/>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511"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512" name="直線コネクタ 511"/>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513"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514" name="直線コネクタ 513"/>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515"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516" name="フローチャート : 判断 515"/>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17" name="フローチャート : 判断 516"/>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xdr:rowOff>
    </xdr:from>
    <xdr:ext cx="469744" cy="259045"/>
    <xdr:sp macro="" textlink="">
      <xdr:nvSpPr>
        <xdr:cNvPr id="518" name="n_1aveValue【消防施設】&#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28448</xdr:rowOff>
    </xdr:from>
    <xdr:to>
      <xdr:col>31</xdr:col>
      <xdr:colOff>85725</xdr:colOff>
      <xdr:row>82</xdr:row>
      <xdr:rowOff>130048</xdr:rowOff>
    </xdr:to>
    <xdr:sp macro="" textlink="">
      <xdr:nvSpPr>
        <xdr:cNvPr id="524" name="円/楕円 523"/>
        <xdr:cNvSpPr/>
      </xdr:nvSpPr>
      <xdr:spPr>
        <a:xfrm>
          <a:off x="21272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146575</xdr:rowOff>
    </xdr:from>
    <xdr:ext cx="469744" cy="259045"/>
    <xdr:sp macro="" textlink="">
      <xdr:nvSpPr>
        <xdr:cNvPr id="525" name="n_1mainValue【消防施設】&#10;一人当たり面積"/>
        <xdr:cNvSpPr txBox="1"/>
      </xdr:nvSpPr>
      <xdr:spPr>
        <a:xfrm>
          <a:off x="210757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6" name="テキスト ボックス 53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7" name="直線コネクタ 53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8" name="テキスト ボックス 53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9" name="直線コネクタ 53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0" name="テキスト ボックス 53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1" name="直線コネクタ 54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2" name="テキスト ボックス 54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3" name="直線コネクタ 54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4" name="テキスト ボックス 54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548" name="直線コネクタ 547"/>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549"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550" name="直線コネクタ 549"/>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51"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2" name="直線コネクタ 55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553"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554" name="フローチャート : 判断 553"/>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141987</xdr:rowOff>
    </xdr:from>
    <xdr:to>
      <xdr:col>22</xdr:col>
      <xdr:colOff>415925</xdr:colOff>
      <xdr:row>106</xdr:row>
      <xdr:rowOff>72137</xdr:rowOff>
    </xdr:to>
    <xdr:sp macro="" textlink="">
      <xdr:nvSpPr>
        <xdr:cNvPr id="555" name="フローチャート : 判断 554"/>
        <xdr:cNvSpPr/>
      </xdr:nvSpPr>
      <xdr:spPr>
        <a:xfrm>
          <a:off x="1543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88664</xdr:rowOff>
    </xdr:from>
    <xdr:ext cx="405111" cy="259045"/>
    <xdr:sp macro="" textlink="">
      <xdr:nvSpPr>
        <xdr:cNvPr id="556" name="n_1aveValue【庁舎】&#10;有形固定資産減価償却率"/>
        <xdr:cNvSpPr txBox="1"/>
      </xdr:nvSpPr>
      <xdr:spPr>
        <a:xfrm>
          <a:off x="15266043" y="1791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89408</xdr:rowOff>
    </xdr:from>
    <xdr:to>
      <xdr:col>22</xdr:col>
      <xdr:colOff>415925</xdr:colOff>
      <xdr:row>109</xdr:row>
      <xdr:rowOff>19558</xdr:rowOff>
    </xdr:to>
    <xdr:sp macro="" textlink="">
      <xdr:nvSpPr>
        <xdr:cNvPr id="562" name="円/楕円 561"/>
        <xdr:cNvSpPr/>
      </xdr:nvSpPr>
      <xdr:spPr>
        <a:xfrm>
          <a:off x="15430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109</xdr:row>
      <xdr:rowOff>10685</xdr:rowOff>
    </xdr:from>
    <xdr:ext cx="405111" cy="259045"/>
    <xdr:sp macro="" textlink="">
      <xdr:nvSpPr>
        <xdr:cNvPr id="563" name="n_1mainValue【庁舎】&#10;有形固定資産減価償却率"/>
        <xdr:cNvSpPr txBox="1"/>
      </xdr:nvSpPr>
      <xdr:spPr>
        <a:xfrm>
          <a:off x="15266043" y="186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88" name="直線コネクタ 587"/>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89"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90" name="直線コネクタ 589"/>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91"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92" name="直線コネクタ 591"/>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93"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94" name="フローチャート : 判断 593"/>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95" name="フローチャート : 判断 594"/>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596"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170180</xdr:rowOff>
    </xdr:from>
    <xdr:to>
      <xdr:col>31</xdr:col>
      <xdr:colOff>85725</xdr:colOff>
      <xdr:row>101</xdr:row>
      <xdr:rowOff>100330</xdr:rowOff>
    </xdr:to>
    <xdr:sp macro="" textlink="">
      <xdr:nvSpPr>
        <xdr:cNvPr id="602" name="円/楕円 601"/>
        <xdr:cNvSpPr/>
      </xdr:nvSpPr>
      <xdr:spPr>
        <a:xfrm>
          <a:off x="21272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116857</xdr:rowOff>
    </xdr:from>
    <xdr:ext cx="469744" cy="259045"/>
    <xdr:sp macro="" textlink="">
      <xdr:nvSpPr>
        <xdr:cNvPr id="603" name="n_1mainValue【庁舎】&#10;一人当たり面積"/>
        <xdr:cNvSpPr txBox="1"/>
      </xdr:nvSpPr>
      <xdr:spPr>
        <a:xfrm>
          <a:off x="21075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図書館については、町内に１館あり昭和</a:t>
          </a:r>
          <a:r>
            <a:rPr kumimoji="1" lang="en-US" altLang="ja-JP" sz="1050">
              <a:solidFill>
                <a:schemeClr val="dk1"/>
              </a:solidFill>
              <a:effectLst/>
              <a:latin typeface="+mn-lt"/>
              <a:ea typeface="+mn-ea"/>
              <a:cs typeface="+mn-cs"/>
            </a:rPr>
            <a:t>54</a:t>
          </a:r>
          <a:r>
            <a:rPr kumimoji="1" lang="ja-JP" altLang="ja-JP" sz="1050">
              <a:solidFill>
                <a:schemeClr val="dk1"/>
              </a:solidFill>
              <a:effectLst/>
              <a:latin typeface="+mn-lt"/>
              <a:ea typeface="+mn-ea"/>
              <a:cs typeface="+mn-cs"/>
            </a:rPr>
            <a:t>年の建設となっているため、減価償却率が高くなっている。今後の図書館施設の在り方については公共施設個別計画を策定し、適切な維持管理のもと他施設との共用等を図っていく。</a:t>
          </a:r>
          <a:r>
            <a:rPr kumimoji="1" lang="en-US" altLang="ja-JP" sz="1050">
              <a:solidFill>
                <a:schemeClr val="dk1"/>
              </a:solidFill>
              <a:effectLst/>
              <a:latin typeface="+mn-lt"/>
              <a:ea typeface="+mn-ea"/>
              <a:cs typeface="+mn-cs"/>
            </a:rPr>
            <a:t/>
          </a:r>
          <a:br>
            <a:rPr kumimoji="1" lang="en-US" altLang="ja-JP" sz="1050">
              <a:solidFill>
                <a:schemeClr val="dk1"/>
              </a:solidFill>
              <a:effectLst/>
              <a:latin typeface="+mn-lt"/>
              <a:ea typeface="+mn-ea"/>
              <a:cs typeface="+mn-cs"/>
            </a:rPr>
          </a:br>
          <a:r>
            <a:rPr kumimoji="1" lang="ja-JP" altLang="ja-JP" sz="1050">
              <a:solidFill>
                <a:schemeClr val="dk1"/>
              </a:solidFill>
              <a:effectLst/>
              <a:latin typeface="+mn-lt"/>
              <a:ea typeface="+mn-ea"/>
              <a:cs typeface="+mn-cs"/>
            </a:rPr>
            <a:t>一般廃棄物処理施設及び常備消防施設については、一部事務組合を組織し運営を行っている。一般廃棄物処理施設については建設から約</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年が経過するところであり、大規模な改修計画が必要なことから構成団体と協議の上、施設の維持運営を進めていく。消防施設については、平成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年に消防署新庁舎が建設されたことにより、類似団体と比較し低い水準にある。</a:t>
          </a:r>
          <a:r>
            <a:rPr kumimoji="1" lang="en-US" altLang="ja-JP" sz="1050">
              <a:solidFill>
                <a:schemeClr val="dk1"/>
              </a:solidFill>
              <a:effectLst/>
              <a:latin typeface="+mn-lt"/>
              <a:ea typeface="+mn-ea"/>
              <a:cs typeface="+mn-cs"/>
            </a:rPr>
            <a:t/>
          </a:r>
          <a:br>
            <a:rPr kumimoji="1" lang="en-US" altLang="ja-JP" sz="1050">
              <a:solidFill>
                <a:schemeClr val="dk1"/>
              </a:solidFill>
              <a:effectLst/>
              <a:latin typeface="+mn-lt"/>
              <a:ea typeface="+mn-ea"/>
              <a:cs typeface="+mn-cs"/>
            </a:rPr>
          </a:br>
          <a:r>
            <a:rPr kumimoji="1" lang="ja-JP" altLang="ja-JP" sz="1050">
              <a:solidFill>
                <a:schemeClr val="dk1"/>
              </a:solidFill>
              <a:effectLst/>
              <a:latin typeface="+mn-lt"/>
              <a:ea typeface="+mn-ea"/>
              <a:cs typeface="+mn-cs"/>
            </a:rPr>
            <a:t>庁舎については、平成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に旧小坂中学校の校舎を利用して移転している。移転に当たり、大規模改修を実施したことにより、類似団体と比較し減価償却率が低い水準となっている。一人当たり面積については、類似団体と比べると高い水準にあるが、人口が少ないことが要因と考えられる。また、移転する際には町内各公共施設へ分散していた部署のほとんどを新庁舎へ集約し維持管理経費を縮減している。移転時に改修を実施していることから当面は小規模な維持補修費が予想されるが、施設の長寿命化を図るため予防保全型の維持管理に努めていく。</a:t>
          </a:r>
          <a:r>
            <a:rPr kumimoji="1" lang="en-US" altLang="ja-JP" sz="1050">
              <a:solidFill>
                <a:schemeClr val="dk1"/>
              </a:solidFill>
              <a:effectLst/>
              <a:latin typeface="+mn-lt"/>
              <a:ea typeface="+mn-ea"/>
              <a:cs typeface="+mn-cs"/>
            </a:rPr>
            <a:t/>
          </a:r>
          <a:br>
            <a:rPr kumimoji="1" lang="en-US" altLang="ja-JP" sz="1050">
              <a:solidFill>
                <a:schemeClr val="dk1"/>
              </a:solidFill>
              <a:effectLst/>
              <a:latin typeface="+mn-lt"/>
              <a:ea typeface="+mn-ea"/>
              <a:cs typeface="+mn-cs"/>
            </a:rPr>
          </a:br>
          <a:r>
            <a:rPr kumimoji="1" lang="ja-JP" altLang="en-US" sz="1050">
              <a:solidFill>
                <a:schemeClr val="dk1"/>
              </a:solidFill>
              <a:effectLst/>
              <a:latin typeface="+mn-lt"/>
              <a:ea typeface="+mn-ea"/>
              <a:cs typeface="+mn-cs"/>
            </a:rPr>
            <a:t>福祉施設については、</a:t>
          </a:r>
          <a:r>
            <a:rPr kumimoji="1" lang="ja-JP" altLang="ja-JP" sz="1050">
              <a:solidFill>
                <a:schemeClr val="dk1"/>
              </a:solidFill>
              <a:effectLst/>
              <a:latin typeface="+mn-lt"/>
              <a:ea typeface="+mn-ea"/>
              <a:cs typeface="+mn-cs"/>
            </a:rPr>
            <a:t>減価償却率並びに一人当たり面積が類似団体と比較し高い水準となっている。</a:t>
          </a:r>
          <a:r>
            <a:rPr kumimoji="1" lang="ja-JP" altLang="en-US" sz="1050">
              <a:solidFill>
                <a:schemeClr val="dk1"/>
              </a:solidFill>
              <a:effectLst/>
              <a:latin typeface="+mn-lt"/>
              <a:ea typeface="+mn-ea"/>
              <a:cs typeface="+mn-cs"/>
            </a:rPr>
            <a:t>福祉施設は老人保健デイサービス施設（保健センターも同施設内）であり、建設から</a:t>
          </a:r>
          <a:r>
            <a:rPr kumimoji="1" lang="ja-JP" altLang="ja-JP" sz="1050">
              <a:solidFill>
                <a:schemeClr val="dk1"/>
              </a:solidFill>
              <a:effectLst/>
              <a:latin typeface="+mn-lt"/>
              <a:ea typeface="+mn-ea"/>
              <a:cs typeface="+mn-cs"/>
            </a:rPr>
            <a:t>一定年数が経過しており、今後も計画的に維持補修や更新を行い長寿命化を図っていく。</a:t>
          </a:r>
          <a:r>
            <a:rPr kumimoji="1" lang="ja-JP" altLang="en-US" sz="1050">
              <a:solidFill>
                <a:schemeClr val="dk1"/>
              </a:solidFill>
              <a:effectLst/>
              <a:latin typeface="+mn-lt"/>
              <a:ea typeface="+mn-ea"/>
              <a:cs typeface="+mn-cs"/>
            </a:rPr>
            <a:t>また、公共施設内に福祉施設（デイサービス）が多く、一人当たり面積が高い水準にある。</a:t>
          </a:r>
          <a:r>
            <a:rPr kumimoji="1" lang="en-US" altLang="ja-JP" sz="1050">
              <a:solidFill>
                <a:schemeClr val="dk1"/>
              </a:solidFill>
              <a:effectLst/>
              <a:latin typeface="+mn-lt"/>
              <a:ea typeface="+mn-ea"/>
              <a:cs typeface="+mn-cs"/>
            </a:rPr>
            <a:t/>
          </a:r>
          <a:br>
            <a:rPr kumimoji="1" lang="en-US" altLang="ja-JP" sz="1050">
              <a:solidFill>
                <a:schemeClr val="dk1"/>
              </a:solidFill>
              <a:effectLst/>
              <a:latin typeface="+mn-lt"/>
              <a:ea typeface="+mn-ea"/>
              <a:cs typeface="+mn-cs"/>
            </a:rPr>
          </a:br>
          <a:endParaRPr kumimoji="1" lang="ja-JP" altLang="en-US" sz="12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4586173</v>
      </c>
      <c r="BO4" s="381"/>
      <c r="BP4" s="381"/>
      <c r="BQ4" s="381"/>
      <c r="BR4" s="381"/>
      <c r="BS4" s="381"/>
      <c r="BT4" s="381"/>
      <c r="BU4" s="382"/>
      <c r="BV4" s="380">
        <v>4886196</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5.8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4453507</v>
      </c>
      <c r="BO5" s="418"/>
      <c r="BP5" s="418"/>
      <c r="BQ5" s="418"/>
      <c r="BR5" s="418"/>
      <c r="BS5" s="418"/>
      <c r="BT5" s="418"/>
      <c r="BU5" s="419"/>
      <c r="BV5" s="417">
        <v>4723175</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99.9</v>
      </c>
      <c r="CU5" s="415"/>
      <c r="CV5" s="415"/>
      <c r="CW5" s="415"/>
      <c r="CX5" s="415"/>
      <c r="CY5" s="415"/>
      <c r="CZ5" s="415"/>
      <c r="DA5" s="416"/>
      <c r="DB5" s="414">
        <v>82.3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132666</v>
      </c>
      <c r="BO6" s="418"/>
      <c r="BP6" s="418"/>
      <c r="BQ6" s="418"/>
      <c r="BR6" s="418"/>
      <c r="BS6" s="418"/>
      <c r="BT6" s="418"/>
      <c r="BU6" s="419"/>
      <c r="BV6" s="417">
        <v>163021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104.1</v>
      </c>
      <c r="CU6" s="455"/>
      <c r="CV6" s="455"/>
      <c r="CW6" s="455"/>
      <c r="CX6" s="455"/>
      <c r="CY6" s="455"/>
      <c r="CZ6" s="455"/>
      <c r="DA6" s="456"/>
      <c r="DB6" s="454">
        <v>86.6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27343</v>
      </c>
      <c r="BO7" s="418"/>
      <c r="BP7" s="418"/>
      <c r="BQ7" s="418"/>
      <c r="BR7" s="418"/>
      <c r="BS7" s="418"/>
      <c r="BT7" s="418"/>
      <c r="BU7" s="419"/>
      <c r="BV7" s="417">
        <v>7579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2681486</v>
      </c>
      <c r="CU7" s="418"/>
      <c r="CV7" s="418"/>
      <c r="CW7" s="418"/>
      <c r="CX7" s="418"/>
      <c r="CY7" s="418"/>
      <c r="CZ7" s="418"/>
      <c r="DA7" s="419"/>
      <c r="DB7" s="417">
        <v>2682286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105323</v>
      </c>
      <c r="BO8" s="418"/>
      <c r="BP8" s="418"/>
      <c r="BQ8" s="418"/>
      <c r="BR8" s="418"/>
      <c r="BS8" s="418"/>
      <c r="BT8" s="418"/>
      <c r="BU8" s="419"/>
      <c r="BV8" s="417">
        <v>155442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5339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-50119</v>
      </c>
      <c r="BO9" s="418"/>
      <c r="BP9" s="418"/>
      <c r="BQ9" s="418"/>
      <c r="BR9" s="418"/>
      <c r="BS9" s="418"/>
      <c r="BT9" s="418"/>
      <c r="BU9" s="419"/>
      <c r="BV9" s="417">
        <v>4040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12.4</v>
      </c>
      <c r="CU9" s="415"/>
      <c r="CV9" s="415"/>
      <c r="CW9" s="415"/>
      <c r="CX9" s="415"/>
      <c r="CY9" s="415"/>
      <c r="CZ9" s="415"/>
      <c r="DA9" s="416"/>
      <c r="DB9" s="414">
        <v>10.8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6054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144301</v>
      </c>
      <c r="BO10" s="418"/>
      <c r="BP10" s="418"/>
      <c r="BQ10" s="418"/>
      <c r="BR10" s="418"/>
      <c r="BS10" s="418"/>
      <c r="BT10" s="418"/>
      <c r="BU10" s="419"/>
      <c r="BV10" s="417">
        <v>601015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5366</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396963</v>
      </c>
      <c r="BO12" s="418"/>
      <c r="BP12" s="418"/>
      <c r="BQ12" s="418"/>
      <c r="BR12" s="418"/>
      <c r="BS12" s="418"/>
      <c r="BT12" s="418"/>
      <c r="BU12" s="419"/>
      <c r="BV12" s="417">
        <v>264000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5355</v>
      </c>
      <c r="S13" s="499"/>
      <c r="T13" s="499"/>
      <c r="U13" s="499"/>
      <c r="V13" s="500"/>
      <c r="W13" s="433" t="s">
        <v>125</v>
      </c>
      <c r="X13" s="434"/>
      <c r="Y13" s="434"/>
      <c r="Z13" s="434"/>
      <c r="AA13" s="434"/>
      <c r="AB13" s="424"/>
      <c r="AC13" s="468">
        <v>200</v>
      </c>
      <c r="AD13" s="469"/>
      <c r="AE13" s="469"/>
      <c r="AF13" s="469"/>
      <c r="AG13" s="508"/>
      <c r="AH13" s="468">
        <v>217</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-302781</v>
      </c>
      <c r="BO13" s="418"/>
      <c r="BP13" s="418"/>
      <c r="BQ13" s="418"/>
      <c r="BR13" s="418"/>
      <c r="BS13" s="418"/>
      <c r="BT13" s="418"/>
      <c r="BU13" s="419"/>
      <c r="BV13" s="417">
        <v>341055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13.3</v>
      </c>
      <c r="CU13" s="415"/>
      <c r="CV13" s="415"/>
      <c r="CW13" s="415"/>
      <c r="CX13" s="415"/>
      <c r="CY13" s="415"/>
      <c r="CZ13" s="415"/>
      <c r="DA13" s="416"/>
      <c r="DB13" s="414">
        <v>13.2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5489</v>
      </c>
      <c r="S14" s="499"/>
      <c r="T14" s="499"/>
      <c r="U14" s="499"/>
      <c r="V14" s="500"/>
      <c r="W14" s="407"/>
      <c r="X14" s="408"/>
      <c r="Y14" s="408"/>
      <c r="Z14" s="408"/>
      <c r="AA14" s="408"/>
      <c r="AB14" s="397"/>
      <c r="AC14" s="501">
        <v>8.4</v>
      </c>
      <c r="AD14" s="502"/>
      <c r="AE14" s="502"/>
      <c r="AF14" s="502"/>
      <c r="AG14" s="503"/>
      <c r="AH14" s="501">
        <v>8.3000000000000007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123.7</v>
      </c>
      <c r="CU14" s="513"/>
      <c r="CV14" s="513"/>
      <c r="CW14" s="513"/>
      <c r="CX14" s="513"/>
      <c r="CY14" s="513"/>
      <c r="CZ14" s="513"/>
      <c r="DA14" s="514"/>
      <c r="DB14" s="512">
        <v>125.7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5479</v>
      </c>
      <c r="S15" s="499"/>
      <c r="T15" s="499"/>
      <c r="U15" s="499"/>
      <c r="V15" s="500"/>
      <c r="W15" s="433" t="s">
        <v>131</v>
      </c>
      <c r="X15" s="434"/>
      <c r="Y15" s="434"/>
      <c r="Z15" s="434"/>
      <c r="AA15" s="434"/>
      <c r="AB15" s="424"/>
      <c r="AC15" s="468">
        <v>713</v>
      </c>
      <c r="AD15" s="469"/>
      <c r="AE15" s="469"/>
      <c r="AF15" s="469"/>
      <c r="AG15" s="508"/>
      <c r="AH15" s="468">
        <v>864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848254</v>
      </c>
      <c r="BO15" s="381"/>
      <c r="BP15" s="381"/>
      <c r="BQ15" s="381"/>
      <c r="BR15" s="381"/>
      <c r="BS15" s="381"/>
      <c r="BT15" s="381"/>
      <c r="BU15" s="382"/>
      <c r="BV15" s="380">
        <v>614266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29.8</v>
      </c>
      <c r="AD16" s="502"/>
      <c r="AE16" s="502"/>
      <c r="AF16" s="502"/>
      <c r="AG16" s="503"/>
      <c r="AH16" s="501">
        <v>33.1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2344255</v>
      </c>
      <c r="BO16" s="418"/>
      <c r="BP16" s="418"/>
      <c r="BQ16" s="418"/>
      <c r="BR16" s="418"/>
      <c r="BS16" s="418"/>
      <c r="BT16" s="418"/>
      <c r="BU16" s="419"/>
      <c r="BV16" s="417">
        <v>2361738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1482</v>
      </c>
      <c r="AD17" s="469"/>
      <c r="AE17" s="469"/>
      <c r="AF17" s="469"/>
      <c r="AG17" s="508"/>
      <c r="AH17" s="468">
        <v>1533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1088219</v>
      </c>
      <c r="BO17" s="418"/>
      <c r="BP17" s="418"/>
      <c r="BQ17" s="418"/>
      <c r="BR17" s="418"/>
      <c r="BS17" s="418"/>
      <c r="BT17" s="418"/>
      <c r="BU17" s="419"/>
      <c r="BV17" s="417">
        <v>776780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201.7</v>
      </c>
      <c r="M18" s="530"/>
      <c r="N18" s="530"/>
      <c r="O18" s="530"/>
      <c r="P18" s="530"/>
      <c r="Q18" s="530"/>
      <c r="R18" s="531"/>
      <c r="S18" s="531"/>
      <c r="T18" s="531"/>
      <c r="U18" s="531"/>
      <c r="V18" s="532"/>
      <c r="W18" s="435"/>
      <c r="X18" s="436"/>
      <c r="Y18" s="436"/>
      <c r="Z18" s="436"/>
      <c r="AA18" s="436"/>
      <c r="AB18" s="427"/>
      <c r="AC18" s="533">
        <v>61.9</v>
      </c>
      <c r="AD18" s="534"/>
      <c r="AE18" s="534"/>
      <c r="AF18" s="534"/>
      <c r="AG18" s="535"/>
      <c r="AH18" s="533">
        <v>58.6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2440688</v>
      </c>
      <c r="BO18" s="418"/>
      <c r="BP18" s="418"/>
      <c r="BQ18" s="418"/>
      <c r="BR18" s="418"/>
      <c r="BS18" s="418"/>
      <c r="BT18" s="418"/>
      <c r="BU18" s="419"/>
      <c r="BV18" s="417">
        <v>2423947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26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3407957</v>
      </c>
      <c r="BO19" s="418"/>
      <c r="BP19" s="418"/>
      <c r="BQ19" s="418"/>
      <c r="BR19" s="418"/>
      <c r="BS19" s="418"/>
      <c r="BT19" s="418"/>
      <c r="BU19" s="419"/>
      <c r="BV19" s="417">
        <v>3823320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2168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5074335</v>
      </c>
      <c r="BO23" s="418"/>
      <c r="BP23" s="418"/>
      <c r="BQ23" s="418"/>
      <c r="BR23" s="418"/>
      <c r="BS23" s="418"/>
      <c r="BT23" s="418"/>
      <c r="BU23" s="419"/>
      <c r="BV23" s="417">
        <v>5132779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6280</v>
      </c>
      <c r="R24" s="469"/>
      <c r="S24" s="469"/>
      <c r="T24" s="469"/>
      <c r="U24" s="469"/>
      <c r="V24" s="508"/>
      <c r="W24" s="563"/>
      <c r="X24" s="551"/>
      <c r="Y24" s="552"/>
      <c r="Z24" s="467" t="s">
        <v>155</v>
      </c>
      <c r="AA24" s="447"/>
      <c r="AB24" s="447"/>
      <c r="AC24" s="447"/>
      <c r="AD24" s="447"/>
      <c r="AE24" s="447"/>
      <c r="AF24" s="447"/>
      <c r="AG24" s="448"/>
      <c r="AH24" s="468">
        <v>70</v>
      </c>
      <c r="AI24" s="469"/>
      <c r="AJ24" s="469"/>
      <c r="AK24" s="469"/>
      <c r="AL24" s="508"/>
      <c r="AM24" s="468">
        <v>220500</v>
      </c>
      <c r="AN24" s="469"/>
      <c r="AO24" s="469"/>
      <c r="AP24" s="469"/>
      <c r="AQ24" s="469"/>
      <c r="AR24" s="508"/>
      <c r="AS24" s="468">
        <v>3150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3925751</v>
      </c>
      <c r="BO24" s="418"/>
      <c r="BP24" s="418"/>
      <c r="BQ24" s="418"/>
      <c r="BR24" s="418"/>
      <c r="BS24" s="418"/>
      <c r="BT24" s="418"/>
      <c r="BU24" s="419"/>
      <c r="BV24" s="417">
        <v>3866533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5346</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103702</v>
      </c>
      <c r="BO25" s="381"/>
      <c r="BP25" s="381"/>
      <c r="BQ25" s="381"/>
      <c r="BR25" s="381"/>
      <c r="BS25" s="381"/>
      <c r="BT25" s="381"/>
      <c r="BU25" s="382"/>
      <c r="BV25" s="380">
        <v>164320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5110</v>
      </c>
      <c r="R26" s="469"/>
      <c r="S26" s="469"/>
      <c r="T26" s="469"/>
      <c r="U26" s="469"/>
      <c r="V26" s="508"/>
      <c r="W26" s="563"/>
      <c r="X26" s="551"/>
      <c r="Y26" s="552"/>
      <c r="Z26" s="467" t="s">
        <v>161</v>
      </c>
      <c r="AA26" s="573"/>
      <c r="AB26" s="573"/>
      <c r="AC26" s="573"/>
      <c r="AD26" s="573"/>
      <c r="AE26" s="573"/>
      <c r="AF26" s="573"/>
      <c r="AG26" s="574"/>
      <c r="AH26" s="468">
        <v>3</v>
      </c>
      <c r="AI26" s="469"/>
      <c r="AJ26" s="469"/>
      <c r="AK26" s="469"/>
      <c r="AL26" s="508"/>
      <c r="AM26" s="468">
        <v>8925</v>
      </c>
      <c r="AN26" s="469"/>
      <c r="AO26" s="469"/>
      <c r="AP26" s="469"/>
      <c r="AQ26" s="469"/>
      <c r="AR26" s="508"/>
      <c r="AS26" s="468">
        <v>2975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2530</v>
      </c>
      <c r="R27" s="469"/>
      <c r="S27" s="469"/>
      <c r="T27" s="469"/>
      <c r="U27" s="469"/>
      <c r="V27" s="508"/>
      <c r="W27" s="563"/>
      <c r="X27" s="551"/>
      <c r="Y27" s="552"/>
      <c r="Z27" s="467" t="s">
        <v>164</v>
      </c>
      <c r="AA27" s="447"/>
      <c r="AB27" s="447"/>
      <c r="AC27" s="447"/>
      <c r="AD27" s="447"/>
      <c r="AE27" s="447"/>
      <c r="AF27" s="447"/>
      <c r="AG27" s="448"/>
      <c r="AH27" s="468">
        <v>2</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2290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968724</v>
      </c>
      <c r="BO28" s="381"/>
      <c r="BP28" s="381"/>
      <c r="BQ28" s="381"/>
      <c r="BR28" s="381"/>
      <c r="BS28" s="381"/>
      <c r="BT28" s="381"/>
      <c r="BU28" s="382"/>
      <c r="BV28" s="380">
        <v>1221386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10</v>
      </c>
      <c r="M29" s="469"/>
      <c r="N29" s="469"/>
      <c r="O29" s="469"/>
      <c r="P29" s="508"/>
      <c r="Q29" s="468">
        <v>2220</v>
      </c>
      <c r="R29" s="469"/>
      <c r="S29" s="469"/>
      <c r="T29" s="469"/>
      <c r="U29" s="469"/>
      <c r="V29" s="508"/>
      <c r="W29" s="564"/>
      <c r="X29" s="565"/>
      <c r="Y29" s="566"/>
      <c r="Z29" s="467" t="s">
        <v>172</v>
      </c>
      <c r="AA29" s="447"/>
      <c r="AB29" s="447"/>
      <c r="AC29" s="447"/>
      <c r="AD29" s="447"/>
      <c r="AE29" s="447"/>
      <c r="AF29" s="447"/>
      <c r="AG29" s="448"/>
      <c r="AH29" s="468">
        <v>72</v>
      </c>
      <c r="AI29" s="469"/>
      <c r="AJ29" s="469"/>
      <c r="AK29" s="469"/>
      <c r="AL29" s="508"/>
      <c r="AM29" s="468">
        <v>227084</v>
      </c>
      <c r="AN29" s="469"/>
      <c r="AO29" s="469"/>
      <c r="AP29" s="469"/>
      <c r="AQ29" s="469"/>
      <c r="AR29" s="508"/>
      <c r="AS29" s="468">
        <v>3154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495468</v>
      </c>
      <c r="BO29" s="418"/>
      <c r="BP29" s="418"/>
      <c r="BQ29" s="418"/>
      <c r="BR29" s="418"/>
      <c r="BS29" s="418"/>
      <c r="BT29" s="418"/>
      <c r="BU29" s="419"/>
      <c r="BV29" s="417">
        <v>407670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295885</v>
      </c>
      <c r="BO30" s="587"/>
      <c r="BP30" s="587"/>
      <c r="BQ30" s="587"/>
      <c r="BR30" s="587"/>
      <c r="BS30" s="587"/>
      <c r="BT30" s="587"/>
      <c r="BU30" s="588"/>
      <c r="BV30" s="586">
        <v>280069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小坂町国民健康保険特別会計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IF('各会計、関係団体の財政状況及び健全化判断比率'!B32="","",'各会計、関係団体の財政状況及び健全化判断比率'!B32)</f>
        <v>小坂町水道事業会計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IF('各会計、関係団体の財政状況及び健全化判断比率'!B33="","",'各会計、関係団体の財政状況及び健全化判断比率'!B33)</f>
        <v>小坂町簡易水道事業特別会計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秋田県市町村総合事務組合（一般会計）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小坂まちづくり株式会社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小坂町歯科診療所特別会計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小坂町後期高齢者医療特別会計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IF('各会計、関係団体の財政状況及び健全化判断比率'!B34="","",'各会計、関係団体の財政状況及び健全化判断比率'!B34)</f>
        <v>小坂町下水道事業特別会計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秋田県市町村総合事務組合（交通災害共済事業等特別会計）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小坂町中小企業従業員退職金等共済事業特別会計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小坂町介護保険特別会計（保険事業勘定）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秋田県市町村会館管理組合（一般会計）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小坂町菅原ヤヱ奨学資金特別会計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小坂町介護保険特別会計（介護サービス事業勘定）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秋田県後期高齢者医療広域連合（一般会計）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小坂町文化基金特別会計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秋田県後期高齢者医療広域連合（後期高齢者医療特別会計）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秋田県町村電算システム共同事業組合（一般会計）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鹿角広域行政組合（一般会計）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鹿角広域行政組合（鹿角地域ふるさと市町村圏基金特別会計）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694441</v>
      </c>
      <c r="S5" s="615"/>
      <c r="T5" s="615"/>
      <c r="U5" s="615"/>
      <c r="V5" s="615"/>
      <c r="W5" s="615"/>
      <c r="X5" s="615"/>
      <c r="Y5" s="616"/>
      <c r="Z5" s="617">
        <v>15.1</v>
      </c>
      <c r="AA5" s="617"/>
      <c r="AB5" s="617"/>
      <c r="AC5" s="617"/>
      <c r="AD5" s="618">
        <v>694441</v>
      </c>
      <c r="AE5" s="618"/>
      <c r="AF5" s="618"/>
      <c r="AG5" s="618"/>
      <c r="AH5" s="618"/>
      <c r="AI5" s="618"/>
      <c r="AJ5" s="618"/>
      <c r="AK5" s="618"/>
      <c r="AL5" s="619">
        <v>29.6</v>
      </c>
      <c r="AM5" s="620"/>
      <c r="AN5" s="620"/>
      <c r="AO5" s="621"/>
      <c r="AP5" s="611" t="s">
        <v>211</v>
      </c>
      <c r="AQ5" s="612"/>
      <c r="AR5" s="612"/>
      <c r="AS5" s="612"/>
      <c r="AT5" s="612"/>
      <c r="AU5" s="612"/>
      <c r="AV5" s="612"/>
      <c r="AW5" s="612"/>
      <c r="AX5" s="612"/>
      <c r="AY5" s="612"/>
      <c r="AZ5" s="612"/>
      <c r="BA5" s="612"/>
      <c r="BB5" s="612"/>
      <c r="BC5" s="612"/>
      <c r="BD5" s="612"/>
      <c r="BE5" s="612"/>
      <c r="BF5" s="613"/>
      <c r="BG5" s="625">
        <v>687997</v>
      </c>
      <c r="BH5" s="626"/>
      <c r="BI5" s="626"/>
      <c r="BJ5" s="626"/>
      <c r="BK5" s="626"/>
      <c r="BL5" s="626"/>
      <c r="BM5" s="626"/>
      <c r="BN5" s="627"/>
      <c r="BO5" s="628">
        <v>99.1</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41575</v>
      </c>
      <c r="S6" s="626"/>
      <c r="T6" s="626"/>
      <c r="U6" s="626"/>
      <c r="V6" s="626"/>
      <c r="W6" s="626"/>
      <c r="X6" s="626"/>
      <c r="Y6" s="627"/>
      <c r="Z6" s="628">
        <v>0.9</v>
      </c>
      <c r="AA6" s="628"/>
      <c r="AB6" s="628"/>
      <c r="AC6" s="628"/>
      <c r="AD6" s="629">
        <v>41575</v>
      </c>
      <c r="AE6" s="629"/>
      <c r="AF6" s="629"/>
      <c r="AG6" s="629"/>
      <c r="AH6" s="629"/>
      <c r="AI6" s="629"/>
      <c r="AJ6" s="629"/>
      <c r="AK6" s="629"/>
      <c r="AL6" s="630">
        <v>1.8</v>
      </c>
      <c r="AM6" s="631"/>
      <c r="AN6" s="631"/>
      <c r="AO6" s="632"/>
      <c r="AP6" s="622" t="s">
        <v>217</v>
      </c>
      <c r="AQ6" s="623"/>
      <c r="AR6" s="623"/>
      <c r="AS6" s="623"/>
      <c r="AT6" s="623"/>
      <c r="AU6" s="623"/>
      <c r="AV6" s="623"/>
      <c r="AW6" s="623"/>
      <c r="AX6" s="623"/>
      <c r="AY6" s="623"/>
      <c r="AZ6" s="623"/>
      <c r="BA6" s="623"/>
      <c r="BB6" s="623"/>
      <c r="BC6" s="623"/>
      <c r="BD6" s="623"/>
      <c r="BE6" s="623"/>
      <c r="BF6" s="624"/>
      <c r="BG6" s="625">
        <v>687997</v>
      </c>
      <c r="BH6" s="626"/>
      <c r="BI6" s="626"/>
      <c r="BJ6" s="626"/>
      <c r="BK6" s="626"/>
      <c r="BL6" s="626"/>
      <c r="BM6" s="626"/>
      <c r="BN6" s="627"/>
      <c r="BO6" s="628">
        <v>99.1</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68567</v>
      </c>
      <c r="CS6" s="626"/>
      <c r="CT6" s="626"/>
      <c r="CU6" s="626"/>
      <c r="CV6" s="626"/>
      <c r="CW6" s="626"/>
      <c r="CX6" s="626"/>
      <c r="CY6" s="627"/>
      <c r="CZ6" s="628">
        <v>1.5</v>
      </c>
      <c r="DA6" s="628"/>
      <c r="DB6" s="628"/>
      <c r="DC6" s="628"/>
      <c r="DD6" s="634" t="s">
        <v>212</v>
      </c>
      <c r="DE6" s="626"/>
      <c r="DF6" s="626"/>
      <c r="DG6" s="626"/>
      <c r="DH6" s="626"/>
      <c r="DI6" s="626"/>
      <c r="DJ6" s="626"/>
      <c r="DK6" s="626"/>
      <c r="DL6" s="626"/>
      <c r="DM6" s="626"/>
      <c r="DN6" s="626"/>
      <c r="DO6" s="626"/>
      <c r="DP6" s="627"/>
      <c r="DQ6" s="634">
        <v>68567</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651</v>
      </c>
      <c r="S7" s="626"/>
      <c r="T7" s="626"/>
      <c r="U7" s="626"/>
      <c r="V7" s="626"/>
      <c r="W7" s="626"/>
      <c r="X7" s="626"/>
      <c r="Y7" s="627"/>
      <c r="Z7" s="628">
        <v>0</v>
      </c>
      <c r="AA7" s="628"/>
      <c r="AB7" s="628"/>
      <c r="AC7" s="628"/>
      <c r="AD7" s="629">
        <v>651</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250908</v>
      </c>
      <c r="BH7" s="626"/>
      <c r="BI7" s="626"/>
      <c r="BJ7" s="626"/>
      <c r="BK7" s="626"/>
      <c r="BL7" s="626"/>
      <c r="BM7" s="626"/>
      <c r="BN7" s="627"/>
      <c r="BO7" s="628">
        <v>36.1</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948862</v>
      </c>
      <c r="CS7" s="626"/>
      <c r="CT7" s="626"/>
      <c r="CU7" s="626"/>
      <c r="CV7" s="626"/>
      <c r="CW7" s="626"/>
      <c r="CX7" s="626"/>
      <c r="CY7" s="627"/>
      <c r="CZ7" s="628">
        <v>21.3</v>
      </c>
      <c r="DA7" s="628"/>
      <c r="DB7" s="628"/>
      <c r="DC7" s="628"/>
      <c r="DD7" s="634">
        <v>83083</v>
      </c>
      <c r="DE7" s="626"/>
      <c r="DF7" s="626"/>
      <c r="DG7" s="626"/>
      <c r="DH7" s="626"/>
      <c r="DI7" s="626"/>
      <c r="DJ7" s="626"/>
      <c r="DK7" s="626"/>
      <c r="DL7" s="626"/>
      <c r="DM7" s="626"/>
      <c r="DN7" s="626"/>
      <c r="DO7" s="626"/>
      <c r="DP7" s="627"/>
      <c r="DQ7" s="634">
        <v>812298</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810</v>
      </c>
      <c r="S8" s="626"/>
      <c r="T8" s="626"/>
      <c r="U8" s="626"/>
      <c r="V8" s="626"/>
      <c r="W8" s="626"/>
      <c r="X8" s="626"/>
      <c r="Y8" s="627"/>
      <c r="Z8" s="628">
        <v>0</v>
      </c>
      <c r="AA8" s="628"/>
      <c r="AB8" s="628"/>
      <c r="AC8" s="628"/>
      <c r="AD8" s="629">
        <v>810</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8299</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877474</v>
      </c>
      <c r="CS8" s="626"/>
      <c r="CT8" s="626"/>
      <c r="CU8" s="626"/>
      <c r="CV8" s="626"/>
      <c r="CW8" s="626"/>
      <c r="CX8" s="626"/>
      <c r="CY8" s="627"/>
      <c r="CZ8" s="628">
        <v>19.7</v>
      </c>
      <c r="DA8" s="628"/>
      <c r="DB8" s="628"/>
      <c r="DC8" s="628"/>
      <c r="DD8" s="634">
        <v>21855</v>
      </c>
      <c r="DE8" s="626"/>
      <c r="DF8" s="626"/>
      <c r="DG8" s="626"/>
      <c r="DH8" s="626"/>
      <c r="DI8" s="626"/>
      <c r="DJ8" s="626"/>
      <c r="DK8" s="626"/>
      <c r="DL8" s="626"/>
      <c r="DM8" s="626"/>
      <c r="DN8" s="626"/>
      <c r="DO8" s="626"/>
      <c r="DP8" s="627"/>
      <c r="DQ8" s="634">
        <v>541556</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430</v>
      </c>
      <c r="S9" s="626"/>
      <c r="T9" s="626"/>
      <c r="U9" s="626"/>
      <c r="V9" s="626"/>
      <c r="W9" s="626"/>
      <c r="X9" s="626"/>
      <c r="Y9" s="627"/>
      <c r="Z9" s="628">
        <v>0</v>
      </c>
      <c r="AA9" s="628"/>
      <c r="AB9" s="628"/>
      <c r="AC9" s="628"/>
      <c r="AD9" s="629">
        <v>430</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158781</v>
      </c>
      <c r="BH9" s="626"/>
      <c r="BI9" s="626"/>
      <c r="BJ9" s="626"/>
      <c r="BK9" s="626"/>
      <c r="BL9" s="626"/>
      <c r="BM9" s="626"/>
      <c r="BN9" s="627"/>
      <c r="BO9" s="628">
        <v>22.9</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442455</v>
      </c>
      <c r="CS9" s="626"/>
      <c r="CT9" s="626"/>
      <c r="CU9" s="626"/>
      <c r="CV9" s="626"/>
      <c r="CW9" s="626"/>
      <c r="CX9" s="626"/>
      <c r="CY9" s="627"/>
      <c r="CZ9" s="628">
        <v>9.9</v>
      </c>
      <c r="DA9" s="628"/>
      <c r="DB9" s="628"/>
      <c r="DC9" s="628"/>
      <c r="DD9" s="634">
        <v>19019</v>
      </c>
      <c r="DE9" s="626"/>
      <c r="DF9" s="626"/>
      <c r="DG9" s="626"/>
      <c r="DH9" s="626"/>
      <c r="DI9" s="626"/>
      <c r="DJ9" s="626"/>
      <c r="DK9" s="626"/>
      <c r="DL9" s="626"/>
      <c r="DM9" s="626"/>
      <c r="DN9" s="626"/>
      <c r="DO9" s="626"/>
      <c r="DP9" s="627"/>
      <c r="DQ9" s="634">
        <v>355185</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104123</v>
      </c>
      <c r="S10" s="626"/>
      <c r="T10" s="626"/>
      <c r="U10" s="626"/>
      <c r="V10" s="626"/>
      <c r="W10" s="626"/>
      <c r="X10" s="626"/>
      <c r="Y10" s="627"/>
      <c r="Z10" s="628">
        <v>2.2999999999999998</v>
      </c>
      <c r="AA10" s="628"/>
      <c r="AB10" s="628"/>
      <c r="AC10" s="628"/>
      <c r="AD10" s="629">
        <v>104123</v>
      </c>
      <c r="AE10" s="629"/>
      <c r="AF10" s="629"/>
      <c r="AG10" s="629"/>
      <c r="AH10" s="629"/>
      <c r="AI10" s="629"/>
      <c r="AJ10" s="629"/>
      <c r="AK10" s="629"/>
      <c r="AL10" s="630">
        <v>4.4000000000000004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15976</v>
      </c>
      <c r="BH10" s="626"/>
      <c r="BI10" s="626"/>
      <c r="BJ10" s="626"/>
      <c r="BK10" s="626"/>
      <c r="BL10" s="626"/>
      <c r="BM10" s="626"/>
      <c r="BN10" s="627"/>
      <c r="BO10" s="628">
        <v>2.2999999999999998</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42475</v>
      </c>
      <c r="CS10" s="626"/>
      <c r="CT10" s="626"/>
      <c r="CU10" s="626"/>
      <c r="CV10" s="626"/>
      <c r="CW10" s="626"/>
      <c r="CX10" s="626"/>
      <c r="CY10" s="627"/>
      <c r="CZ10" s="628">
        <v>1</v>
      </c>
      <c r="DA10" s="628"/>
      <c r="DB10" s="628"/>
      <c r="DC10" s="628"/>
      <c r="DD10" s="634" t="s">
        <v>113</v>
      </c>
      <c r="DE10" s="626"/>
      <c r="DF10" s="626"/>
      <c r="DG10" s="626"/>
      <c r="DH10" s="626"/>
      <c r="DI10" s="626"/>
      <c r="DJ10" s="626"/>
      <c r="DK10" s="626"/>
      <c r="DL10" s="626"/>
      <c r="DM10" s="626"/>
      <c r="DN10" s="626"/>
      <c r="DO10" s="626"/>
      <c r="DP10" s="627"/>
      <c r="DQ10" s="634">
        <v>10818</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67852</v>
      </c>
      <c r="BH11" s="626"/>
      <c r="BI11" s="626"/>
      <c r="BJ11" s="626"/>
      <c r="BK11" s="626"/>
      <c r="BL11" s="626"/>
      <c r="BM11" s="626"/>
      <c r="BN11" s="627"/>
      <c r="BO11" s="628">
        <v>9.8000000000000007</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152914</v>
      </c>
      <c r="CS11" s="626"/>
      <c r="CT11" s="626"/>
      <c r="CU11" s="626"/>
      <c r="CV11" s="626"/>
      <c r="CW11" s="626"/>
      <c r="CX11" s="626"/>
      <c r="CY11" s="627"/>
      <c r="CZ11" s="628">
        <v>3.4</v>
      </c>
      <c r="DA11" s="628"/>
      <c r="DB11" s="628"/>
      <c r="DC11" s="628"/>
      <c r="DD11" s="634">
        <v>34893</v>
      </c>
      <c r="DE11" s="626"/>
      <c r="DF11" s="626"/>
      <c r="DG11" s="626"/>
      <c r="DH11" s="626"/>
      <c r="DI11" s="626"/>
      <c r="DJ11" s="626"/>
      <c r="DK11" s="626"/>
      <c r="DL11" s="626"/>
      <c r="DM11" s="626"/>
      <c r="DN11" s="626"/>
      <c r="DO11" s="626"/>
      <c r="DP11" s="627"/>
      <c r="DQ11" s="634">
        <v>96276</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391531</v>
      </c>
      <c r="BH12" s="626"/>
      <c r="BI12" s="626"/>
      <c r="BJ12" s="626"/>
      <c r="BK12" s="626"/>
      <c r="BL12" s="626"/>
      <c r="BM12" s="626"/>
      <c r="BN12" s="627"/>
      <c r="BO12" s="628">
        <v>56.4</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273043</v>
      </c>
      <c r="CS12" s="626"/>
      <c r="CT12" s="626"/>
      <c r="CU12" s="626"/>
      <c r="CV12" s="626"/>
      <c r="CW12" s="626"/>
      <c r="CX12" s="626"/>
      <c r="CY12" s="627"/>
      <c r="CZ12" s="628">
        <v>6.1</v>
      </c>
      <c r="DA12" s="628"/>
      <c r="DB12" s="628"/>
      <c r="DC12" s="628"/>
      <c r="DD12" s="634">
        <v>59109</v>
      </c>
      <c r="DE12" s="626"/>
      <c r="DF12" s="626"/>
      <c r="DG12" s="626"/>
      <c r="DH12" s="626"/>
      <c r="DI12" s="626"/>
      <c r="DJ12" s="626"/>
      <c r="DK12" s="626"/>
      <c r="DL12" s="626"/>
      <c r="DM12" s="626"/>
      <c r="DN12" s="626"/>
      <c r="DO12" s="626"/>
      <c r="DP12" s="627"/>
      <c r="DQ12" s="634">
        <v>174072</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6569</v>
      </c>
      <c r="S13" s="626"/>
      <c r="T13" s="626"/>
      <c r="U13" s="626"/>
      <c r="V13" s="626"/>
      <c r="W13" s="626"/>
      <c r="X13" s="626"/>
      <c r="Y13" s="627"/>
      <c r="Z13" s="628">
        <v>0.1</v>
      </c>
      <c r="AA13" s="628"/>
      <c r="AB13" s="628"/>
      <c r="AC13" s="628"/>
      <c r="AD13" s="629">
        <v>6569</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383534</v>
      </c>
      <c r="BH13" s="626"/>
      <c r="BI13" s="626"/>
      <c r="BJ13" s="626"/>
      <c r="BK13" s="626"/>
      <c r="BL13" s="626"/>
      <c r="BM13" s="626"/>
      <c r="BN13" s="627"/>
      <c r="BO13" s="628">
        <v>55.2</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735435</v>
      </c>
      <c r="CS13" s="626"/>
      <c r="CT13" s="626"/>
      <c r="CU13" s="626"/>
      <c r="CV13" s="626"/>
      <c r="CW13" s="626"/>
      <c r="CX13" s="626"/>
      <c r="CY13" s="627"/>
      <c r="CZ13" s="628">
        <v>16.5</v>
      </c>
      <c r="DA13" s="628"/>
      <c r="DB13" s="628"/>
      <c r="DC13" s="628"/>
      <c r="DD13" s="634">
        <v>416766</v>
      </c>
      <c r="DE13" s="626"/>
      <c r="DF13" s="626"/>
      <c r="DG13" s="626"/>
      <c r="DH13" s="626"/>
      <c r="DI13" s="626"/>
      <c r="DJ13" s="626"/>
      <c r="DK13" s="626"/>
      <c r="DL13" s="626"/>
      <c r="DM13" s="626"/>
      <c r="DN13" s="626"/>
      <c r="DO13" s="626"/>
      <c r="DP13" s="627"/>
      <c r="DQ13" s="634">
        <v>350331</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16157</v>
      </c>
      <c r="BH14" s="626"/>
      <c r="BI14" s="626"/>
      <c r="BJ14" s="626"/>
      <c r="BK14" s="626"/>
      <c r="BL14" s="626"/>
      <c r="BM14" s="626"/>
      <c r="BN14" s="627"/>
      <c r="BO14" s="628">
        <v>2.2999999999999998</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175650</v>
      </c>
      <c r="CS14" s="626"/>
      <c r="CT14" s="626"/>
      <c r="CU14" s="626"/>
      <c r="CV14" s="626"/>
      <c r="CW14" s="626"/>
      <c r="CX14" s="626"/>
      <c r="CY14" s="627"/>
      <c r="CZ14" s="628">
        <v>3.9</v>
      </c>
      <c r="DA14" s="628"/>
      <c r="DB14" s="628"/>
      <c r="DC14" s="628"/>
      <c r="DD14" s="634">
        <v>507</v>
      </c>
      <c r="DE14" s="626"/>
      <c r="DF14" s="626"/>
      <c r="DG14" s="626"/>
      <c r="DH14" s="626"/>
      <c r="DI14" s="626"/>
      <c r="DJ14" s="626"/>
      <c r="DK14" s="626"/>
      <c r="DL14" s="626"/>
      <c r="DM14" s="626"/>
      <c r="DN14" s="626"/>
      <c r="DO14" s="626"/>
      <c r="DP14" s="627"/>
      <c r="DQ14" s="634">
        <v>172400</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738</v>
      </c>
      <c r="S15" s="626"/>
      <c r="T15" s="626"/>
      <c r="U15" s="626"/>
      <c r="V15" s="626"/>
      <c r="W15" s="626"/>
      <c r="X15" s="626"/>
      <c r="Y15" s="627"/>
      <c r="Z15" s="628">
        <v>0</v>
      </c>
      <c r="AA15" s="628"/>
      <c r="AB15" s="628"/>
      <c r="AC15" s="628"/>
      <c r="AD15" s="629">
        <v>738</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29401</v>
      </c>
      <c r="BH15" s="626"/>
      <c r="BI15" s="626"/>
      <c r="BJ15" s="626"/>
      <c r="BK15" s="626"/>
      <c r="BL15" s="626"/>
      <c r="BM15" s="626"/>
      <c r="BN15" s="627"/>
      <c r="BO15" s="628">
        <v>4.2</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301020</v>
      </c>
      <c r="CS15" s="626"/>
      <c r="CT15" s="626"/>
      <c r="CU15" s="626"/>
      <c r="CV15" s="626"/>
      <c r="CW15" s="626"/>
      <c r="CX15" s="626"/>
      <c r="CY15" s="627"/>
      <c r="CZ15" s="628">
        <v>6.8</v>
      </c>
      <c r="DA15" s="628"/>
      <c r="DB15" s="628"/>
      <c r="DC15" s="628"/>
      <c r="DD15" s="634">
        <v>8964</v>
      </c>
      <c r="DE15" s="626"/>
      <c r="DF15" s="626"/>
      <c r="DG15" s="626"/>
      <c r="DH15" s="626"/>
      <c r="DI15" s="626"/>
      <c r="DJ15" s="626"/>
      <c r="DK15" s="626"/>
      <c r="DL15" s="626"/>
      <c r="DM15" s="626"/>
      <c r="DN15" s="626"/>
      <c r="DO15" s="626"/>
      <c r="DP15" s="627"/>
      <c r="DQ15" s="634">
        <v>272777</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1856534</v>
      </c>
      <c r="S16" s="626"/>
      <c r="T16" s="626"/>
      <c r="U16" s="626"/>
      <c r="V16" s="626"/>
      <c r="W16" s="626"/>
      <c r="X16" s="626"/>
      <c r="Y16" s="627"/>
      <c r="Z16" s="628">
        <v>40.5</v>
      </c>
      <c r="AA16" s="628"/>
      <c r="AB16" s="628"/>
      <c r="AC16" s="628"/>
      <c r="AD16" s="629">
        <v>1494072</v>
      </c>
      <c r="AE16" s="629"/>
      <c r="AF16" s="629"/>
      <c r="AG16" s="629"/>
      <c r="AH16" s="629"/>
      <c r="AI16" s="629"/>
      <c r="AJ16" s="629"/>
      <c r="AK16" s="629"/>
      <c r="AL16" s="630">
        <v>63.7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1494072</v>
      </c>
      <c r="S17" s="626"/>
      <c r="T17" s="626"/>
      <c r="U17" s="626"/>
      <c r="V17" s="626"/>
      <c r="W17" s="626"/>
      <c r="X17" s="626"/>
      <c r="Y17" s="627"/>
      <c r="Z17" s="628">
        <v>32.6</v>
      </c>
      <c r="AA17" s="628"/>
      <c r="AB17" s="628"/>
      <c r="AC17" s="628"/>
      <c r="AD17" s="629">
        <v>1494072</v>
      </c>
      <c r="AE17" s="629"/>
      <c r="AF17" s="629"/>
      <c r="AG17" s="629"/>
      <c r="AH17" s="629"/>
      <c r="AI17" s="629"/>
      <c r="AJ17" s="629"/>
      <c r="AK17" s="629"/>
      <c r="AL17" s="630">
        <v>63.7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435612</v>
      </c>
      <c r="CS17" s="626"/>
      <c r="CT17" s="626"/>
      <c r="CU17" s="626"/>
      <c r="CV17" s="626"/>
      <c r="CW17" s="626"/>
      <c r="CX17" s="626"/>
      <c r="CY17" s="627"/>
      <c r="CZ17" s="628">
        <v>9.8000000000000007</v>
      </c>
      <c r="DA17" s="628"/>
      <c r="DB17" s="628"/>
      <c r="DC17" s="628"/>
      <c r="DD17" s="634" t="s">
        <v>113</v>
      </c>
      <c r="DE17" s="626"/>
      <c r="DF17" s="626"/>
      <c r="DG17" s="626"/>
      <c r="DH17" s="626"/>
      <c r="DI17" s="626"/>
      <c r="DJ17" s="626"/>
      <c r="DK17" s="626"/>
      <c r="DL17" s="626"/>
      <c r="DM17" s="626"/>
      <c r="DN17" s="626"/>
      <c r="DO17" s="626"/>
      <c r="DP17" s="627"/>
      <c r="DQ17" s="634">
        <v>421011</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362394</v>
      </c>
      <c r="S18" s="626"/>
      <c r="T18" s="626"/>
      <c r="U18" s="626"/>
      <c r="V18" s="626"/>
      <c r="W18" s="626"/>
      <c r="X18" s="626"/>
      <c r="Y18" s="627"/>
      <c r="Z18" s="628">
        <v>7.9</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68</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6444</v>
      </c>
      <c r="BH19" s="626"/>
      <c r="BI19" s="626"/>
      <c r="BJ19" s="626"/>
      <c r="BK19" s="626"/>
      <c r="BL19" s="626"/>
      <c r="BM19" s="626"/>
      <c r="BN19" s="627"/>
      <c r="BO19" s="628">
        <v>0.9</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2705871</v>
      </c>
      <c r="S20" s="626"/>
      <c r="T20" s="626"/>
      <c r="U20" s="626"/>
      <c r="V20" s="626"/>
      <c r="W20" s="626"/>
      <c r="X20" s="626"/>
      <c r="Y20" s="627"/>
      <c r="Z20" s="628">
        <v>59</v>
      </c>
      <c r="AA20" s="628"/>
      <c r="AB20" s="628"/>
      <c r="AC20" s="628"/>
      <c r="AD20" s="629">
        <v>2343409</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6444</v>
      </c>
      <c r="BH20" s="626"/>
      <c r="BI20" s="626"/>
      <c r="BJ20" s="626"/>
      <c r="BK20" s="626"/>
      <c r="BL20" s="626"/>
      <c r="BM20" s="626"/>
      <c r="BN20" s="627"/>
      <c r="BO20" s="628">
        <v>0.9</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4453507</v>
      </c>
      <c r="CS20" s="626"/>
      <c r="CT20" s="626"/>
      <c r="CU20" s="626"/>
      <c r="CV20" s="626"/>
      <c r="CW20" s="626"/>
      <c r="CX20" s="626"/>
      <c r="CY20" s="627"/>
      <c r="CZ20" s="628">
        <v>100</v>
      </c>
      <c r="DA20" s="628"/>
      <c r="DB20" s="628"/>
      <c r="DC20" s="628"/>
      <c r="DD20" s="634">
        <v>644196</v>
      </c>
      <c r="DE20" s="626"/>
      <c r="DF20" s="626"/>
      <c r="DG20" s="626"/>
      <c r="DH20" s="626"/>
      <c r="DI20" s="626"/>
      <c r="DJ20" s="626"/>
      <c r="DK20" s="626"/>
      <c r="DL20" s="626"/>
      <c r="DM20" s="626"/>
      <c r="DN20" s="626"/>
      <c r="DO20" s="626"/>
      <c r="DP20" s="627"/>
      <c r="DQ20" s="634">
        <v>3275291</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t="s">
        <v>113</v>
      </c>
      <c r="S21" s="626"/>
      <c r="T21" s="626"/>
      <c r="U21" s="626"/>
      <c r="V21" s="626"/>
      <c r="W21" s="626"/>
      <c r="X21" s="626"/>
      <c r="Y21" s="627"/>
      <c r="Z21" s="628" t="s">
        <v>113</v>
      </c>
      <c r="AA21" s="628"/>
      <c r="AB21" s="628"/>
      <c r="AC21" s="628"/>
      <c r="AD21" s="629" t="s">
        <v>113</v>
      </c>
      <c r="AE21" s="629"/>
      <c r="AF21" s="629"/>
      <c r="AG21" s="629"/>
      <c r="AH21" s="629"/>
      <c r="AI21" s="629"/>
      <c r="AJ21" s="629"/>
      <c r="AK21" s="629"/>
      <c r="AL21" s="630" t="s">
        <v>113</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6444</v>
      </c>
      <c r="BH21" s="626"/>
      <c r="BI21" s="626"/>
      <c r="BJ21" s="626"/>
      <c r="BK21" s="626"/>
      <c r="BL21" s="626"/>
      <c r="BM21" s="626"/>
      <c r="BN21" s="627"/>
      <c r="BO21" s="628">
        <v>0.9</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15190</v>
      </c>
      <c r="S22" s="626"/>
      <c r="T22" s="626"/>
      <c r="U22" s="626"/>
      <c r="V22" s="626"/>
      <c r="W22" s="626"/>
      <c r="X22" s="626"/>
      <c r="Y22" s="627"/>
      <c r="Z22" s="628">
        <v>0.3</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108663</v>
      </c>
      <c r="S23" s="626"/>
      <c r="T23" s="626"/>
      <c r="U23" s="626"/>
      <c r="V23" s="626"/>
      <c r="W23" s="626"/>
      <c r="X23" s="626"/>
      <c r="Y23" s="627"/>
      <c r="Z23" s="628">
        <v>2.4</v>
      </c>
      <c r="AA23" s="628"/>
      <c r="AB23" s="628"/>
      <c r="AC23" s="628"/>
      <c r="AD23" s="629">
        <v>1492</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2737</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1524935</v>
      </c>
      <c r="CS24" s="615"/>
      <c r="CT24" s="615"/>
      <c r="CU24" s="615"/>
      <c r="CV24" s="615"/>
      <c r="CW24" s="615"/>
      <c r="CX24" s="615"/>
      <c r="CY24" s="616"/>
      <c r="CZ24" s="652">
        <v>34.200000000000003</v>
      </c>
      <c r="DA24" s="653"/>
      <c r="DB24" s="653"/>
      <c r="DC24" s="654"/>
      <c r="DD24" s="651">
        <v>1217467</v>
      </c>
      <c r="DE24" s="615"/>
      <c r="DF24" s="615"/>
      <c r="DG24" s="615"/>
      <c r="DH24" s="615"/>
      <c r="DI24" s="615"/>
      <c r="DJ24" s="615"/>
      <c r="DK24" s="616"/>
      <c r="DL24" s="651">
        <v>1209001</v>
      </c>
      <c r="DM24" s="615"/>
      <c r="DN24" s="615"/>
      <c r="DO24" s="615"/>
      <c r="DP24" s="615"/>
      <c r="DQ24" s="615"/>
      <c r="DR24" s="615"/>
      <c r="DS24" s="615"/>
      <c r="DT24" s="615"/>
      <c r="DU24" s="615"/>
      <c r="DV24" s="616"/>
      <c r="DW24" s="619">
        <v>49.5</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403953</v>
      </c>
      <c r="S25" s="626"/>
      <c r="T25" s="626"/>
      <c r="U25" s="626"/>
      <c r="V25" s="626"/>
      <c r="W25" s="626"/>
      <c r="X25" s="626"/>
      <c r="Y25" s="627"/>
      <c r="Z25" s="628">
        <v>8.8000000000000007</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662770</v>
      </c>
      <c r="CS25" s="657"/>
      <c r="CT25" s="657"/>
      <c r="CU25" s="657"/>
      <c r="CV25" s="657"/>
      <c r="CW25" s="657"/>
      <c r="CX25" s="657"/>
      <c r="CY25" s="658"/>
      <c r="CZ25" s="659">
        <v>14.9</v>
      </c>
      <c r="DA25" s="660"/>
      <c r="DB25" s="660"/>
      <c r="DC25" s="661"/>
      <c r="DD25" s="634">
        <v>631392</v>
      </c>
      <c r="DE25" s="657"/>
      <c r="DF25" s="657"/>
      <c r="DG25" s="657"/>
      <c r="DH25" s="657"/>
      <c r="DI25" s="657"/>
      <c r="DJ25" s="657"/>
      <c r="DK25" s="658"/>
      <c r="DL25" s="634">
        <v>623066</v>
      </c>
      <c r="DM25" s="657"/>
      <c r="DN25" s="657"/>
      <c r="DO25" s="657"/>
      <c r="DP25" s="657"/>
      <c r="DQ25" s="657"/>
      <c r="DR25" s="657"/>
      <c r="DS25" s="657"/>
      <c r="DT25" s="657"/>
      <c r="DU25" s="657"/>
      <c r="DV25" s="658"/>
      <c r="DW25" s="630">
        <v>25.5</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392884</v>
      </c>
      <c r="CS26" s="626"/>
      <c r="CT26" s="626"/>
      <c r="CU26" s="626"/>
      <c r="CV26" s="626"/>
      <c r="CW26" s="626"/>
      <c r="CX26" s="626"/>
      <c r="CY26" s="627"/>
      <c r="CZ26" s="659">
        <v>8.8000000000000007</v>
      </c>
      <c r="DA26" s="660"/>
      <c r="DB26" s="660"/>
      <c r="DC26" s="661"/>
      <c r="DD26" s="634">
        <v>363343</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244925</v>
      </c>
      <c r="S27" s="626"/>
      <c r="T27" s="626"/>
      <c r="U27" s="626"/>
      <c r="V27" s="626"/>
      <c r="W27" s="626"/>
      <c r="X27" s="626"/>
      <c r="Y27" s="627"/>
      <c r="Z27" s="628">
        <v>5.3</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694441</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426553</v>
      </c>
      <c r="CS27" s="657"/>
      <c r="CT27" s="657"/>
      <c r="CU27" s="657"/>
      <c r="CV27" s="657"/>
      <c r="CW27" s="657"/>
      <c r="CX27" s="657"/>
      <c r="CY27" s="658"/>
      <c r="CZ27" s="659">
        <v>9.6</v>
      </c>
      <c r="DA27" s="660"/>
      <c r="DB27" s="660"/>
      <c r="DC27" s="661"/>
      <c r="DD27" s="634">
        <v>165064</v>
      </c>
      <c r="DE27" s="657"/>
      <c r="DF27" s="657"/>
      <c r="DG27" s="657"/>
      <c r="DH27" s="657"/>
      <c r="DI27" s="657"/>
      <c r="DJ27" s="657"/>
      <c r="DK27" s="658"/>
      <c r="DL27" s="634">
        <v>164924</v>
      </c>
      <c r="DM27" s="657"/>
      <c r="DN27" s="657"/>
      <c r="DO27" s="657"/>
      <c r="DP27" s="657"/>
      <c r="DQ27" s="657"/>
      <c r="DR27" s="657"/>
      <c r="DS27" s="657"/>
      <c r="DT27" s="657"/>
      <c r="DU27" s="657"/>
      <c r="DV27" s="658"/>
      <c r="DW27" s="630">
        <v>6.7</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9320</v>
      </c>
      <c r="S28" s="626"/>
      <c r="T28" s="626"/>
      <c r="U28" s="626"/>
      <c r="V28" s="626"/>
      <c r="W28" s="626"/>
      <c r="X28" s="626"/>
      <c r="Y28" s="627"/>
      <c r="Z28" s="628">
        <v>0.2</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435612</v>
      </c>
      <c r="CS28" s="626"/>
      <c r="CT28" s="626"/>
      <c r="CU28" s="626"/>
      <c r="CV28" s="626"/>
      <c r="CW28" s="626"/>
      <c r="CX28" s="626"/>
      <c r="CY28" s="627"/>
      <c r="CZ28" s="659">
        <v>9.8000000000000007</v>
      </c>
      <c r="DA28" s="660"/>
      <c r="DB28" s="660"/>
      <c r="DC28" s="661"/>
      <c r="DD28" s="634">
        <v>421011</v>
      </c>
      <c r="DE28" s="626"/>
      <c r="DF28" s="626"/>
      <c r="DG28" s="626"/>
      <c r="DH28" s="626"/>
      <c r="DI28" s="626"/>
      <c r="DJ28" s="626"/>
      <c r="DK28" s="627"/>
      <c r="DL28" s="634">
        <v>421011</v>
      </c>
      <c r="DM28" s="626"/>
      <c r="DN28" s="626"/>
      <c r="DO28" s="626"/>
      <c r="DP28" s="626"/>
      <c r="DQ28" s="626"/>
      <c r="DR28" s="626"/>
      <c r="DS28" s="626"/>
      <c r="DT28" s="626"/>
      <c r="DU28" s="626"/>
      <c r="DV28" s="627"/>
      <c r="DW28" s="630">
        <v>17.2</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45112</v>
      </c>
      <c r="S29" s="626"/>
      <c r="T29" s="626"/>
      <c r="U29" s="626"/>
      <c r="V29" s="626"/>
      <c r="W29" s="626"/>
      <c r="X29" s="626"/>
      <c r="Y29" s="627"/>
      <c r="Z29" s="628">
        <v>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435612</v>
      </c>
      <c r="CS29" s="657"/>
      <c r="CT29" s="657"/>
      <c r="CU29" s="657"/>
      <c r="CV29" s="657"/>
      <c r="CW29" s="657"/>
      <c r="CX29" s="657"/>
      <c r="CY29" s="658"/>
      <c r="CZ29" s="659">
        <v>9.8000000000000007</v>
      </c>
      <c r="DA29" s="660"/>
      <c r="DB29" s="660"/>
      <c r="DC29" s="661"/>
      <c r="DD29" s="634">
        <v>421011</v>
      </c>
      <c r="DE29" s="657"/>
      <c r="DF29" s="657"/>
      <c r="DG29" s="657"/>
      <c r="DH29" s="657"/>
      <c r="DI29" s="657"/>
      <c r="DJ29" s="657"/>
      <c r="DK29" s="658"/>
      <c r="DL29" s="634">
        <v>421011</v>
      </c>
      <c r="DM29" s="657"/>
      <c r="DN29" s="657"/>
      <c r="DO29" s="657"/>
      <c r="DP29" s="657"/>
      <c r="DQ29" s="657"/>
      <c r="DR29" s="657"/>
      <c r="DS29" s="657"/>
      <c r="DT29" s="657"/>
      <c r="DU29" s="657"/>
      <c r="DV29" s="658"/>
      <c r="DW29" s="630">
        <v>17.2</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414641</v>
      </c>
      <c r="S30" s="626"/>
      <c r="T30" s="626"/>
      <c r="U30" s="626"/>
      <c r="V30" s="626"/>
      <c r="W30" s="626"/>
      <c r="X30" s="626"/>
      <c r="Y30" s="627"/>
      <c r="Z30" s="628">
        <v>9</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v>
      </c>
      <c r="BH30" s="684"/>
      <c r="BI30" s="684"/>
      <c r="BJ30" s="684"/>
      <c r="BK30" s="684"/>
      <c r="BL30" s="684"/>
      <c r="BM30" s="620">
        <v>93</v>
      </c>
      <c r="BN30" s="684"/>
      <c r="BO30" s="684"/>
      <c r="BP30" s="684"/>
      <c r="BQ30" s="685"/>
      <c r="BR30" s="683">
        <v>98.1</v>
      </c>
      <c r="BS30" s="684"/>
      <c r="BT30" s="684"/>
      <c r="BU30" s="684"/>
      <c r="BV30" s="684"/>
      <c r="BW30" s="684"/>
      <c r="BX30" s="620">
        <v>92.7</v>
      </c>
      <c r="BY30" s="684"/>
      <c r="BZ30" s="684"/>
      <c r="CA30" s="684"/>
      <c r="CB30" s="685"/>
      <c r="CD30" s="688"/>
      <c r="CE30" s="689"/>
      <c r="CF30" s="639" t="s">
        <v>294</v>
      </c>
      <c r="CG30" s="640"/>
      <c r="CH30" s="640"/>
      <c r="CI30" s="640"/>
      <c r="CJ30" s="640"/>
      <c r="CK30" s="640"/>
      <c r="CL30" s="640"/>
      <c r="CM30" s="640"/>
      <c r="CN30" s="640"/>
      <c r="CO30" s="640"/>
      <c r="CP30" s="640"/>
      <c r="CQ30" s="641"/>
      <c r="CR30" s="625">
        <v>397939</v>
      </c>
      <c r="CS30" s="626"/>
      <c r="CT30" s="626"/>
      <c r="CU30" s="626"/>
      <c r="CV30" s="626"/>
      <c r="CW30" s="626"/>
      <c r="CX30" s="626"/>
      <c r="CY30" s="627"/>
      <c r="CZ30" s="659">
        <v>8.9</v>
      </c>
      <c r="DA30" s="660"/>
      <c r="DB30" s="660"/>
      <c r="DC30" s="661"/>
      <c r="DD30" s="634">
        <v>384186</v>
      </c>
      <c r="DE30" s="626"/>
      <c r="DF30" s="626"/>
      <c r="DG30" s="626"/>
      <c r="DH30" s="626"/>
      <c r="DI30" s="626"/>
      <c r="DJ30" s="626"/>
      <c r="DK30" s="627"/>
      <c r="DL30" s="634">
        <v>384186</v>
      </c>
      <c r="DM30" s="626"/>
      <c r="DN30" s="626"/>
      <c r="DO30" s="626"/>
      <c r="DP30" s="626"/>
      <c r="DQ30" s="626"/>
      <c r="DR30" s="626"/>
      <c r="DS30" s="626"/>
      <c r="DT30" s="626"/>
      <c r="DU30" s="626"/>
      <c r="DV30" s="627"/>
      <c r="DW30" s="630">
        <v>15.7</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163021</v>
      </c>
      <c r="S31" s="626"/>
      <c r="T31" s="626"/>
      <c r="U31" s="626"/>
      <c r="V31" s="626"/>
      <c r="W31" s="626"/>
      <c r="X31" s="626"/>
      <c r="Y31" s="627"/>
      <c r="Z31" s="628">
        <v>3.6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97.7</v>
      </c>
      <c r="BN31" s="681"/>
      <c r="BO31" s="681"/>
      <c r="BP31" s="681"/>
      <c r="BQ31" s="682"/>
      <c r="BR31" s="680">
        <v>99.6</v>
      </c>
      <c r="BS31" s="657"/>
      <c r="BT31" s="657"/>
      <c r="BU31" s="657"/>
      <c r="BV31" s="657"/>
      <c r="BW31" s="657"/>
      <c r="BX31" s="631">
        <v>98.6</v>
      </c>
      <c r="BY31" s="681"/>
      <c r="BZ31" s="681"/>
      <c r="CA31" s="681"/>
      <c r="CB31" s="682"/>
      <c r="CD31" s="688"/>
      <c r="CE31" s="689"/>
      <c r="CF31" s="639" t="s">
        <v>298</v>
      </c>
      <c r="CG31" s="640"/>
      <c r="CH31" s="640"/>
      <c r="CI31" s="640"/>
      <c r="CJ31" s="640"/>
      <c r="CK31" s="640"/>
      <c r="CL31" s="640"/>
      <c r="CM31" s="640"/>
      <c r="CN31" s="640"/>
      <c r="CO31" s="640"/>
      <c r="CP31" s="640"/>
      <c r="CQ31" s="641"/>
      <c r="CR31" s="625">
        <v>37673</v>
      </c>
      <c r="CS31" s="657"/>
      <c r="CT31" s="657"/>
      <c r="CU31" s="657"/>
      <c r="CV31" s="657"/>
      <c r="CW31" s="657"/>
      <c r="CX31" s="657"/>
      <c r="CY31" s="658"/>
      <c r="CZ31" s="659">
        <v>0.8</v>
      </c>
      <c r="DA31" s="660"/>
      <c r="DB31" s="660"/>
      <c r="DC31" s="661"/>
      <c r="DD31" s="634">
        <v>36825</v>
      </c>
      <c r="DE31" s="657"/>
      <c r="DF31" s="657"/>
      <c r="DG31" s="657"/>
      <c r="DH31" s="657"/>
      <c r="DI31" s="657"/>
      <c r="DJ31" s="657"/>
      <c r="DK31" s="658"/>
      <c r="DL31" s="634">
        <v>36825</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133245</v>
      </c>
      <c r="S32" s="626"/>
      <c r="T32" s="626"/>
      <c r="U32" s="626"/>
      <c r="V32" s="626"/>
      <c r="W32" s="626"/>
      <c r="X32" s="626"/>
      <c r="Y32" s="627"/>
      <c r="Z32" s="628">
        <v>2.9</v>
      </c>
      <c r="AA32" s="628"/>
      <c r="AB32" s="628"/>
      <c r="AC32" s="628"/>
      <c r="AD32" s="629">
        <v>8</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98.8</v>
      </c>
      <c r="BH32" s="693"/>
      <c r="BI32" s="693"/>
      <c r="BJ32" s="693"/>
      <c r="BK32" s="693"/>
      <c r="BL32" s="693"/>
      <c r="BM32" s="694">
        <v>89.2</v>
      </c>
      <c r="BN32" s="693"/>
      <c r="BO32" s="693"/>
      <c r="BP32" s="693"/>
      <c r="BQ32" s="695"/>
      <c r="BR32" s="692">
        <v>96</v>
      </c>
      <c r="BS32" s="693"/>
      <c r="BT32" s="693"/>
      <c r="BU32" s="693"/>
      <c r="BV32" s="693"/>
      <c r="BW32" s="693"/>
      <c r="BX32" s="694">
        <v>85.5</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339495</v>
      </c>
      <c r="S33" s="626"/>
      <c r="T33" s="626"/>
      <c r="U33" s="626"/>
      <c r="V33" s="626"/>
      <c r="W33" s="626"/>
      <c r="X33" s="626"/>
      <c r="Y33" s="627"/>
      <c r="Z33" s="628">
        <v>7.4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2284376</v>
      </c>
      <c r="CS33" s="657"/>
      <c r="CT33" s="657"/>
      <c r="CU33" s="657"/>
      <c r="CV33" s="657"/>
      <c r="CW33" s="657"/>
      <c r="CX33" s="657"/>
      <c r="CY33" s="658"/>
      <c r="CZ33" s="659">
        <v>51.3</v>
      </c>
      <c r="DA33" s="660"/>
      <c r="DB33" s="660"/>
      <c r="DC33" s="661"/>
      <c r="DD33" s="634">
        <v>1881593</v>
      </c>
      <c r="DE33" s="657"/>
      <c r="DF33" s="657"/>
      <c r="DG33" s="657"/>
      <c r="DH33" s="657"/>
      <c r="DI33" s="657"/>
      <c r="DJ33" s="657"/>
      <c r="DK33" s="658"/>
      <c r="DL33" s="634">
        <v>1231687</v>
      </c>
      <c r="DM33" s="657"/>
      <c r="DN33" s="657"/>
      <c r="DO33" s="657"/>
      <c r="DP33" s="657"/>
      <c r="DQ33" s="657"/>
      <c r="DR33" s="657"/>
      <c r="DS33" s="657"/>
      <c r="DT33" s="657"/>
      <c r="DU33" s="657"/>
      <c r="DV33" s="658"/>
      <c r="DW33" s="630">
        <v>50.4</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655035</v>
      </c>
      <c r="CS34" s="626"/>
      <c r="CT34" s="626"/>
      <c r="CU34" s="626"/>
      <c r="CV34" s="626"/>
      <c r="CW34" s="626"/>
      <c r="CX34" s="626"/>
      <c r="CY34" s="627"/>
      <c r="CZ34" s="659">
        <v>14.7</v>
      </c>
      <c r="DA34" s="660"/>
      <c r="DB34" s="660"/>
      <c r="DC34" s="661"/>
      <c r="DD34" s="634">
        <v>491282</v>
      </c>
      <c r="DE34" s="626"/>
      <c r="DF34" s="626"/>
      <c r="DG34" s="626"/>
      <c r="DH34" s="626"/>
      <c r="DI34" s="626"/>
      <c r="DJ34" s="626"/>
      <c r="DK34" s="627"/>
      <c r="DL34" s="634">
        <v>417941</v>
      </c>
      <c r="DM34" s="626"/>
      <c r="DN34" s="626"/>
      <c r="DO34" s="626"/>
      <c r="DP34" s="626"/>
      <c r="DQ34" s="626"/>
      <c r="DR34" s="626"/>
      <c r="DS34" s="626"/>
      <c r="DT34" s="626"/>
      <c r="DU34" s="626"/>
      <c r="DV34" s="627"/>
      <c r="DW34" s="630">
        <v>17.100000000000001</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99195</v>
      </c>
      <c r="S35" s="626"/>
      <c r="T35" s="626"/>
      <c r="U35" s="626"/>
      <c r="V35" s="626"/>
      <c r="W35" s="626"/>
      <c r="X35" s="626"/>
      <c r="Y35" s="627"/>
      <c r="Z35" s="628">
        <v>2.2000000000000002</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528671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23493</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164873</v>
      </c>
      <c r="CS35" s="657"/>
      <c r="CT35" s="657"/>
      <c r="CU35" s="657"/>
      <c r="CV35" s="657"/>
      <c r="CW35" s="657"/>
      <c r="CX35" s="657"/>
      <c r="CY35" s="658"/>
      <c r="CZ35" s="659">
        <v>3.7</v>
      </c>
      <c r="DA35" s="660"/>
      <c r="DB35" s="660"/>
      <c r="DC35" s="661"/>
      <c r="DD35" s="634">
        <v>149021</v>
      </c>
      <c r="DE35" s="657"/>
      <c r="DF35" s="657"/>
      <c r="DG35" s="657"/>
      <c r="DH35" s="657"/>
      <c r="DI35" s="657"/>
      <c r="DJ35" s="657"/>
      <c r="DK35" s="658"/>
      <c r="DL35" s="634">
        <v>111473</v>
      </c>
      <c r="DM35" s="657"/>
      <c r="DN35" s="657"/>
      <c r="DO35" s="657"/>
      <c r="DP35" s="657"/>
      <c r="DQ35" s="657"/>
      <c r="DR35" s="657"/>
      <c r="DS35" s="657"/>
      <c r="DT35" s="657"/>
      <c r="DU35" s="657"/>
      <c r="DV35" s="658"/>
      <c r="DW35" s="630">
        <v>4.5999999999999996</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4586173</v>
      </c>
      <c r="S36" s="698"/>
      <c r="T36" s="698"/>
      <c r="U36" s="698"/>
      <c r="V36" s="698"/>
      <c r="W36" s="698"/>
      <c r="X36" s="698"/>
      <c r="Y36" s="699"/>
      <c r="Z36" s="700">
        <v>100</v>
      </c>
      <c r="AA36" s="700"/>
      <c r="AB36" s="700"/>
      <c r="AC36" s="700"/>
      <c r="AD36" s="701">
        <v>2344909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116741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19540</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687077</v>
      </c>
      <c r="CS36" s="626"/>
      <c r="CT36" s="626"/>
      <c r="CU36" s="626"/>
      <c r="CV36" s="626"/>
      <c r="CW36" s="626"/>
      <c r="CX36" s="626"/>
      <c r="CY36" s="627"/>
      <c r="CZ36" s="659">
        <v>15.4</v>
      </c>
      <c r="DA36" s="660"/>
      <c r="DB36" s="660"/>
      <c r="DC36" s="661"/>
      <c r="DD36" s="634">
        <v>621503</v>
      </c>
      <c r="DE36" s="626"/>
      <c r="DF36" s="626"/>
      <c r="DG36" s="626"/>
      <c r="DH36" s="626"/>
      <c r="DI36" s="626"/>
      <c r="DJ36" s="626"/>
      <c r="DK36" s="627"/>
      <c r="DL36" s="634">
        <v>407420</v>
      </c>
      <c r="DM36" s="626"/>
      <c r="DN36" s="626"/>
      <c r="DO36" s="626"/>
      <c r="DP36" s="626"/>
      <c r="DQ36" s="626"/>
      <c r="DR36" s="626"/>
      <c r="DS36" s="626"/>
      <c r="DT36" s="626"/>
      <c r="DU36" s="626"/>
      <c r="DV36" s="627"/>
      <c r="DW36" s="630">
        <v>16.7</v>
      </c>
      <c r="DX36" s="655"/>
      <c r="DY36" s="655"/>
      <c r="DZ36" s="655"/>
      <c r="EA36" s="655"/>
      <c r="EB36" s="655"/>
      <c r="EC36" s="656"/>
    </row>
    <row r="37" spans="2:133" ht="11.25" customHeight="1">
      <c r="AQ37" s="704" t="s">
        <v>316</v>
      </c>
      <c r="AR37" s="705"/>
      <c r="AS37" s="705"/>
      <c r="AT37" s="705"/>
      <c r="AU37" s="705"/>
      <c r="AV37" s="705"/>
      <c r="AW37" s="705"/>
      <c r="AX37" s="705"/>
      <c r="AY37" s="706"/>
      <c r="AZ37" s="625">
        <v>111064</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858</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294154</v>
      </c>
      <c r="CS37" s="657"/>
      <c r="CT37" s="657"/>
      <c r="CU37" s="657"/>
      <c r="CV37" s="657"/>
      <c r="CW37" s="657"/>
      <c r="CX37" s="657"/>
      <c r="CY37" s="658"/>
      <c r="CZ37" s="659">
        <v>6.6</v>
      </c>
      <c r="DA37" s="660"/>
      <c r="DB37" s="660"/>
      <c r="DC37" s="661"/>
      <c r="DD37" s="634">
        <v>278317</v>
      </c>
      <c r="DE37" s="657"/>
      <c r="DF37" s="657"/>
      <c r="DG37" s="657"/>
      <c r="DH37" s="657"/>
      <c r="DI37" s="657"/>
      <c r="DJ37" s="657"/>
      <c r="DK37" s="658"/>
      <c r="DL37" s="634">
        <v>249933</v>
      </c>
      <c r="DM37" s="657"/>
      <c r="DN37" s="657"/>
      <c r="DO37" s="657"/>
      <c r="DP37" s="657"/>
      <c r="DQ37" s="657"/>
      <c r="DR37" s="657"/>
      <c r="DS37" s="657"/>
      <c r="DT37" s="657"/>
      <c r="DU37" s="657"/>
      <c r="DV37" s="658"/>
      <c r="DW37" s="630">
        <v>10.199999999999999</v>
      </c>
      <c r="DX37" s="655"/>
      <c r="DY37" s="655"/>
      <c r="DZ37" s="655"/>
      <c r="EA37" s="655"/>
      <c r="EB37" s="655"/>
      <c r="EC37" s="656"/>
    </row>
    <row r="38" spans="2:133" ht="11.25" customHeight="1">
      <c r="AQ38" s="704" t="s">
        <v>319</v>
      </c>
      <c r="AR38" s="705"/>
      <c r="AS38" s="705"/>
      <c r="AT38" s="705"/>
      <c r="AU38" s="705"/>
      <c r="AV38" s="705"/>
      <c r="AW38" s="705"/>
      <c r="AX38" s="705"/>
      <c r="AY38" s="706"/>
      <c r="AZ38" s="625">
        <v>31833</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1289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411930</v>
      </c>
      <c r="CS38" s="626"/>
      <c r="CT38" s="626"/>
      <c r="CU38" s="626"/>
      <c r="CV38" s="626"/>
      <c r="CW38" s="626"/>
      <c r="CX38" s="626"/>
      <c r="CY38" s="627"/>
      <c r="CZ38" s="659">
        <v>9.1999999999999993</v>
      </c>
      <c r="DA38" s="660"/>
      <c r="DB38" s="660"/>
      <c r="DC38" s="661"/>
      <c r="DD38" s="634">
        <v>365066</v>
      </c>
      <c r="DE38" s="626"/>
      <c r="DF38" s="626"/>
      <c r="DG38" s="626"/>
      <c r="DH38" s="626"/>
      <c r="DI38" s="626"/>
      <c r="DJ38" s="626"/>
      <c r="DK38" s="627"/>
      <c r="DL38" s="634">
        <v>285675</v>
      </c>
      <c r="DM38" s="626"/>
      <c r="DN38" s="626"/>
      <c r="DO38" s="626"/>
      <c r="DP38" s="626"/>
      <c r="DQ38" s="626"/>
      <c r="DR38" s="626"/>
      <c r="DS38" s="626"/>
      <c r="DT38" s="626"/>
      <c r="DU38" s="626"/>
      <c r="DV38" s="627"/>
      <c r="DW38" s="630">
        <v>11.7</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75</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262593</v>
      </c>
      <c r="CS39" s="657"/>
      <c r="CT39" s="657"/>
      <c r="CU39" s="657"/>
      <c r="CV39" s="657"/>
      <c r="CW39" s="657"/>
      <c r="CX39" s="657"/>
      <c r="CY39" s="658"/>
      <c r="CZ39" s="659">
        <v>5.9</v>
      </c>
      <c r="DA39" s="660"/>
      <c r="DB39" s="660"/>
      <c r="DC39" s="661"/>
      <c r="DD39" s="634">
        <v>242483</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53676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142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102868</v>
      </c>
      <c r="CS40" s="626"/>
      <c r="CT40" s="626"/>
      <c r="CU40" s="626"/>
      <c r="CV40" s="626"/>
      <c r="CW40" s="626"/>
      <c r="CX40" s="626"/>
      <c r="CY40" s="627"/>
      <c r="CZ40" s="659">
        <v>2.2999999999999998</v>
      </c>
      <c r="DA40" s="660"/>
      <c r="DB40" s="660"/>
      <c r="DC40" s="661"/>
      <c r="DD40" s="634">
        <v>12238</v>
      </c>
      <c r="DE40" s="626"/>
      <c r="DF40" s="626"/>
      <c r="DG40" s="626"/>
      <c r="DH40" s="626"/>
      <c r="DI40" s="626"/>
      <c r="DJ40" s="626"/>
      <c r="DK40" s="627"/>
      <c r="DL40" s="634">
        <v>9178</v>
      </c>
      <c r="DM40" s="626"/>
      <c r="DN40" s="626"/>
      <c r="DO40" s="626"/>
      <c r="DP40" s="626"/>
      <c r="DQ40" s="626"/>
      <c r="DR40" s="626"/>
      <c r="DS40" s="626"/>
      <c r="DT40" s="626"/>
      <c r="DU40" s="626"/>
      <c r="DV40" s="627"/>
      <c r="DW40" s="630">
        <v>0.4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215357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361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644196</v>
      </c>
      <c r="CS42" s="626"/>
      <c r="CT42" s="626"/>
      <c r="CU42" s="626"/>
      <c r="CV42" s="626"/>
      <c r="CW42" s="626"/>
      <c r="CX42" s="626"/>
      <c r="CY42" s="627"/>
      <c r="CZ42" s="659">
        <v>14.5</v>
      </c>
      <c r="DA42" s="708"/>
      <c r="DB42" s="708"/>
      <c r="DC42" s="709"/>
      <c r="DD42" s="634">
        <v>176231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12215</v>
      </c>
      <c r="CS43" s="657"/>
      <c r="CT43" s="657"/>
      <c r="CU43" s="657"/>
      <c r="CV43" s="657"/>
      <c r="CW43" s="657"/>
      <c r="CX43" s="657"/>
      <c r="CY43" s="658"/>
      <c r="CZ43" s="659">
        <v>0.3</v>
      </c>
      <c r="DA43" s="660"/>
      <c r="DB43" s="660"/>
      <c r="DC43" s="661"/>
      <c r="DD43" s="634">
        <v>12215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644196</v>
      </c>
      <c r="CS44" s="626"/>
      <c r="CT44" s="626"/>
      <c r="CU44" s="626"/>
      <c r="CV44" s="626"/>
      <c r="CW44" s="626"/>
      <c r="CX44" s="626"/>
      <c r="CY44" s="627"/>
      <c r="CZ44" s="659">
        <v>14.5</v>
      </c>
      <c r="DA44" s="708"/>
      <c r="DB44" s="708"/>
      <c r="DC44" s="709"/>
      <c r="DD44" s="634">
        <v>176231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426920</v>
      </c>
      <c r="CS45" s="657"/>
      <c r="CT45" s="657"/>
      <c r="CU45" s="657"/>
      <c r="CV45" s="657"/>
      <c r="CW45" s="657"/>
      <c r="CX45" s="657"/>
      <c r="CY45" s="658"/>
      <c r="CZ45" s="659">
        <v>9.6</v>
      </c>
      <c r="DA45" s="660"/>
      <c r="DB45" s="660"/>
      <c r="DC45" s="661"/>
      <c r="DD45" s="634">
        <v>26680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213776</v>
      </c>
      <c r="CS46" s="626"/>
      <c r="CT46" s="626"/>
      <c r="CU46" s="626"/>
      <c r="CV46" s="626"/>
      <c r="CW46" s="626"/>
      <c r="CX46" s="626"/>
      <c r="CY46" s="627"/>
      <c r="CZ46" s="659">
        <v>4.8</v>
      </c>
      <c r="DA46" s="708"/>
      <c r="DB46" s="708"/>
      <c r="DC46" s="709"/>
      <c r="DD46" s="634">
        <v>148651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4453507</v>
      </c>
      <c r="CS49" s="693"/>
      <c r="CT49" s="693"/>
      <c r="CU49" s="693"/>
      <c r="CV49" s="693"/>
      <c r="CW49" s="693"/>
      <c r="CX49" s="693"/>
      <c r="CY49" s="720"/>
      <c r="CZ49" s="721">
        <v>100</v>
      </c>
      <c r="DA49" s="722"/>
      <c r="DB49" s="722"/>
      <c r="DC49" s="723"/>
      <c r="DD49" s="724">
        <v>3275291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4539</v>
      </c>
      <c r="R7" s="755"/>
      <c r="S7" s="755"/>
      <c r="T7" s="755"/>
      <c r="U7" s="755"/>
      <c r="V7" s="755">
        <v>4407</v>
      </c>
      <c r="W7" s="755"/>
      <c r="X7" s="755"/>
      <c r="Y7" s="755"/>
      <c r="Z7" s="755"/>
      <c r="AA7" s="755">
        <v>133</v>
      </c>
      <c r="AB7" s="755"/>
      <c r="AC7" s="755"/>
      <c r="AD7" s="755"/>
      <c r="AE7" s="756"/>
      <c r="AF7" s="757">
        <v>105</v>
      </c>
      <c r="AG7" s="758"/>
      <c r="AH7" s="758"/>
      <c r="AI7" s="758"/>
      <c r="AJ7" s="759"/>
      <c r="AK7" s="794">
        <v>412</v>
      </c>
      <c r="AL7" s="795"/>
      <c r="AM7" s="795"/>
      <c r="AN7" s="795"/>
      <c r="AO7" s="795"/>
      <c r="AP7" s="795">
        <v>5062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6</v>
      </c>
      <c r="CI7" s="792"/>
      <c r="CJ7" s="792"/>
      <c r="CK7" s="792"/>
      <c r="CL7" s="793"/>
      <c r="CM7" s="791">
        <v>42</v>
      </c>
      <c r="CN7" s="792"/>
      <c r="CO7" s="792"/>
      <c r="CP7" s="792"/>
      <c r="CQ7" s="793"/>
      <c r="CR7" s="791">
        <v>8</v>
      </c>
      <c r="CS7" s="792"/>
      <c r="CT7" s="792"/>
      <c r="CU7" s="792"/>
      <c r="CV7" s="793"/>
      <c r="CW7" s="791" t="s">
        <v>550</v>
      </c>
      <c r="CX7" s="792"/>
      <c r="CY7" s="792"/>
      <c r="CZ7" s="792"/>
      <c r="DA7" s="793"/>
      <c r="DB7" s="791" t="s">
        <v>550</v>
      </c>
      <c r="DC7" s="792"/>
      <c r="DD7" s="792"/>
      <c r="DE7" s="792"/>
      <c r="DF7" s="793"/>
      <c r="DG7" s="791" t="s">
        <v>550</v>
      </c>
      <c r="DH7" s="792"/>
      <c r="DI7" s="792"/>
      <c r="DJ7" s="792"/>
      <c r="DK7" s="793"/>
      <c r="DL7" s="791" t="s">
        <v>550</v>
      </c>
      <c r="DM7" s="792"/>
      <c r="DN7" s="792"/>
      <c r="DO7" s="792"/>
      <c r="DP7" s="793"/>
      <c r="DQ7" s="791" t="s">
        <v>550</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60</v>
      </c>
      <c r="R8" s="779"/>
      <c r="S8" s="779"/>
      <c r="T8" s="779"/>
      <c r="U8" s="779"/>
      <c r="V8" s="779">
        <v>60</v>
      </c>
      <c r="W8" s="779"/>
      <c r="X8" s="779"/>
      <c r="Y8" s="779"/>
      <c r="Z8" s="779"/>
      <c r="AA8" s="779" t="s">
        <v>541</v>
      </c>
      <c r="AB8" s="779"/>
      <c r="AC8" s="779"/>
      <c r="AD8" s="779"/>
      <c r="AE8" s="780"/>
      <c r="AF8" s="781" t="s">
        <v>113</v>
      </c>
      <c r="AG8" s="782"/>
      <c r="AH8" s="782"/>
      <c r="AI8" s="782"/>
      <c r="AJ8" s="783"/>
      <c r="AK8" s="784">
        <v>18</v>
      </c>
      <c r="AL8" s="785"/>
      <c r="AM8" s="785"/>
      <c r="AN8" s="785"/>
      <c r="AO8" s="785"/>
      <c r="AP8" s="785">
        <v>13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2</v>
      </c>
      <c r="R9" s="779"/>
      <c r="S9" s="779"/>
      <c r="T9" s="779"/>
      <c r="U9" s="779"/>
      <c r="V9" s="779">
        <v>2</v>
      </c>
      <c r="W9" s="779"/>
      <c r="X9" s="779"/>
      <c r="Y9" s="779"/>
      <c r="Z9" s="779"/>
      <c r="AA9" s="779" t="s">
        <v>541</v>
      </c>
      <c r="AB9" s="779"/>
      <c r="AC9" s="779"/>
      <c r="AD9" s="779"/>
      <c r="AE9" s="780"/>
      <c r="AF9" s="781" t="s">
        <v>113</v>
      </c>
      <c r="AG9" s="782"/>
      <c r="AH9" s="782"/>
      <c r="AI9" s="782"/>
      <c r="AJ9" s="783"/>
      <c r="AK9" s="784">
        <v>0</v>
      </c>
      <c r="AL9" s="785"/>
      <c r="AM9" s="785"/>
      <c r="AN9" s="785"/>
      <c r="AO9" s="785"/>
      <c r="AP9" s="785" t="s">
        <v>541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370</v>
      </c>
      <c r="C10" s="776"/>
      <c r="D10" s="776"/>
      <c r="E10" s="776"/>
      <c r="F10" s="776"/>
      <c r="G10" s="776"/>
      <c r="H10" s="776"/>
      <c r="I10" s="776"/>
      <c r="J10" s="776"/>
      <c r="K10" s="776"/>
      <c r="L10" s="776"/>
      <c r="M10" s="776"/>
      <c r="N10" s="776"/>
      <c r="O10" s="776"/>
      <c r="P10" s="777"/>
      <c r="Q10" s="778">
        <v>2</v>
      </c>
      <c r="R10" s="779"/>
      <c r="S10" s="779"/>
      <c r="T10" s="779"/>
      <c r="U10" s="779"/>
      <c r="V10" s="779">
        <v>2</v>
      </c>
      <c r="W10" s="779"/>
      <c r="X10" s="779"/>
      <c r="Y10" s="779"/>
      <c r="Z10" s="779"/>
      <c r="AA10" s="779" t="s">
        <v>541</v>
      </c>
      <c r="AB10" s="779"/>
      <c r="AC10" s="779"/>
      <c r="AD10" s="779"/>
      <c r="AE10" s="780"/>
      <c r="AF10" s="781" t="s">
        <v>113</v>
      </c>
      <c r="AG10" s="782"/>
      <c r="AH10" s="782"/>
      <c r="AI10" s="782"/>
      <c r="AJ10" s="783"/>
      <c r="AK10" s="784">
        <v>0</v>
      </c>
      <c r="AL10" s="785"/>
      <c r="AM10" s="785"/>
      <c r="AN10" s="785"/>
      <c r="AO10" s="785"/>
      <c r="AP10" s="785" t="s">
        <v>541</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t="s">
        <v>371</v>
      </c>
      <c r="C11" s="776"/>
      <c r="D11" s="776"/>
      <c r="E11" s="776"/>
      <c r="F11" s="776"/>
      <c r="G11" s="776"/>
      <c r="H11" s="776"/>
      <c r="I11" s="776"/>
      <c r="J11" s="776"/>
      <c r="K11" s="776"/>
      <c r="L11" s="776"/>
      <c r="M11" s="776"/>
      <c r="N11" s="776"/>
      <c r="O11" s="776"/>
      <c r="P11" s="777"/>
      <c r="Q11" s="778">
        <v>2</v>
      </c>
      <c r="R11" s="779"/>
      <c r="S11" s="779"/>
      <c r="T11" s="779"/>
      <c r="U11" s="779"/>
      <c r="V11" s="779">
        <v>2</v>
      </c>
      <c r="W11" s="779"/>
      <c r="X11" s="779"/>
      <c r="Y11" s="779"/>
      <c r="Z11" s="779"/>
      <c r="AA11" s="779" t="s">
        <v>541</v>
      </c>
      <c r="AB11" s="779"/>
      <c r="AC11" s="779"/>
      <c r="AD11" s="779"/>
      <c r="AE11" s="780"/>
      <c r="AF11" s="781" t="s">
        <v>113</v>
      </c>
      <c r="AG11" s="782"/>
      <c r="AH11" s="782"/>
      <c r="AI11" s="782"/>
      <c r="AJ11" s="783"/>
      <c r="AK11" s="784">
        <v>2</v>
      </c>
      <c r="AL11" s="785"/>
      <c r="AM11" s="785"/>
      <c r="AN11" s="785"/>
      <c r="AO11" s="785"/>
      <c r="AP11" s="785" t="s">
        <v>541</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373</v>
      </c>
      <c r="B23" s="810" t="s">
        <v>374</v>
      </c>
      <c r="C23" s="811"/>
      <c r="D23" s="811"/>
      <c r="E23" s="811"/>
      <c r="F23" s="811"/>
      <c r="G23" s="811"/>
      <c r="H23" s="811"/>
      <c r="I23" s="811"/>
      <c r="J23" s="811"/>
      <c r="K23" s="811"/>
      <c r="L23" s="811"/>
      <c r="M23" s="811"/>
      <c r="N23" s="811"/>
      <c r="O23" s="811"/>
      <c r="P23" s="812"/>
      <c r="Q23" s="813">
        <v>4587</v>
      </c>
      <c r="R23" s="814"/>
      <c r="S23" s="814"/>
      <c r="T23" s="814"/>
      <c r="U23" s="814"/>
      <c r="V23" s="814">
        <v>4454</v>
      </c>
      <c r="W23" s="814"/>
      <c r="X23" s="814"/>
      <c r="Y23" s="814"/>
      <c r="Z23" s="814"/>
      <c r="AA23" s="814">
        <v>133</v>
      </c>
      <c r="AB23" s="814"/>
      <c r="AC23" s="814"/>
      <c r="AD23" s="814"/>
      <c r="AE23" s="815"/>
      <c r="AF23" s="816">
        <v>105</v>
      </c>
      <c r="AG23" s="814"/>
      <c r="AH23" s="814"/>
      <c r="AI23" s="814"/>
      <c r="AJ23" s="817"/>
      <c r="AK23" s="818"/>
      <c r="AL23" s="819"/>
      <c r="AM23" s="819"/>
      <c r="AN23" s="819"/>
      <c r="AO23" s="819"/>
      <c r="AP23" s="814">
        <v>5074</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385</v>
      </c>
      <c r="C28" s="752"/>
      <c r="D28" s="752"/>
      <c r="E28" s="752"/>
      <c r="F28" s="752"/>
      <c r="G28" s="752"/>
      <c r="H28" s="752"/>
      <c r="I28" s="752"/>
      <c r="J28" s="752"/>
      <c r="K28" s="752"/>
      <c r="L28" s="752"/>
      <c r="M28" s="752"/>
      <c r="N28" s="752"/>
      <c r="O28" s="752"/>
      <c r="P28" s="753"/>
      <c r="Q28" s="842">
        <v>803</v>
      </c>
      <c r="R28" s="843"/>
      <c r="S28" s="843"/>
      <c r="T28" s="843"/>
      <c r="U28" s="843"/>
      <c r="V28" s="843">
        <v>780</v>
      </c>
      <c r="W28" s="843"/>
      <c r="X28" s="843"/>
      <c r="Y28" s="843"/>
      <c r="Z28" s="843"/>
      <c r="AA28" s="843">
        <v>23</v>
      </c>
      <c r="AB28" s="843"/>
      <c r="AC28" s="843"/>
      <c r="AD28" s="843"/>
      <c r="AE28" s="844"/>
      <c r="AF28" s="845">
        <v>23</v>
      </c>
      <c r="AG28" s="843"/>
      <c r="AH28" s="843"/>
      <c r="AI28" s="843"/>
      <c r="AJ28" s="846"/>
      <c r="AK28" s="847">
        <v>57</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386</v>
      </c>
      <c r="C29" s="776"/>
      <c r="D29" s="776"/>
      <c r="E29" s="776"/>
      <c r="F29" s="776"/>
      <c r="G29" s="776"/>
      <c r="H29" s="776"/>
      <c r="I29" s="776"/>
      <c r="J29" s="776"/>
      <c r="K29" s="776"/>
      <c r="L29" s="776"/>
      <c r="M29" s="776"/>
      <c r="N29" s="776"/>
      <c r="O29" s="776"/>
      <c r="P29" s="777"/>
      <c r="Q29" s="778">
        <v>73</v>
      </c>
      <c r="R29" s="779"/>
      <c r="S29" s="779"/>
      <c r="T29" s="779"/>
      <c r="U29" s="779"/>
      <c r="V29" s="779">
        <v>72</v>
      </c>
      <c r="W29" s="779"/>
      <c r="X29" s="779"/>
      <c r="Y29" s="779"/>
      <c r="Z29" s="779"/>
      <c r="AA29" s="779">
        <v>0</v>
      </c>
      <c r="AB29" s="779"/>
      <c r="AC29" s="779"/>
      <c r="AD29" s="779"/>
      <c r="AE29" s="780"/>
      <c r="AF29" s="781">
        <v>0</v>
      </c>
      <c r="AG29" s="782"/>
      <c r="AH29" s="782"/>
      <c r="AI29" s="782"/>
      <c r="AJ29" s="783"/>
      <c r="AK29" s="850">
        <v>24</v>
      </c>
      <c r="AL29" s="851"/>
      <c r="AM29" s="851"/>
      <c r="AN29" s="851"/>
      <c r="AO29" s="851"/>
      <c r="AP29" s="851" t="s">
        <v>541</v>
      </c>
      <c r="AQ29" s="851"/>
      <c r="AR29" s="851"/>
      <c r="AS29" s="851"/>
      <c r="AT29" s="851"/>
      <c r="AU29" s="851" t="s">
        <v>541</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387</v>
      </c>
      <c r="C30" s="776"/>
      <c r="D30" s="776"/>
      <c r="E30" s="776"/>
      <c r="F30" s="776"/>
      <c r="G30" s="776"/>
      <c r="H30" s="776"/>
      <c r="I30" s="776"/>
      <c r="J30" s="776"/>
      <c r="K30" s="776"/>
      <c r="L30" s="776"/>
      <c r="M30" s="776"/>
      <c r="N30" s="776"/>
      <c r="O30" s="776"/>
      <c r="P30" s="777"/>
      <c r="Q30" s="778">
        <v>732</v>
      </c>
      <c r="R30" s="779"/>
      <c r="S30" s="779"/>
      <c r="T30" s="779"/>
      <c r="U30" s="779"/>
      <c r="V30" s="779">
        <v>712</v>
      </c>
      <c r="W30" s="779"/>
      <c r="X30" s="779"/>
      <c r="Y30" s="779"/>
      <c r="Z30" s="779"/>
      <c r="AA30" s="779">
        <v>20</v>
      </c>
      <c r="AB30" s="779"/>
      <c r="AC30" s="779"/>
      <c r="AD30" s="779"/>
      <c r="AE30" s="780"/>
      <c r="AF30" s="781">
        <v>20</v>
      </c>
      <c r="AG30" s="782"/>
      <c r="AH30" s="782"/>
      <c r="AI30" s="782"/>
      <c r="AJ30" s="783"/>
      <c r="AK30" s="850">
        <v>98</v>
      </c>
      <c r="AL30" s="851"/>
      <c r="AM30" s="851"/>
      <c r="AN30" s="851"/>
      <c r="AO30" s="851"/>
      <c r="AP30" s="851" t="s">
        <v>541</v>
      </c>
      <c r="AQ30" s="851"/>
      <c r="AR30" s="851"/>
      <c r="AS30" s="851"/>
      <c r="AT30" s="851"/>
      <c r="AU30" s="851" t="s">
        <v>541</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388</v>
      </c>
      <c r="C31" s="776"/>
      <c r="D31" s="776"/>
      <c r="E31" s="776"/>
      <c r="F31" s="776"/>
      <c r="G31" s="776"/>
      <c r="H31" s="776"/>
      <c r="I31" s="776"/>
      <c r="J31" s="776"/>
      <c r="K31" s="776"/>
      <c r="L31" s="776"/>
      <c r="M31" s="776"/>
      <c r="N31" s="776"/>
      <c r="O31" s="776"/>
      <c r="P31" s="777"/>
      <c r="Q31" s="778">
        <v>4</v>
      </c>
      <c r="R31" s="779"/>
      <c r="S31" s="779"/>
      <c r="T31" s="779"/>
      <c r="U31" s="779"/>
      <c r="V31" s="779">
        <v>4</v>
      </c>
      <c r="W31" s="779"/>
      <c r="X31" s="779"/>
      <c r="Y31" s="779"/>
      <c r="Z31" s="779"/>
      <c r="AA31" s="779" t="s">
        <v>541</v>
      </c>
      <c r="AB31" s="779"/>
      <c r="AC31" s="779"/>
      <c r="AD31" s="779"/>
      <c r="AE31" s="780"/>
      <c r="AF31" s="781" t="s">
        <v>113</v>
      </c>
      <c r="AG31" s="782"/>
      <c r="AH31" s="782"/>
      <c r="AI31" s="782"/>
      <c r="AJ31" s="783"/>
      <c r="AK31" s="850">
        <v>2</v>
      </c>
      <c r="AL31" s="851"/>
      <c r="AM31" s="851"/>
      <c r="AN31" s="851"/>
      <c r="AO31" s="851"/>
      <c r="AP31" s="851" t="s">
        <v>541</v>
      </c>
      <c r="AQ31" s="851"/>
      <c r="AR31" s="851"/>
      <c r="AS31" s="851"/>
      <c r="AT31" s="851"/>
      <c r="AU31" s="851" t="s">
        <v>541</v>
      </c>
      <c r="AV31" s="851"/>
      <c r="AW31" s="851"/>
      <c r="AX31" s="851"/>
      <c r="AY31" s="851"/>
      <c r="AZ31" s="852" t="s">
        <v>541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389</v>
      </c>
      <c r="C32" s="776"/>
      <c r="D32" s="776"/>
      <c r="E32" s="776"/>
      <c r="F32" s="776"/>
      <c r="G32" s="776"/>
      <c r="H32" s="776"/>
      <c r="I32" s="776"/>
      <c r="J32" s="776"/>
      <c r="K32" s="776"/>
      <c r="L32" s="776"/>
      <c r="M32" s="776"/>
      <c r="N32" s="776"/>
      <c r="O32" s="776"/>
      <c r="P32" s="777"/>
      <c r="Q32" s="778">
        <v>234</v>
      </c>
      <c r="R32" s="779"/>
      <c r="S32" s="779"/>
      <c r="T32" s="779"/>
      <c r="U32" s="779"/>
      <c r="V32" s="779">
        <v>216</v>
      </c>
      <c r="W32" s="779"/>
      <c r="X32" s="779"/>
      <c r="Y32" s="779"/>
      <c r="Z32" s="779"/>
      <c r="AA32" s="779">
        <v>18</v>
      </c>
      <c r="AB32" s="779"/>
      <c r="AC32" s="779"/>
      <c r="AD32" s="779"/>
      <c r="AE32" s="780"/>
      <c r="AF32" s="781">
        <v>261</v>
      </c>
      <c r="AG32" s="782"/>
      <c r="AH32" s="782"/>
      <c r="AI32" s="782"/>
      <c r="AJ32" s="783"/>
      <c r="AK32" s="850">
        <v>117</v>
      </c>
      <c r="AL32" s="851"/>
      <c r="AM32" s="851"/>
      <c r="AN32" s="851"/>
      <c r="AO32" s="851"/>
      <c r="AP32" s="851">
        <v>2296</v>
      </c>
      <c r="AQ32" s="851"/>
      <c r="AR32" s="851"/>
      <c r="AS32" s="851"/>
      <c r="AT32" s="851"/>
      <c r="AU32" s="851">
        <v>1775</v>
      </c>
      <c r="AV32" s="851"/>
      <c r="AW32" s="851"/>
      <c r="AX32" s="851"/>
      <c r="AY32" s="851"/>
      <c r="AZ32" s="852" t="s">
        <v>541</v>
      </c>
      <c r="BA32" s="852"/>
      <c r="BB32" s="852"/>
      <c r="BC32" s="852"/>
      <c r="BD32" s="852"/>
      <c r="BE32" s="848" t="s">
        <v>390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391</v>
      </c>
      <c r="C33" s="776"/>
      <c r="D33" s="776"/>
      <c r="E33" s="776"/>
      <c r="F33" s="776"/>
      <c r="G33" s="776"/>
      <c r="H33" s="776"/>
      <c r="I33" s="776"/>
      <c r="J33" s="776"/>
      <c r="K33" s="776"/>
      <c r="L33" s="776"/>
      <c r="M33" s="776"/>
      <c r="N33" s="776"/>
      <c r="O33" s="776"/>
      <c r="P33" s="777"/>
      <c r="Q33" s="778">
        <v>267</v>
      </c>
      <c r="R33" s="779"/>
      <c r="S33" s="779"/>
      <c r="T33" s="779"/>
      <c r="U33" s="779"/>
      <c r="V33" s="779">
        <v>267</v>
      </c>
      <c r="W33" s="779"/>
      <c r="X33" s="779"/>
      <c r="Y33" s="779"/>
      <c r="Z33" s="779"/>
      <c r="AA33" s="779" t="s">
        <v>541</v>
      </c>
      <c r="AB33" s="779"/>
      <c r="AC33" s="779"/>
      <c r="AD33" s="779"/>
      <c r="AE33" s="780"/>
      <c r="AF33" s="781" t="s">
        <v>113</v>
      </c>
      <c r="AG33" s="782"/>
      <c r="AH33" s="782"/>
      <c r="AI33" s="782"/>
      <c r="AJ33" s="783"/>
      <c r="AK33" s="850">
        <v>32</v>
      </c>
      <c r="AL33" s="851"/>
      <c r="AM33" s="851"/>
      <c r="AN33" s="851"/>
      <c r="AO33" s="851"/>
      <c r="AP33" s="851">
        <v>367</v>
      </c>
      <c r="AQ33" s="851"/>
      <c r="AR33" s="851"/>
      <c r="AS33" s="851"/>
      <c r="AT33" s="851"/>
      <c r="AU33" s="851">
        <v>288</v>
      </c>
      <c r="AV33" s="851"/>
      <c r="AW33" s="851"/>
      <c r="AX33" s="851"/>
      <c r="AY33" s="851"/>
      <c r="AZ33" s="852" t="s">
        <v>541</v>
      </c>
      <c r="BA33" s="852"/>
      <c r="BB33" s="852"/>
      <c r="BC33" s="852"/>
      <c r="BD33" s="852"/>
      <c r="BE33" s="848" t="s">
        <v>392</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393</v>
      </c>
      <c r="C34" s="776"/>
      <c r="D34" s="776"/>
      <c r="E34" s="776"/>
      <c r="F34" s="776"/>
      <c r="G34" s="776"/>
      <c r="H34" s="776"/>
      <c r="I34" s="776"/>
      <c r="J34" s="776"/>
      <c r="K34" s="776"/>
      <c r="L34" s="776"/>
      <c r="M34" s="776"/>
      <c r="N34" s="776"/>
      <c r="O34" s="776"/>
      <c r="P34" s="777"/>
      <c r="Q34" s="778">
        <v>316</v>
      </c>
      <c r="R34" s="779"/>
      <c r="S34" s="779"/>
      <c r="T34" s="779"/>
      <c r="U34" s="779"/>
      <c r="V34" s="779">
        <v>316</v>
      </c>
      <c r="W34" s="779"/>
      <c r="X34" s="779"/>
      <c r="Y34" s="779"/>
      <c r="Z34" s="779"/>
      <c r="AA34" s="779">
        <v>0</v>
      </c>
      <c r="AB34" s="779"/>
      <c r="AC34" s="779"/>
      <c r="AD34" s="779"/>
      <c r="AE34" s="780"/>
      <c r="AF34" s="781" t="s">
        <v>113</v>
      </c>
      <c r="AG34" s="782"/>
      <c r="AH34" s="782"/>
      <c r="AI34" s="782"/>
      <c r="AJ34" s="783"/>
      <c r="AK34" s="850">
        <v>111</v>
      </c>
      <c r="AL34" s="851"/>
      <c r="AM34" s="851"/>
      <c r="AN34" s="851"/>
      <c r="AO34" s="851"/>
      <c r="AP34" s="851">
        <v>1542</v>
      </c>
      <c r="AQ34" s="851"/>
      <c r="AR34" s="851"/>
      <c r="AS34" s="851"/>
      <c r="AT34" s="851"/>
      <c r="AU34" s="851">
        <v>1425</v>
      </c>
      <c r="AV34" s="851"/>
      <c r="AW34" s="851"/>
      <c r="AX34" s="851"/>
      <c r="AY34" s="851"/>
      <c r="AZ34" s="852" t="s">
        <v>541</v>
      </c>
      <c r="BA34" s="852"/>
      <c r="BB34" s="852"/>
      <c r="BC34" s="852"/>
      <c r="BD34" s="852"/>
      <c r="BE34" s="848" t="s">
        <v>392</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373</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305</v>
      </c>
      <c r="AG63" s="862"/>
      <c r="AH63" s="862"/>
      <c r="AI63" s="862"/>
      <c r="AJ63" s="863"/>
      <c r="AK63" s="864"/>
      <c r="AL63" s="859"/>
      <c r="AM63" s="859"/>
      <c r="AN63" s="859"/>
      <c r="AO63" s="859"/>
      <c r="AP63" s="862">
        <v>4205</v>
      </c>
      <c r="AQ63" s="862"/>
      <c r="AR63" s="862"/>
      <c r="AS63" s="862"/>
      <c r="AT63" s="862"/>
      <c r="AU63" s="862">
        <v>3488</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377</v>
      </c>
      <c r="R66" s="738"/>
      <c r="S66" s="738"/>
      <c r="T66" s="738"/>
      <c r="U66" s="739"/>
      <c r="V66" s="737" t="s">
        <v>378</v>
      </c>
      <c r="W66" s="738"/>
      <c r="X66" s="738"/>
      <c r="Y66" s="738"/>
      <c r="Z66" s="739"/>
      <c r="AA66" s="737" t="s">
        <v>379</v>
      </c>
      <c r="AB66" s="738"/>
      <c r="AC66" s="738"/>
      <c r="AD66" s="738"/>
      <c r="AE66" s="739"/>
      <c r="AF66" s="872" t="s">
        <v>380</v>
      </c>
      <c r="AG66" s="833"/>
      <c r="AH66" s="833"/>
      <c r="AI66" s="833"/>
      <c r="AJ66" s="873"/>
      <c r="AK66" s="737" t="s">
        <v>381</v>
      </c>
      <c r="AL66" s="761"/>
      <c r="AM66" s="761"/>
      <c r="AN66" s="761"/>
      <c r="AO66" s="762"/>
      <c r="AP66" s="737" t="s">
        <v>382</v>
      </c>
      <c r="AQ66" s="738"/>
      <c r="AR66" s="738"/>
      <c r="AS66" s="738"/>
      <c r="AT66" s="739"/>
      <c r="AU66" s="737" t="s">
        <v>398</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14856</v>
      </c>
      <c r="R68" s="886"/>
      <c r="S68" s="886"/>
      <c r="T68" s="886"/>
      <c r="U68" s="886"/>
      <c r="V68" s="886">
        <v>14216</v>
      </c>
      <c r="W68" s="886"/>
      <c r="X68" s="886"/>
      <c r="Y68" s="886"/>
      <c r="Z68" s="886"/>
      <c r="AA68" s="886">
        <v>639</v>
      </c>
      <c r="AB68" s="886"/>
      <c r="AC68" s="886"/>
      <c r="AD68" s="886"/>
      <c r="AE68" s="886"/>
      <c r="AF68" s="886">
        <v>639</v>
      </c>
      <c r="AG68" s="886"/>
      <c r="AH68" s="886"/>
      <c r="AI68" s="886"/>
      <c r="AJ68" s="886"/>
      <c r="AK68" s="886">
        <v>10</v>
      </c>
      <c r="AL68" s="886"/>
      <c r="AM68" s="886"/>
      <c r="AN68" s="886"/>
      <c r="AO68" s="886"/>
      <c r="AP68" s="886" t="s">
        <v>543</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544</v>
      </c>
      <c r="C69" s="894"/>
      <c r="D69" s="894"/>
      <c r="E69" s="894"/>
      <c r="F69" s="894"/>
      <c r="G69" s="894"/>
      <c r="H69" s="894"/>
      <c r="I69" s="894"/>
      <c r="J69" s="894"/>
      <c r="K69" s="894"/>
      <c r="L69" s="894"/>
      <c r="M69" s="894"/>
      <c r="N69" s="894"/>
      <c r="O69" s="894"/>
      <c r="P69" s="895"/>
      <c r="Q69" s="896">
        <v>121</v>
      </c>
      <c r="R69" s="851"/>
      <c r="S69" s="851"/>
      <c r="T69" s="851"/>
      <c r="U69" s="851"/>
      <c r="V69" s="851">
        <v>104</v>
      </c>
      <c r="W69" s="851"/>
      <c r="X69" s="851"/>
      <c r="Y69" s="851"/>
      <c r="Z69" s="851"/>
      <c r="AA69" s="851">
        <v>17</v>
      </c>
      <c r="AB69" s="851"/>
      <c r="AC69" s="851"/>
      <c r="AD69" s="851"/>
      <c r="AE69" s="851"/>
      <c r="AF69" s="851">
        <v>17</v>
      </c>
      <c r="AG69" s="851"/>
      <c r="AH69" s="851"/>
      <c r="AI69" s="851"/>
      <c r="AJ69" s="851"/>
      <c r="AK69" s="851" t="s">
        <v>543</v>
      </c>
      <c r="AL69" s="851"/>
      <c r="AM69" s="851"/>
      <c r="AN69" s="851"/>
      <c r="AO69" s="851"/>
      <c r="AP69" s="851" t="s">
        <v>543</v>
      </c>
      <c r="AQ69" s="851"/>
      <c r="AR69" s="851"/>
      <c r="AS69" s="851"/>
      <c r="AT69" s="851"/>
      <c r="AU69" s="851" t="s">
        <v>543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551</v>
      </c>
      <c r="C70" s="894"/>
      <c r="D70" s="894"/>
      <c r="E70" s="894"/>
      <c r="F70" s="894"/>
      <c r="G70" s="894"/>
      <c r="H70" s="894"/>
      <c r="I70" s="894"/>
      <c r="J70" s="894"/>
      <c r="K70" s="894"/>
      <c r="L70" s="894"/>
      <c r="M70" s="894"/>
      <c r="N70" s="894"/>
      <c r="O70" s="894"/>
      <c r="P70" s="895"/>
      <c r="Q70" s="896">
        <v>121</v>
      </c>
      <c r="R70" s="851"/>
      <c r="S70" s="851"/>
      <c r="T70" s="851"/>
      <c r="U70" s="851"/>
      <c r="V70" s="851">
        <v>107</v>
      </c>
      <c r="W70" s="851"/>
      <c r="X70" s="851"/>
      <c r="Y70" s="851"/>
      <c r="Z70" s="851"/>
      <c r="AA70" s="851">
        <v>14</v>
      </c>
      <c r="AB70" s="851"/>
      <c r="AC70" s="851"/>
      <c r="AD70" s="851"/>
      <c r="AE70" s="851"/>
      <c r="AF70" s="851">
        <v>14</v>
      </c>
      <c r="AG70" s="851"/>
      <c r="AH70" s="851"/>
      <c r="AI70" s="851"/>
      <c r="AJ70" s="851"/>
      <c r="AK70" s="851" t="s">
        <v>543</v>
      </c>
      <c r="AL70" s="851"/>
      <c r="AM70" s="851"/>
      <c r="AN70" s="851"/>
      <c r="AO70" s="851"/>
      <c r="AP70" s="851" t="s">
        <v>543</v>
      </c>
      <c r="AQ70" s="851"/>
      <c r="AR70" s="851"/>
      <c r="AS70" s="851"/>
      <c r="AT70" s="851"/>
      <c r="AU70" s="851" t="s">
        <v>543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495</v>
      </c>
      <c r="R71" s="851"/>
      <c r="S71" s="851"/>
      <c r="T71" s="851"/>
      <c r="U71" s="851"/>
      <c r="V71" s="851">
        <v>447</v>
      </c>
      <c r="W71" s="851"/>
      <c r="X71" s="851"/>
      <c r="Y71" s="851"/>
      <c r="Z71" s="851"/>
      <c r="AA71" s="851">
        <v>48</v>
      </c>
      <c r="AB71" s="851"/>
      <c r="AC71" s="851"/>
      <c r="AD71" s="851"/>
      <c r="AE71" s="851"/>
      <c r="AF71" s="851">
        <v>48</v>
      </c>
      <c r="AG71" s="851"/>
      <c r="AH71" s="851"/>
      <c r="AI71" s="851"/>
      <c r="AJ71" s="851"/>
      <c r="AK71" s="851" t="s">
        <v>543</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154741</v>
      </c>
      <c r="R72" s="851"/>
      <c r="S72" s="851"/>
      <c r="T72" s="851"/>
      <c r="U72" s="851"/>
      <c r="V72" s="851">
        <v>148063</v>
      </c>
      <c r="W72" s="851"/>
      <c r="X72" s="851"/>
      <c r="Y72" s="851"/>
      <c r="Z72" s="851"/>
      <c r="AA72" s="851">
        <v>6679</v>
      </c>
      <c r="AB72" s="851"/>
      <c r="AC72" s="851"/>
      <c r="AD72" s="851"/>
      <c r="AE72" s="851"/>
      <c r="AF72" s="851">
        <v>6679</v>
      </c>
      <c r="AG72" s="851"/>
      <c r="AH72" s="851"/>
      <c r="AI72" s="851"/>
      <c r="AJ72" s="851"/>
      <c r="AK72" s="851">
        <v>280</v>
      </c>
      <c r="AL72" s="851"/>
      <c r="AM72" s="851"/>
      <c r="AN72" s="851"/>
      <c r="AO72" s="851"/>
      <c r="AP72" s="851" t="s">
        <v>543</v>
      </c>
      <c r="AQ72" s="851"/>
      <c r="AR72" s="851"/>
      <c r="AS72" s="851"/>
      <c r="AT72" s="851"/>
      <c r="AU72" s="851" t="s">
        <v>543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552</v>
      </c>
      <c r="C73" s="894"/>
      <c r="D73" s="894"/>
      <c r="E73" s="894"/>
      <c r="F73" s="894"/>
      <c r="G73" s="894"/>
      <c r="H73" s="894"/>
      <c r="I73" s="894"/>
      <c r="J73" s="894"/>
      <c r="K73" s="894"/>
      <c r="L73" s="894"/>
      <c r="M73" s="894"/>
      <c r="N73" s="894"/>
      <c r="O73" s="894"/>
      <c r="P73" s="895"/>
      <c r="Q73" s="896">
        <v>616</v>
      </c>
      <c r="R73" s="851"/>
      <c r="S73" s="851"/>
      <c r="T73" s="851"/>
      <c r="U73" s="851"/>
      <c r="V73" s="851">
        <v>614</v>
      </c>
      <c r="W73" s="851"/>
      <c r="X73" s="851"/>
      <c r="Y73" s="851"/>
      <c r="Z73" s="851"/>
      <c r="AA73" s="851">
        <v>2</v>
      </c>
      <c r="AB73" s="851"/>
      <c r="AC73" s="851"/>
      <c r="AD73" s="851"/>
      <c r="AE73" s="851"/>
      <c r="AF73" s="851">
        <v>2</v>
      </c>
      <c r="AG73" s="851"/>
      <c r="AH73" s="851"/>
      <c r="AI73" s="851"/>
      <c r="AJ73" s="851"/>
      <c r="AK73" s="851" t="s">
        <v>543</v>
      </c>
      <c r="AL73" s="851"/>
      <c r="AM73" s="851"/>
      <c r="AN73" s="851"/>
      <c r="AO73" s="851"/>
      <c r="AP73" s="851" t="s">
        <v>543</v>
      </c>
      <c r="AQ73" s="851"/>
      <c r="AR73" s="851"/>
      <c r="AS73" s="851"/>
      <c r="AT73" s="851"/>
      <c r="AU73" s="851" t="s">
        <v>543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547</v>
      </c>
      <c r="C74" s="894"/>
      <c r="D74" s="894"/>
      <c r="E74" s="894"/>
      <c r="F74" s="894"/>
      <c r="G74" s="894"/>
      <c r="H74" s="894"/>
      <c r="I74" s="894"/>
      <c r="J74" s="894"/>
      <c r="K74" s="894"/>
      <c r="L74" s="894"/>
      <c r="M74" s="894"/>
      <c r="N74" s="894"/>
      <c r="O74" s="894"/>
      <c r="P74" s="895"/>
      <c r="Q74" s="896">
        <v>1840</v>
      </c>
      <c r="R74" s="851"/>
      <c r="S74" s="851"/>
      <c r="T74" s="851"/>
      <c r="U74" s="851"/>
      <c r="V74" s="851">
        <v>1803</v>
      </c>
      <c r="W74" s="851"/>
      <c r="X74" s="851"/>
      <c r="Y74" s="851"/>
      <c r="Z74" s="851"/>
      <c r="AA74" s="851">
        <v>36</v>
      </c>
      <c r="AB74" s="851"/>
      <c r="AC74" s="851"/>
      <c r="AD74" s="851"/>
      <c r="AE74" s="851"/>
      <c r="AF74" s="851">
        <v>36</v>
      </c>
      <c r="AG74" s="851"/>
      <c r="AH74" s="851"/>
      <c r="AI74" s="851"/>
      <c r="AJ74" s="851"/>
      <c r="AK74" s="851" t="s">
        <v>543</v>
      </c>
      <c r="AL74" s="851"/>
      <c r="AM74" s="851"/>
      <c r="AN74" s="851"/>
      <c r="AO74" s="851"/>
      <c r="AP74" s="851">
        <v>2240</v>
      </c>
      <c r="AQ74" s="851"/>
      <c r="AR74" s="851"/>
      <c r="AS74" s="851"/>
      <c r="AT74" s="851"/>
      <c r="AU74" s="851">
        <v>141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548</v>
      </c>
      <c r="C75" s="894"/>
      <c r="D75" s="894"/>
      <c r="E75" s="894"/>
      <c r="F75" s="894"/>
      <c r="G75" s="894"/>
      <c r="H75" s="894"/>
      <c r="I75" s="894"/>
      <c r="J75" s="894"/>
      <c r="K75" s="894"/>
      <c r="L75" s="894"/>
      <c r="M75" s="894"/>
      <c r="N75" s="894"/>
      <c r="O75" s="894"/>
      <c r="P75" s="895"/>
      <c r="Q75" s="899">
        <v>0</v>
      </c>
      <c r="R75" s="900"/>
      <c r="S75" s="900"/>
      <c r="T75" s="900"/>
      <c r="U75" s="850"/>
      <c r="V75" s="901" t="s">
        <v>543</v>
      </c>
      <c r="W75" s="900"/>
      <c r="X75" s="900"/>
      <c r="Y75" s="900"/>
      <c r="Z75" s="850"/>
      <c r="AA75" s="901">
        <v>0</v>
      </c>
      <c r="AB75" s="900"/>
      <c r="AC75" s="900"/>
      <c r="AD75" s="900"/>
      <c r="AE75" s="850"/>
      <c r="AF75" s="901">
        <v>0</v>
      </c>
      <c r="AG75" s="900"/>
      <c r="AH75" s="900"/>
      <c r="AI75" s="900"/>
      <c r="AJ75" s="850"/>
      <c r="AK75" s="901" t="s">
        <v>543</v>
      </c>
      <c r="AL75" s="900"/>
      <c r="AM75" s="900"/>
      <c r="AN75" s="900"/>
      <c r="AO75" s="850"/>
      <c r="AP75" s="901" t="s">
        <v>543</v>
      </c>
      <c r="AQ75" s="900"/>
      <c r="AR75" s="900"/>
      <c r="AS75" s="900"/>
      <c r="AT75" s="850"/>
      <c r="AU75" s="901" t="s">
        <v>543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373</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7435</v>
      </c>
      <c r="AG88" s="862"/>
      <c r="AH88" s="862"/>
      <c r="AI88" s="862"/>
      <c r="AJ88" s="862"/>
      <c r="AK88" s="859"/>
      <c r="AL88" s="859"/>
      <c r="AM88" s="859"/>
      <c r="AN88" s="859"/>
      <c r="AO88" s="859"/>
      <c r="AP88" s="862">
        <v>2240</v>
      </c>
      <c r="AQ88" s="862"/>
      <c r="AR88" s="862"/>
      <c r="AS88" s="862"/>
      <c r="AT88" s="862"/>
      <c r="AU88" s="862">
        <v>141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289</v>
      </c>
      <c r="AG109" s="915"/>
      <c r="AH109" s="915"/>
      <c r="AI109" s="915"/>
      <c r="AJ109" s="916"/>
      <c r="AK109" s="914" t="s">
        <v>288</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289</v>
      </c>
      <c r="BW109" s="915"/>
      <c r="BX109" s="915"/>
      <c r="BY109" s="915"/>
      <c r="BZ109" s="916"/>
      <c r="CA109" s="914" t="s">
        <v>288</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289</v>
      </c>
      <c r="DM109" s="915"/>
      <c r="DN109" s="915"/>
      <c r="DO109" s="915"/>
      <c r="DP109" s="916"/>
      <c r="DQ109" s="914" t="s">
        <v>288</v>
      </c>
      <c r="DR109" s="915"/>
      <c r="DS109" s="915"/>
      <c r="DT109" s="915"/>
      <c r="DU109" s="916"/>
      <c r="DV109" s="914" t="s">
        <v>409</v>
      </c>
      <c r="DW109" s="915"/>
      <c r="DX109" s="915"/>
      <c r="DY109" s="915"/>
      <c r="DZ109" s="917"/>
    </row>
    <row r="110" spans="1:131" s="199" customFormat="1" ht="26.25" customHeight="1">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425078</v>
      </c>
      <c r="AB110" s="922"/>
      <c r="AC110" s="922"/>
      <c r="AD110" s="922"/>
      <c r="AE110" s="923"/>
      <c r="AF110" s="924">
        <v>427384</v>
      </c>
      <c r="AG110" s="922"/>
      <c r="AH110" s="922"/>
      <c r="AI110" s="922"/>
      <c r="AJ110" s="923"/>
      <c r="AK110" s="924">
        <v>435612</v>
      </c>
      <c r="AL110" s="922"/>
      <c r="AM110" s="922"/>
      <c r="AN110" s="922"/>
      <c r="AO110" s="923"/>
      <c r="AP110" s="925">
        <v>18.8</v>
      </c>
      <c r="AQ110" s="926"/>
      <c r="AR110" s="926"/>
      <c r="AS110" s="926"/>
      <c r="AT110" s="927"/>
      <c r="AU110" s="928" t="s">
        <v>62</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5130755</v>
      </c>
      <c r="BR110" s="957"/>
      <c r="BS110" s="957"/>
      <c r="BT110" s="957"/>
      <c r="BU110" s="957"/>
      <c r="BV110" s="957">
        <v>5132779</v>
      </c>
      <c r="BW110" s="957"/>
      <c r="BX110" s="957"/>
      <c r="BY110" s="957"/>
      <c r="BZ110" s="957"/>
      <c r="CA110" s="957">
        <v>5074335</v>
      </c>
      <c r="CB110" s="957"/>
      <c r="CC110" s="957"/>
      <c r="CD110" s="957"/>
      <c r="CE110" s="957"/>
      <c r="CF110" s="971">
        <v>218.5</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109931</v>
      </c>
      <c r="BR111" s="950"/>
      <c r="BS111" s="950"/>
      <c r="BT111" s="950"/>
      <c r="BU111" s="950"/>
      <c r="BV111" s="950">
        <v>96356</v>
      </c>
      <c r="BW111" s="950"/>
      <c r="BX111" s="950"/>
      <c r="BY111" s="950"/>
      <c r="BZ111" s="950"/>
      <c r="CA111" s="950">
        <v>84998</v>
      </c>
      <c r="CB111" s="950"/>
      <c r="CC111" s="950"/>
      <c r="CD111" s="950"/>
      <c r="CE111" s="950"/>
      <c r="CF111" s="944">
        <v>3.7</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3280076</v>
      </c>
      <c r="BR112" s="950"/>
      <c r="BS112" s="950"/>
      <c r="BT112" s="950"/>
      <c r="BU112" s="950"/>
      <c r="BV112" s="950">
        <v>3530182</v>
      </c>
      <c r="BW112" s="950"/>
      <c r="BX112" s="950"/>
      <c r="BY112" s="950"/>
      <c r="BZ112" s="950"/>
      <c r="CA112" s="950">
        <v>3487581</v>
      </c>
      <c r="CB112" s="950"/>
      <c r="CC112" s="950"/>
      <c r="CD112" s="950"/>
      <c r="CE112" s="950"/>
      <c r="CF112" s="944">
        <v>150.19999999999999</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209857</v>
      </c>
      <c r="AB113" s="964"/>
      <c r="AC113" s="964"/>
      <c r="AD113" s="964"/>
      <c r="AE113" s="965"/>
      <c r="AF113" s="966">
        <v>224007</v>
      </c>
      <c r="AG113" s="964"/>
      <c r="AH113" s="964"/>
      <c r="AI113" s="964"/>
      <c r="AJ113" s="965"/>
      <c r="AK113" s="966">
        <v>217622</v>
      </c>
      <c r="AL113" s="964"/>
      <c r="AM113" s="964"/>
      <c r="AN113" s="964"/>
      <c r="AO113" s="965"/>
      <c r="AP113" s="967">
        <v>9.4</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313281</v>
      </c>
      <c r="BR113" s="950"/>
      <c r="BS113" s="950"/>
      <c r="BT113" s="950"/>
      <c r="BU113" s="950"/>
      <c r="BV113" s="950">
        <v>155931</v>
      </c>
      <c r="BW113" s="950"/>
      <c r="BX113" s="950"/>
      <c r="BY113" s="950"/>
      <c r="BZ113" s="950"/>
      <c r="CA113" s="950">
        <v>140976</v>
      </c>
      <c r="CB113" s="950"/>
      <c r="CC113" s="950"/>
      <c r="CD113" s="950"/>
      <c r="CE113" s="950"/>
      <c r="CF113" s="944">
        <v>6.1</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10992</v>
      </c>
      <c r="AB114" s="989"/>
      <c r="AC114" s="989"/>
      <c r="AD114" s="989"/>
      <c r="AE114" s="990"/>
      <c r="AF114" s="991">
        <v>10292</v>
      </c>
      <c r="AG114" s="989"/>
      <c r="AH114" s="989"/>
      <c r="AI114" s="989"/>
      <c r="AJ114" s="990"/>
      <c r="AK114" s="991">
        <v>11221</v>
      </c>
      <c r="AL114" s="989"/>
      <c r="AM114" s="989"/>
      <c r="AN114" s="989"/>
      <c r="AO114" s="990"/>
      <c r="AP114" s="992">
        <v>0.5</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653632</v>
      </c>
      <c r="BR114" s="950"/>
      <c r="BS114" s="950"/>
      <c r="BT114" s="950"/>
      <c r="BU114" s="950"/>
      <c r="BV114" s="950">
        <v>605471</v>
      </c>
      <c r="BW114" s="950"/>
      <c r="BX114" s="950"/>
      <c r="BY114" s="950"/>
      <c r="BZ114" s="950"/>
      <c r="CA114" s="950">
        <v>571454</v>
      </c>
      <c r="CB114" s="950"/>
      <c r="CC114" s="950"/>
      <c r="CD114" s="950"/>
      <c r="CE114" s="950"/>
      <c r="CF114" s="944">
        <v>24.6</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16174</v>
      </c>
      <c r="AB115" s="964"/>
      <c r="AC115" s="964"/>
      <c r="AD115" s="964"/>
      <c r="AE115" s="965"/>
      <c r="AF115" s="966">
        <v>15821</v>
      </c>
      <c r="AG115" s="964"/>
      <c r="AH115" s="964"/>
      <c r="AI115" s="964"/>
      <c r="AJ115" s="965"/>
      <c r="AK115" s="966">
        <v>12886</v>
      </c>
      <c r="AL115" s="964"/>
      <c r="AM115" s="964"/>
      <c r="AN115" s="964"/>
      <c r="AO115" s="965"/>
      <c r="AP115" s="967">
        <v>0.6</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109931</v>
      </c>
      <c r="DH116" s="989"/>
      <c r="DI116" s="989"/>
      <c r="DJ116" s="989"/>
      <c r="DK116" s="990"/>
      <c r="DL116" s="991">
        <v>96356</v>
      </c>
      <c r="DM116" s="989"/>
      <c r="DN116" s="989"/>
      <c r="DO116" s="989"/>
      <c r="DP116" s="990"/>
      <c r="DQ116" s="991">
        <v>84998</v>
      </c>
      <c r="DR116" s="989"/>
      <c r="DS116" s="989"/>
      <c r="DT116" s="989"/>
      <c r="DU116" s="990"/>
      <c r="DV116" s="992">
        <v>3.7</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662101</v>
      </c>
      <c r="AB117" s="1007"/>
      <c r="AC117" s="1007"/>
      <c r="AD117" s="1007"/>
      <c r="AE117" s="1008"/>
      <c r="AF117" s="1009">
        <v>677504</v>
      </c>
      <c r="AG117" s="1007"/>
      <c r="AH117" s="1007"/>
      <c r="AI117" s="1007"/>
      <c r="AJ117" s="1008"/>
      <c r="AK117" s="1009">
        <v>677341</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289</v>
      </c>
      <c r="AG118" s="915"/>
      <c r="AH118" s="915"/>
      <c r="AI118" s="915"/>
      <c r="AJ118" s="916"/>
      <c r="AK118" s="914" t="s">
        <v>288</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439</v>
      </c>
      <c r="BP119" s="1036"/>
      <c r="BQ119" s="1027">
        <v>9487675</v>
      </c>
      <c r="BR119" s="1028"/>
      <c r="BS119" s="1028"/>
      <c r="BT119" s="1028"/>
      <c r="BU119" s="1028"/>
      <c r="BV119" s="1028">
        <v>9520719</v>
      </c>
      <c r="BW119" s="1028"/>
      <c r="BX119" s="1028"/>
      <c r="BY119" s="1028"/>
      <c r="BZ119" s="1028"/>
      <c r="CA119" s="1028">
        <v>9359344</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1563193</v>
      </c>
      <c r="BR120" s="957"/>
      <c r="BS120" s="957"/>
      <c r="BT120" s="957"/>
      <c r="BU120" s="957"/>
      <c r="BV120" s="957">
        <v>1982392</v>
      </c>
      <c r="BW120" s="957"/>
      <c r="BX120" s="957"/>
      <c r="BY120" s="957"/>
      <c r="BZ120" s="957"/>
      <c r="CA120" s="957">
        <v>1875267</v>
      </c>
      <c r="CB120" s="957"/>
      <c r="CC120" s="957"/>
      <c r="CD120" s="957"/>
      <c r="CE120" s="957"/>
      <c r="CF120" s="971">
        <v>80.7</v>
      </c>
      <c r="CG120" s="972"/>
      <c r="CH120" s="972"/>
      <c r="CI120" s="972"/>
      <c r="CJ120" s="972"/>
      <c r="CK120" s="1037" t="s">
        <v>443</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1801053</v>
      </c>
      <c r="DH120" s="957"/>
      <c r="DI120" s="957"/>
      <c r="DJ120" s="957"/>
      <c r="DK120" s="957"/>
      <c r="DL120" s="957">
        <v>1929070</v>
      </c>
      <c r="DM120" s="957"/>
      <c r="DN120" s="957"/>
      <c r="DO120" s="957"/>
      <c r="DP120" s="957"/>
      <c r="DQ120" s="957">
        <v>1774673</v>
      </c>
      <c r="DR120" s="957"/>
      <c r="DS120" s="957"/>
      <c r="DT120" s="957"/>
      <c r="DU120" s="957"/>
      <c r="DV120" s="958">
        <v>76.400000000000006</v>
      </c>
      <c r="DW120" s="958"/>
      <c r="DX120" s="958"/>
      <c r="DY120" s="958"/>
      <c r="DZ120" s="959"/>
    </row>
    <row r="121" spans="1:130" s="199" customFormat="1" ht="26.25" customHeight="1">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47126</v>
      </c>
      <c r="BR121" s="950"/>
      <c r="BS121" s="950"/>
      <c r="BT121" s="950"/>
      <c r="BU121" s="950"/>
      <c r="BV121" s="950">
        <v>43679</v>
      </c>
      <c r="BW121" s="950"/>
      <c r="BX121" s="950"/>
      <c r="BY121" s="950"/>
      <c r="BZ121" s="950"/>
      <c r="CA121" s="950">
        <v>35971</v>
      </c>
      <c r="CB121" s="950"/>
      <c r="CC121" s="950"/>
      <c r="CD121" s="950"/>
      <c r="CE121" s="950"/>
      <c r="CF121" s="944">
        <v>1.5</v>
      </c>
      <c r="CG121" s="945"/>
      <c r="CH121" s="945"/>
      <c r="CI121" s="945"/>
      <c r="CJ121" s="945"/>
      <c r="CK121" s="1040"/>
      <c r="CL121" s="1041"/>
      <c r="CM121" s="1041"/>
      <c r="CN121" s="1041"/>
      <c r="CO121" s="1042"/>
      <c r="CP121" s="1050" t="s">
        <v>393</v>
      </c>
      <c r="CQ121" s="1051"/>
      <c r="CR121" s="1051"/>
      <c r="CS121" s="1051"/>
      <c r="CT121" s="1051"/>
      <c r="CU121" s="1051"/>
      <c r="CV121" s="1051"/>
      <c r="CW121" s="1051"/>
      <c r="CX121" s="1051"/>
      <c r="CY121" s="1051"/>
      <c r="CZ121" s="1051"/>
      <c r="DA121" s="1051"/>
      <c r="DB121" s="1051"/>
      <c r="DC121" s="1051"/>
      <c r="DD121" s="1051"/>
      <c r="DE121" s="1051"/>
      <c r="DF121" s="1052"/>
      <c r="DG121" s="949">
        <v>1408781</v>
      </c>
      <c r="DH121" s="950"/>
      <c r="DI121" s="950"/>
      <c r="DJ121" s="950"/>
      <c r="DK121" s="950"/>
      <c r="DL121" s="950">
        <v>1418369</v>
      </c>
      <c r="DM121" s="950"/>
      <c r="DN121" s="950"/>
      <c r="DO121" s="950"/>
      <c r="DP121" s="950"/>
      <c r="DQ121" s="950">
        <v>1425238</v>
      </c>
      <c r="DR121" s="950"/>
      <c r="DS121" s="950"/>
      <c r="DT121" s="950"/>
      <c r="DU121" s="950"/>
      <c r="DV121" s="951">
        <v>61.4</v>
      </c>
      <c r="DW121" s="951"/>
      <c r="DX121" s="951"/>
      <c r="DY121" s="951"/>
      <c r="DZ121" s="952"/>
    </row>
    <row r="122" spans="1:130" s="199" customFormat="1" ht="26.25" customHeight="1">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4464390</v>
      </c>
      <c r="BR122" s="1028"/>
      <c r="BS122" s="1028"/>
      <c r="BT122" s="1028"/>
      <c r="BU122" s="1028"/>
      <c r="BV122" s="1028">
        <v>4556417</v>
      </c>
      <c r="BW122" s="1028"/>
      <c r="BX122" s="1028"/>
      <c r="BY122" s="1028"/>
      <c r="BZ122" s="1028"/>
      <c r="CA122" s="1028">
        <v>4575009</v>
      </c>
      <c r="CB122" s="1028"/>
      <c r="CC122" s="1028"/>
      <c r="CD122" s="1028"/>
      <c r="CE122" s="1028"/>
      <c r="CF122" s="1048">
        <v>197</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70242</v>
      </c>
      <c r="DH122" s="950"/>
      <c r="DI122" s="950"/>
      <c r="DJ122" s="950"/>
      <c r="DK122" s="950"/>
      <c r="DL122" s="950">
        <v>182743</v>
      </c>
      <c r="DM122" s="950"/>
      <c r="DN122" s="950"/>
      <c r="DO122" s="950"/>
      <c r="DP122" s="950"/>
      <c r="DQ122" s="950">
        <v>287670</v>
      </c>
      <c r="DR122" s="950"/>
      <c r="DS122" s="950"/>
      <c r="DT122" s="950"/>
      <c r="DU122" s="950"/>
      <c r="DV122" s="951">
        <v>12.4</v>
      </c>
      <c r="DW122" s="951"/>
      <c r="DX122" s="951"/>
      <c r="DY122" s="951"/>
      <c r="DZ122" s="952"/>
    </row>
    <row r="123" spans="1:130" s="199" customFormat="1" ht="26.25" customHeight="1">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15629</v>
      </c>
      <c r="AB123" s="989"/>
      <c r="AC123" s="989"/>
      <c r="AD123" s="989"/>
      <c r="AE123" s="990"/>
      <c r="AF123" s="991">
        <v>15368</v>
      </c>
      <c r="AG123" s="989"/>
      <c r="AH123" s="989"/>
      <c r="AI123" s="989"/>
      <c r="AJ123" s="990"/>
      <c r="AK123" s="991">
        <v>12886</v>
      </c>
      <c r="AL123" s="989"/>
      <c r="AM123" s="989"/>
      <c r="AN123" s="989"/>
      <c r="AO123" s="990"/>
      <c r="AP123" s="992">
        <v>0.6</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447</v>
      </c>
      <c r="BP123" s="1036"/>
      <c r="BQ123" s="1095">
        <v>6074709</v>
      </c>
      <c r="BR123" s="1096"/>
      <c r="BS123" s="1096"/>
      <c r="BT123" s="1096"/>
      <c r="BU123" s="1096"/>
      <c r="BV123" s="1096">
        <v>6582488</v>
      </c>
      <c r="BW123" s="1096"/>
      <c r="BX123" s="1096"/>
      <c r="BY123" s="1096"/>
      <c r="BZ123" s="1096"/>
      <c r="CA123" s="1096">
        <v>6486247</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150.6</v>
      </c>
      <c r="BR124" s="1058"/>
      <c r="BS124" s="1058"/>
      <c r="BT124" s="1058"/>
      <c r="BU124" s="1058"/>
      <c r="BV124" s="1058">
        <v>125.7</v>
      </c>
      <c r="BW124" s="1058"/>
      <c r="BX124" s="1058"/>
      <c r="BY124" s="1058"/>
      <c r="BZ124" s="1058"/>
      <c r="CA124" s="1058">
        <v>123.7</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64</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481</v>
      </c>
      <c r="AB127" s="989"/>
      <c r="AC127" s="989"/>
      <c r="AD127" s="989"/>
      <c r="AE127" s="990"/>
      <c r="AF127" s="991">
        <v>453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17965</v>
      </c>
      <c r="AB128" s="1078"/>
      <c r="AC128" s="1078"/>
      <c r="AD128" s="1078"/>
      <c r="AE128" s="1079"/>
      <c r="AF128" s="1080">
        <v>13260</v>
      </c>
      <c r="AG128" s="1078"/>
      <c r="AH128" s="1078"/>
      <c r="AI128" s="1078"/>
      <c r="AJ128" s="1079"/>
      <c r="AK128" s="1080">
        <v>11732</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2611179</v>
      </c>
      <c r="AB129" s="989"/>
      <c r="AC129" s="989"/>
      <c r="AD129" s="989"/>
      <c r="AE129" s="990"/>
      <c r="AF129" s="991">
        <v>2682286</v>
      </c>
      <c r="AG129" s="989"/>
      <c r="AH129" s="989"/>
      <c r="AI129" s="989"/>
      <c r="AJ129" s="990"/>
      <c r="AK129" s="991">
        <v>2681486</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346190</v>
      </c>
      <c r="AB130" s="989"/>
      <c r="AC130" s="989"/>
      <c r="AD130" s="989"/>
      <c r="AE130" s="990"/>
      <c r="AF130" s="991">
        <v>346308</v>
      </c>
      <c r="AG130" s="989"/>
      <c r="AH130" s="989"/>
      <c r="AI130" s="989"/>
      <c r="AJ130" s="990"/>
      <c r="AK130" s="991">
        <v>359086</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13.3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2264989</v>
      </c>
      <c r="AB131" s="1014"/>
      <c r="AC131" s="1014"/>
      <c r="AD131" s="1014"/>
      <c r="AE131" s="1015"/>
      <c r="AF131" s="1013">
        <v>2335978</v>
      </c>
      <c r="AG131" s="1014"/>
      <c r="AH131" s="1014"/>
      <c r="AI131" s="1014"/>
      <c r="AJ131" s="1015"/>
      <c r="AK131" s="1013">
        <v>2322400</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123.7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13.154412669999999</v>
      </c>
      <c r="AB132" s="1130"/>
      <c r="AC132" s="1130"/>
      <c r="AD132" s="1130"/>
      <c r="AE132" s="1131"/>
      <c r="AF132" s="1132">
        <v>13.610402150000001</v>
      </c>
      <c r="AG132" s="1130"/>
      <c r="AH132" s="1130"/>
      <c r="AI132" s="1130"/>
      <c r="AJ132" s="1131"/>
      <c r="AK132" s="1132">
        <v>13.198544610000001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13.1</v>
      </c>
      <c r="AB133" s="1113"/>
      <c r="AC133" s="1113"/>
      <c r="AD133" s="1113"/>
      <c r="AE133" s="1114"/>
      <c r="AF133" s="1112">
        <v>13.2</v>
      </c>
      <c r="AG133" s="1113"/>
      <c r="AH133" s="1113"/>
      <c r="AI133" s="1113"/>
      <c r="AJ133" s="1114"/>
      <c r="AK133" s="1112">
        <v>13.3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0" zoomScaleNormal="80" zoomScaleSheetLayoutView="90" zoomScalePage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zoomScalePageLayoutView="50"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662770</v>
      </c>
      <c r="L9" s="266">
        <v>123513</v>
      </c>
      <c r="M9" s="267">
        <v>115876</v>
      </c>
      <c r="N9" s="268">
        <v>6.6</v>
      </c>
    </row>
    <row r="10" spans="1:16">
      <c r="A10" s="250"/>
      <c r="B10" s="246"/>
      <c r="C10" s="246"/>
      <c r="D10" s="246"/>
      <c r="E10" s="246"/>
      <c r="F10" s="246"/>
      <c r="G10" s="1152" t="s">
        <v>481</v>
      </c>
      <c r="H10" s="1153"/>
      <c r="I10" s="1153"/>
      <c r="J10" s="1154"/>
      <c r="K10" s="269">
        <v>78738</v>
      </c>
      <c r="L10" s="270">
        <v>14673</v>
      </c>
      <c r="M10" s="271">
        <v>10922</v>
      </c>
      <c r="N10" s="272">
        <v>34.299999999999997</v>
      </c>
    </row>
    <row r="11" spans="1:16" ht="13.5" customHeight="1">
      <c r="A11" s="250"/>
      <c r="B11" s="246"/>
      <c r="C11" s="246"/>
      <c r="D11" s="246"/>
      <c r="E11" s="246"/>
      <c r="F11" s="246"/>
      <c r="G11" s="1152" t="s">
        <v>482</v>
      </c>
      <c r="H11" s="1153"/>
      <c r="I11" s="1153"/>
      <c r="J11" s="1154"/>
      <c r="K11" s="269">
        <v>134356</v>
      </c>
      <c r="L11" s="270">
        <v>25038</v>
      </c>
      <c r="M11" s="271">
        <v>18462</v>
      </c>
      <c r="N11" s="272">
        <v>35.6</v>
      </c>
    </row>
    <row r="12" spans="1:16" ht="13.5" customHeight="1">
      <c r="A12" s="250"/>
      <c r="B12" s="246"/>
      <c r="C12" s="246"/>
      <c r="D12" s="246"/>
      <c r="E12" s="246"/>
      <c r="F12" s="246"/>
      <c r="G12" s="1152" t="s">
        <v>483</v>
      </c>
      <c r="H12" s="1153"/>
      <c r="I12" s="1153"/>
      <c r="J12" s="1154"/>
      <c r="K12" s="269" t="s">
        <v>484</v>
      </c>
      <c r="L12" s="270" t="s">
        <v>484</v>
      </c>
      <c r="M12" s="271">
        <v>746</v>
      </c>
      <c r="N12" s="272" t="s">
        <v>484</v>
      </c>
    </row>
    <row r="13" spans="1:16" ht="13.5" customHeight="1">
      <c r="A13" s="250"/>
      <c r="B13" s="246"/>
      <c r="C13" s="246"/>
      <c r="D13" s="246"/>
      <c r="E13" s="246"/>
      <c r="F13" s="246"/>
      <c r="G13" s="1152" t="s">
        <v>485</v>
      </c>
      <c r="H13" s="1153"/>
      <c r="I13" s="1153"/>
      <c r="J13" s="1154"/>
      <c r="K13" s="269" t="s">
        <v>484</v>
      </c>
      <c r="L13" s="270" t="s">
        <v>484</v>
      </c>
      <c r="M13" s="271" t="s">
        <v>484</v>
      </c>
      <c r="N13" s="272" t="s">
        <v>484</v>
      </c>
    </row>
    <row r="14" spans="1:16" ht="13.5" customHeight="1">
      <c r="A14" s="250"/>
      <c r="B14" s="246"/>
      <c r="C14" s="246"/>
      <c r="D14" s="246"/>
      <c r="E14" s="246"/>
      <c r="F14" s="246"/>
      <c r="G14" s="1152" t="s">
        <v>486</v>
      </c>
      <c r="H14" s="1153"/>
      <c r="I14" s="1153"/>
      <c r="J14" s="1154"/>
      <c r="K14" s="269">
        <v>11831</v>
      </c>
      <c r="L14" s="270">
        <v>2205</v>
      </c>
      <c r="M14" s="271">
        <v>5201</v>
      </c>
      <c r="N14" s="272">
        <v>-57.6</v>
      </c>
    </row>
    <row r="15" spans="1:16" ht="13.5" customHeight="1">
      <c r="A15" s="250"/>
      <c r="B15" s="246"/>
      <c r="C15" s="246"/>
      <c r="D15" s="246"/>
      <c r="E15" s="246"/>
      <c r="F15" s="246"/>
      <c r="G15" s="1152" t="s">
        <v>487</v>
      </c>
      <c r="H15" s="1153"/>
      <c r="I15" s="1153"/>
      <c r="J15" s="1154"/>
      <c r="K15" s="269">
        <v>12215</v>
      </c>
      <c r="L15" s="270">
        <v>2276</v>
      </c>
      <c r="M15" s="271">
        <v>2624</v>
      </c>
      <c r="N15" s="272">
        <v>-13.3</v>
      </c>
    </row>
    <row r="16" spans="1:16">
      <c r="A16" s="250"/>
      <c r="B16" s="246"/>
      <c r="C16" s="246"/>
      <c r="D16" s="246"/>
      <c r="E16" s="246"/>
      <c r="F16" s="246"/>
      <c r="G16" s="1155" t="s">
        <v>488</v>
      </c>
      <c r="H16" s="1156"/>
      <c r="I16" s="1156"/>
      <c r="J16" s="1157"/>
      <c r="K16" s="270">
        <v>-84133</v>
      </c>
      <c r="L16" s="270">
        <v>-15679</v>
      </c>
      <c r="M16" s="271">
        <v>-12273</v>
      </c>
      <c r="N16" s="272">
        <v>27.8</v>
      </c>
    </row>
    <row r="17" spans="1:16">
      <c r="A17" s="250"/>
      <c r="B17" s="246"/>
      <c r="C17" s="246"/>
      <c r="D17" s="246"/>
      <c r="E17" s="246"/>
      <c r="F17" s="246"/>
      <c r="G17" s="1155" t="s">
        <v>172</v>
      </c>
      <c r="H17" s="1156"/>
      <c r="I17" s="1156"/>
      <c r="J17" s="1157"/>
      <c r="K17" s="270">
        <v>815777</v>
      </c>
      <c r="L17" s="270">
        <v>152027</v>
      </c>
      <c r="M17" s="271">
        <v>141557</v>
      </c>
      <c r="N17" s="272">
        <v>7.4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13.42</v>
      </c>
      <c r="L21" s="283">
        <v>13.44</v>
      </c>
      <c r="M21" s="284">
        <v>-0.02</v>
      </c>
      <c r="N21" s="251"/>
      <c r="O21" s="285"/>
      <c r="P21" s="281"/>
    </row>
    <row r="22" spans="1:16" s="286" customFormat="1">
      <c r="A22" s="281"/>
      <c r="B22" s="251"/>
      <c r="C22" s="251"/>
      <c r="D22" s="251"/>
      <c r="E22" s="251"/>
      <c r="F22" s="251"/>
      <c r="G22" s="1147" t="s">
        <v>494</v>
      </c>
      <c r="H22" s="1148"/>
      <c r="I22" s="1148"/>
      <c r="J22" s="1149"/>
      <c r="K22" s="287">
        <v>94.3</v>
      </c>
      <c r="L22" s="288">
        <v>94.9</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435612</v>
      </c>
      <c r="L32" s="296">
        <v>81180</v>
      </c>
      <c r="M32" s="297">
        <v>70006</v>
      </c>
      <c r="N32" s="298">
        <v>16</v>
      </c>
    </row>
    <row r="33" spans="1:16" ht="13.5" customHeight="1">
      <c r="A33" s="250"/>
      <c r="B33" s="246"/>
      <c r="C33" s="246"/>
      <c r="D33" s="246"/>
      <c r="E33" s="246"/>
      <c r="F33" s="246"/>
      <c r="G33" s="1163" t="s">
        <v>499</v>
      </c>
      <c r="H33" s="1164"/>
      <c r="I33" s="1164"/>
      <c r="J33" s="1165"/>
      <c r="K33" s="296" t="s">
        <v>484</v>
      </c>
      <c r="L33" s="296" t="s">
        <v>484</v>
      </c>
      <c r="M33" s="297" t="s">
        <v>484</v>
      </c>
      <c r="N33" s="298" t="s">
        <v>484</v>
      </c>
    </row>
    <row r="34" spans="1:16" ht="27" customHeight="1">
      <c r="A34" s="250"/>
      <c r="B34" s="246"/>
      <c r="C34" s="246"/>
      <c r="D34" s="246"/>
      <c r="E34" s="246"/>
      <c r="F34" s="246"/>
      <c r="G34" s="1163" t="s">
        <v>500</v>
      </c>
      <c r="H34" s="1164"/>
      <c r="I34" s="1164"/>
      <c r="J34" s="1165"/>
      <c r="K34" s="296" t="s">
        <v>484</v>
      </c>
      <c r="L34" s="296" t="s">
        <v>484</v>
      </c>
      <c r="M34" s="297">
        <v>1</v>
      </c>
      <c r="N34" s="298" t="s">
        <v>484</v>
      </c>
    </row>
    <row r="35" spans="1:16" ht="27" customHeight="1">
      <c r="A35" s="250"/>
      <c r="B35" s="246"/>
      <c r="C35" s="246"/>
      <c r="D35" s="246"/>
      <c r="E35" s="246"/>
      <c r="F35" s="246"/>
      <c r="G35" s="1163" t="s">
        <v>501</v>
      </c>
      <c r="H35" s="1164"/>
      <c r="I35" s="1164"/>
      <c r="J35" s="1165"/>
      <c r="K35" s="296">
        <v>217622</v>
      </c>
      <c r="L35" s="296">
        <v>40556</v>
      </c>
      <c r="M35" s="297">
        <v>19095</v>
      </c>
      <c r="N35" s="298">
        <v>112.4</v>
      </c>
    </row>
    <row r="36" spans="1:16" ht="27" customHeight="1">
      <c r="A36" s="250"/>
      <c r="B36" s="246"/>
      <c r="C36" s="246"/>
      <c r="D36" s="246"/>
      <c r="E36" s="246"/>
      <c r="F36" s="246"/>
      <c r="G36" s="1163" t="s">
        <v>502</v>
      </c>
      <c r="H36" s="1164"/>
      <c r="I36" s="1164"/>
      <c r="J36" s="1165"/>
      <c r="K36" s="296">
        <v>11221</v>
      </c>
      <c r="L36" s="296">
        <v>2091</v>
      </c>
      <c r="M36" s="297">
        <v>5066</v>
      </c>
      <c r="N36" s="298">
        <v>-58.7</v>
      </c>
    </row>
    <row r="37" spans="1:16" ht="13.5" customHeight="1">
      <c r="A37" s="250"/>
      <c r="B37" s="246"/>
      <c r="C37" s="246"/>
      <c r="D37" s="246"/>
      <c r="E37" s="246"/>
      <c r="F37" s="246"/>
      <c r="G37" s="1163" t="s">
        <v>503</v>
      </c>
      <c r="H37" s="1164"/>
      <c r="I37" s="1164"/>
      <c r="J37" s="1165"/>
      <c r="K37" s="296">
        <v>12886</v>
      </c>
      <c r="L37" s="296">
        <v>2401</v>
      </c>
      <c r="M37" s="297">
        <v>1361</v>
      </c>
      <c r="N37" s="298">
        <v>76.400000000000006</v>
      </c>
    </row>
    <row r="38" spans="1:16" ht="27" customHeight="1">
      <c r="A38" s="250"/>
      <c r="B38" s="246"/>
      <c r="C38" s="246"/>
      <c r="D38" s="246"/>
      <c r="E38" s="246"/>
      <c r="F38" s="246"/>
      <c r="G38" s="1166" t="s">
        <v>504</v>
      </c>
      <c r="H38" s="1167"/>
      <c r="I38" s="1167"/>
      <c r="J38" s="1168"/>
      <c r="K38" s="299" t="s">
        <v>484</v>
      </c>
      <c r="L38" s="299" t="s">
        <v>484</v>
      </c>
      <c r="M38" s="300">
        <v>15</v>
      </c>
      <c r="N38" s="301" t="s">
        <v>484</v>
      </c>
      <c r="O38" s="295"/>
    </row>
    <row r="39" spans="1:16">
      <c r="A39" s="250"/>
      <c r="B39" s="246"/>
      <c r="C39" s="246"/>
      <c r="D39" s="246"/>
      <c r="E39" s="246"/>
      <c r="F39" s="246"/>
      <c r="G39" s="1166" t="s">
        <v>505</v>
      </c>
      <c r="H39" s="1167"/>
      <c r="I39" s="1167"/>
      <c r="J39" s="1168"/>
      <c r="K39" s="302">
        <v>-11732</v>
      </c>
      <c r="L39" s="302">
        <v>-2186</v>
      </c>
      <c r="M39" s="303">
        <v>-2978</v>
      </c>
      <c r="N39" s="304">
        <v>-26.6</v>
      </c>
      <c r="O39" s="295"/>
    </row>
    <row r="40" spans="1:16" ht="27" customHeight="1">
      <c r="A40" s="250"/>
      <c r="B40" s="246"/>
      <c r="C40" s="246"/>
      <c r="D40" s="246"/>
      <c r="E40" s="246"/>
      <c r="F40" s="246"/>
      <c r="G40" s="1163" t="s">
        <v>506</v>
      </c>
      <c r="H40" s="1164"/>
      <c r="I40" s="1164"/>
      <c r="J40" s="1165"/>
      <c r="K40" s="302">
        <v>-359086</v>
      </c>
      <c r="L40" s="302">
        <v>-66919</v>
      </c>
      <c r="M40" s="303">
        <v>-63538</v>
      </c>
      <c r="N40" s="304">
        <v>5.3</v>
      </c>
      <c r="O40" s="295"/>
    </row>
    <row r="41" spans="1:16">
      <c r="A41" s="250"/>
      <c r="B41" s="246"/>
      <c r="C41" s="246"/>
      <c r="D41" s="246"/>
      <c r="E41" s="246"/>
      <c r="F41" s="246"/>
      <c r="G41" s="1169" t="s">
        <v>283</v>
      </c>
      <c r="H41" s="1170"/>
      <c r="I41" s="1170"/>
      <c r="J41" s="1171"/>
      <c r="K41" s="296">
        <v>306523</v>
      </c>
      <c r="L41" s="302">
        <v>57123</v>
      </c>
      <c r="M41" s="303">
        <v>29028</v>
      </c>
      <c r="N41" s="304">
        <v>96.8</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1444463</v>
      </c>
      <c r="J51" s="322">
        <v>246159</v>
      </c>
      <c r="K51" s="323">
        <v>93.1</v>
      </c>
      <c r="L51" s="324">
        <v>94828</v>
      </c>
      <c r="M51" s="325">
        <v>3.1</v>
      </c>
      <c r="N51" s="326">
        <v>90</v>
      </c>
    </row>
    <row r="52" spans="1:14">
      <c r="A52" s="250"/>
      <c r="B52" s="246"/>
      <c r="C52" s="246"/>
      <c r="D52" s="246"/>
      <c r="E52" s="246"/>
      <c r="F52" s="246"/>
      <c r="G52" s="327"/>
      <c r="H52" s="328" t="s">
        <v>517</v>
      </c>
      <c r="I52" s="329">
        <v>884747</v>
      </c>
      <c r="J52" s="330">
        <v>150775</v>
      </c>
      <c r="K52" s="331">
        <v>53.6</v>
      </c>
      <c r="L52" s="332">
        <v>55133</v>
      </c>
      <c r="M52" s="333">
        <v>4.9000000000000004</v>
      </c>
      <c r="N52" s="334">
        <v>48.7</v>
      </c>
    </row>
    <row r="53" spans="1:14">
      <c r="A53" s="250"/>
      <c r="B53" s="246"/>
      <c r="C53" s="246"/>
      <c r="D53" s="246"/>
      <c r="E53" s="246"/>
      <c r="F53" s="246"/>
      <c r="G53" s="312" t="s">
        <v>518</v>
      </c>
      <c r="H53" s="313"/>
      <c r="I53" s="321">
        <v>1090489</v>
      </c>
      <c r="J53" s="322">
        <v>188080</v>
      </c>
      <c r="K53" s="323">
        <v>-23.6</v>
      </c>
      <c r="L53" s="324">
        <v>119674</v>
      </c>
      <c r="M53" s="325">
        <v>26.2</v>
      </c>
      <c r="N53" s="326">
        <v>-49.8</v>
      </c>
    </row>
    <row r="54" spans="1:14">
      <c r="A54" s="250"/>
      <c r="B54" s="246"/>
      <c r="C54" s="246"/>
      <c r="D54" s="246"/>
      <c r="E54" s="246"/>
      <c r="F54" s="246"/>
      <c r="G54" s="327"/>
      <c r="H54" s="328" t="s">
        <v>517</v>
      </c>
      <c r="I54" s="329">
        <v>519080</v>
      </c>
      <c r="J54" s="330">
        <v>89527</v>
      </c>
      <c r="K54" s="331">
        <v>-40.6</v>
      </c>
      <c r="L54" s="332">
        <v>57803</v>
      </c>
      <c r="M54" s="333">
        <v>4.8</v>
      </c>
      <c r="N54" s="334">
        <v>-45.4</v>
      </c>
    </row>
    <row r="55" spans="1:14">
      <c r="A55" s="250"/>
      <c r="B55" s="246"/>
      <c r="C55" s="246"/>
      <c r="D55" s="246"/>
      <c r="E55" s="246"/>
      <c r="F55" s="246"/>
      <c r="G55" s="312" t="s">
        <v>519</v>
      </c>
      <c r="H55" s="313"/>
      <c r="I55" s="321">
        <v>1009318</v>
      </c>
      <c r="J55" s="322">
        <v>178262</v>
      </c>
      <c r="K55" s="323">
        <v>-5.2</v>
      </c>
      <c r="L55" s="324">
        <v>119685</v>
      </c>
      <c r="M55" s="325">
        <v>0</v>
      </c>
      <c r="N55" s="326">
        <v>-5.2</v>
      </c>
    </row>
    <row r="56" spans="1:14">
      <c r="A56" s="250"/>
      <c r="B56" s="246"/>
      <c r="C56" s="246"/>
      <c r="D56" s="246"/>
      <c r="E56" s="246"/>
      <c r="F56" s="246"/>
      <c r="G56" s="327"/>
      <c r="H56" s="328" t="s">
        <v>517</v>
      </c>
      <c r="I56" s="329">
        <v>778047</v>
      </c>
      <c r="J56" s="330">
        <v>137416</v>
      </c>
      <c r="K56" s="331">
        <v>53.5</v>
      </c>
      <c r="L56" s="332">
        <v>68464</v>
      </c>
      <c r="M56" s="333">
        <v>18.399999999999999</v>
      </c>
      <c r="N56" s="334">
        <v>35.1</v>
      </c>
    </row>
    <row r="57" spans="1:14">
      <c r="A57" s="250"/>
      <c r="B57" s="246"/>
      <c r="C57" s="246"/>
      <c r="D57" s="246"/>
      <c r="E57" s="246"/>
      <c r="F57" s="246"/>
      <c r="G57" s="312" t="s">
        <v>520</v>
      </c>
      <c r="H57" s="313"/>
      <c r="I57" s="321">
        <v>515224</v>
      </c>
      <c r="J57" s="322">
        <v>93865</v>
      </c>
      <c r="K57" s="323">
        <v>-47.3</v>
      </c>
      <c r="L57" s="324">
        <v>128611</v>
      </c>
      <c r="M57" s="325">
        <v>7.5</v>
      </c>
      <c r="N57" s="326">
        <v>-54.8</v>
      </c>
    </row>
    <row r="58" spans="1:14">
      <c r="A58" s="250"/>
      <c r="B58" s="246"/>
      <c r="C58" s="246"/>
      <c r="D58" s="246"/>
      <c r="E58" s="246"/>
      <c r="F58" s="246"/>
      <c r="G58" s="327"/>
      <c r="H58" s="328" t="s">
        <v>517</v>
      </c>
      <c r="I58" s="329">
        <v>233695</v>
      </c>
      <c r="J58" s="330">
        <v>42575</v>
      </c>
      <c r="K58" s="331">
        <v>-69</v>
      </c>
      <c r="L58" s="332">
        <v>61552</v>
      </c>
      <c r="M58" s="333">
        <v>-10.1</v>
      </c>
      <c r="N58" s="334">
        <v>-58.9</v>
      </c>
    </row>
    <row r="59" spans="1:14">
      <c r="A59" s="250"/>
      <c r="B59" s="246"/>
      <c r="C59" s="246"/>
      <c r="D59" s="246"/>
      <c r="E59" s="246"/>
      <c r="F59" s="246"/>
      <c r="G59" s="312" t="s">
        <v>521</v>
      </c>
      <c r="H59" s="313"/>
      <c r="I59" s="321">
        <v>644196</v>
      </c>
      <c r="J59" s="322">
        <v>120051</v>
      </c>
      <c r="K59" s="323">
        <v>27.9</v>
      </c>
      <c r="L59" s="324">
        <v>119882</v>
      </c>
      <c r="M59" s="325">
        <v>-6.8</v>
      </c>
      <c r="N59" s="326">
        <v>34.700000000000003</v>
      </c>
    </row>
    <row r="60" spans="1:14">
      <c r="A60" s="250"/>
      <c r="B60" s="246"/>
      <c r="C60" s="246"/>
      <c r="D60" s="246"/>
      <c r="E60" s="246"/>
      <c r="F60" s="246"/>
      <c r="G60" s="327"/>
      <c r="H60" s="328" t="s">
        <v>517</v>
      </c>
      <c r="I60" s="335">
        <v>213776</v>
      </c>
      <c r="J60" s="330">
        <v>39839</v>
      </c>
      <c r="K60" s="331">
        <v>-6.4</v>
      </c>
      <c r="L60" s="332">
        <v>66481</v>
      </c>
      <c r="M60" s="333">
        <v>8</v>
      </c>
      <c r="N60" s="334">
        <v>-14.4</v>
      </c>
    </row>
    <row r="61" spans="1:14">
      <c r="A61" s="250"/>
      <c r="B61" s="246"/>
      <c r="C61" s="246"/>
      <c r="D61" s="246"/>
      <c r="E61" s="246"/>
      <c r="F61" s="246"/>
      <c r="G61" s="312" t="s">
        <v>522</v>
      </c>
      <c r="H61" s="336"/>
      <c r="I61" s="337">
        <v>940738</v>
      </c>
      <c r="J61" s="338">
        <v>165283</v>
      </c>
      <c r="K61" s="339">
        <v>9</v>
      </c>
      <c r="L61" s="340">
        <v>116536</v>
      </c>
      <c r="M61" s="341">
        <v>6</v>
      </c>
      <c r="N61" s="326">
        <v>3</v>
      </c>
    </row>
    <row r="62" spans="1:14">
      <c r="A62" s="250"/>
      <c r="B62" s="246"/>
      <c r="C62" s="246"/>
      <c r="D62" s="246"/>
      <c r="E62" s="246"/>
      <c r="F62" s="246"/>
      <c r="G62" s="327"/>
      <c r="H62" s="328" t="s">
        <v>517</v>
      </c>
      <c r="I62" s="329">
        <v>525869</v>
      </c>
      <c r="J62" s="330">
        <v>92026</v>
      </c>
      <c r="K62" s="331">
        <v>-1.8</v>
      </c>
      <c r="L62" s="332">
        <v>61887</v>
      </c>
      <c r="M62" s="333">
        <v>5.2</v>
      </c>
      <c r="N62" s="334">
        <v>-7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zoomScalePageLayoutView="6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40.14</v>
      </c>
      <c r="G47" s="12">
        <v>45.15</v>
      </c>
      <c r="H47" s="12">
        <v>33.869999999999997</v>
      </c>
      <c r="I47" s="12">
        <v>45.54</v>
      </c>
      <c r="J47" s="13">
        <v>36.130000000000003</v>
      </c>
    </row>
    <row r="48" spans="2:10" ht="57.75" customHeight="1">
      <c r="B48" s="14"/>
      <c r="C48" s="1174" t="s">
        <v>4</v>
      </c>
      <c r="D48" s="1174"/>
      <c r="E48" s="1175"/>
      <c r="F48" s="15">
        <v>5.19</v>
      </c>
      <c r="G48" s="16">
        <v>6.26</v>
      </c>
      <c r="H48" s="16">
        <v>5.8</v>
      </c>
      <c r="I48" s="16">
        <v>5.8</v>
      </c>
      <c r="J48" s="17">
        <v>3.93</v>
      </c>
    </row>
    <row r="49" spans="2:10" ht="57.75" customHeight="1" thickBot="1">
      <c r="B49" s="18"/>
      <c r="C49" s="1176" t="s">
        <v>5</v>
      </c>
      <c r="D49" s="1176"/>
      <c r="E49" s="1177"/>
      <c r="F49" s="19">
        <v>2.16</v>
      </c>
      <c r="G49" s="20">
        <v>6.79</v>
      </c>
      <c r="H49" s="20" t="s">
        <v>529</v>
      </c>
      <c r="I49" s="20">
        <v>12.72</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531</v>
      </c>
      <c r="D34" s="1184"/>
      <c r="E34" s="1185"/>
      <c r="F34" s="32">
        <v>5.66</v>
      </c>
      <c r="G34" s="33">
        <v>7.23</v>
      </c>
      <c r="H34" s="33">
        <v>8.6999999999999993</v>
      </c>
      <c r="I34" s="33">
        <v>8.7799999999999994</v>
      </c>
      <c r="J34" s="34">
        <v>9.73</v>
      </c>
      <c r="K34" s="22"/>
      <c r="L34" s="22"/>
      <c r="M34" s="22"/>
      <c r="N34" s="22"/>
      <c r="O34" s="22"/>
      <c r="P34" s="22"/>
    </row>
    <row r="35" spans="1:16" ht="39" customHeight="1">
      <c r="A35" s="22"/>
      <c r="B35" s="35"/>
      <c r="C35" s="1178" t="s">
        <v>532</v>
      </c>
      <c r="D35" s="1179"/>
      <c r="E35" s="1180"/>
      <c r="F35" s="36">
        <v>5.19</v>
      </c>
      <c r="G35" s="37">
        <v>6.25</v>
      </c>
      <c r="H35" s="37">
        <v>5.79</v>
      </c>
      <c r="I35" s="37">
        <v>5.79</v>
      </c>
      <c r="J35" s="38">
        <v>3.92</v>
      </c>
      <c r="K35" s="22"/>
      <c r="L35" s="22"/>
      <c r="M35" s="22"/>
      <c r="N35" s="22"/>
      <c r="O35" s="22"/>
      <c r="P35" s="22"/>
    </row>
    <row r="36" spans="1:16" ht="39" customHeight="1">
      <c r="A36" s="22"/>
      <c r="B36" s="35"/>
      <c r="C36" s="1178" t="s">
        <v>533</v>
      </c>
      <c r="D36" s="1179"/>
      <c r="E36" s="1180"/>
      <c r="F36" s="36">
        <v>0.31</v>
      </c>
      <c r="G36" s="37">
        <v>0.45</v>
      </c>
      <c r="H36" s="37">
        <v>0.08</v>
      </c>
      <c r="I36" s="37">
        <v>0.13</v>
      </c>
      <c r="J36" s="38">
        <v>0.87</v>
      </c>
      <c r="K36" s="22"/>
      <c r="L36" s="22"/>
      <c r="M36" s="22"/>
      <c r="N36" s="22"/>
      <c r="O36" s="22"/>
      <c r="P36" s="22"/>
    </row>
    <row r="37" spans="1:16" ht="39" customHeight="1">
      <c r="A37" s="22"/>
      <c r="B37" s="35"/>
      <c r="C37" s="1178" t="s">
        <v>534</v>
      </c>
      <c r="D37" s="1179"/>
      <c r="E37" s="1180"/>
      <c r="F37" s="36">
        <v>0.19</v>
      </c>
      <c r="G37" s="37">
        <v>0.16</v>
      </c>
      <c r="H37" s="37">
        <v>0.02</v>
      </c>
      <c r="I37" s="37">
        <v>0.53</v>
      </c>
      <c r="J37" s="38">
        <v>0.74</v>
      </c>
      <c r="K37" s="22"/>
      <c r="L37" s="22"/>
      <c r="M37" s="22"/>
      <c r="N37" s="22"/>
      <c r="O37" s="22"/>
      <c r="P37" s="22"/>
    </row>
    <row r="38" spans="1:16" ht="39" customHeight="1">
      <c r="A38" s="22"/>
      <c r="B38" s="35"/>
      <c r="C38" s="1178" t="s">
        <v>535</v>
      </c>
      <c r="D38" s="1179"/>
      <c r="E38" s="1180"/>
      <c r="F38" s="36">
        <v>0</v>
      </c>
      <c r="G38" s="37">
        <v>0</v>
      </c>
      <c r="H38" s="37">
        <v>0</v>
      </c>
      <c r="I38" s="37">
        <v>0</v>
      </c>
      <c r="J38" s="38">
        <v>0</v>
      </c>
      <c r="K38" s="22"/>
      <c r="L38" s="22"/>
      <c r="M38" s="22"/>
      <c r="N38" s="22"/>
      <c r="O38" s="22"/>
      <c r="P38" s="22"/>
    </row>
    <row r="39" spans="1:16" ht="39" customHeight="1">
      <c r="A39" s="22"/>
      <c r="B39" s="35"/>
      <c r="C39" s="1178" t="s">
        <v>536</v>
      </c>
      <c r="D39" s="1179"/>
      <c r="E39" s="1180"/>
      <c r="F39" s="36">
        <v>0</v>
      </c>
      <c r="G39" s="37">
        <v>0</v>
      </c>
      <c r="H39" s="37">
        <v>0</v>
      </c>
      <c r="I39" s="37">
        <v>0</v>
      </c>
      <c r="J39" s="38">
        <v>0</v>
      </c>
      <c r="K39" s="22"/>
      <c r="L39" s="22"/>
      <c r="M39" s="22"/>
      <c r="N39" s="22"/>
      <c r="O39" s="22"/>
      <c r="P39" s="22"/>
    </row>
    <row r="40" spans="1:16" ht="39" customHeight="1">
      <c r="A40" s="22"/>
      <c r="B40" s="35"/>
      <c r="C40" s="1178" t="s">
        <v>537</v>
      </c>
      <c r="D40" s="1179"/>
      <c r="E40" s="1180"/>
      <c r="F40" s="36">
        <v>0</v>
      </c>
      <c r="G40" s="37">
        <v>0</v>
      </c>
      <c r="H40" s="37">
        <v>0</v>
      </c>
      <c r="I40" s="37">
        <v>0</v>
      </c>
      <c r="J40" s="38">
        <v>0</v>
      </c>
      <c r="K40" s="22"/>
      <c r="L40" s="22"/>
      <c r="M40" s="22"/>
      <c r="N40" s="22"/>
      <c r="O40" s="22"/>
      <c r="P40" s="22"/>
    </row>
    <row r="41" spans="1:16" ht="39" customHeight="1">
      <c r="A41" s="22"/>
      <c r="B41" s="35"/>
      <c r="C41" s="1178" t="s">
        <v>538</v>
      </c>
      <c r="D41" s="1179"/>
      <c r="E41" s="1180"/>
      <c r="F41" s="36">
        <v>0</v>
      </c>
      <c r="G41" s="37">
        <v>0</v>
      </c>
      <c r="H41" s="37">
        <v>0</v>
      </c>
      <c r="I41" s="37">
        <v>0</v>
      </c>
      <c r="J41" s="38">
        <v>0</v>
      </c>
      <c r="K41" s="22"/>
      <c r="L41" s="22"/>
      <c r="M41" s="22"/>
      <c r="N41" s="22"/>
      <c r="O41" s="22"/>
      <c r="P41" s="22"/>
    </row>
    <row r="42" spans="1:16" ht="39" customHeight="1">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540</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zoomScalePageLayoutView="40"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500</v>
      </c>
      <c r="L45" s="60">
        <v>433</v>
      </c>
      <c r="M45" s="60">
        <v>425</v>
      </c>
      <c r="N45" s="60">
        <v>427</v>
      </c>
      <c r="O45" s="61">
        <v>436</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165</v>
      </c>
      <c r="L48" s="64">
        <v>214</v>
      </c>
      <c r="M48" s="64">
        <v>210</v>
      </c>
      <c r="N48" s="64">
        <v>224</v>
      </c>
      <c r="O48" s="65">
        <v>218</v>
      </c>
      <c r="P48" s="48"/>
      <c r="Q48" s="48"/>
      <c r="R48" s="48"/>
      <c r="S48" s="48"/>
      <c r="T48" s="48"/>
      <c r="U48" s="48"/>
    </row>
    <row r="49" spans="1:21" ht="30.75" customHeight="1">
      <c r="A49" s="48"/>
      <c r="B49" s="1196"/>
      <c r="C49" s="1197"/>
      <c r="D49" s="62"/>
      <c r="E49" s="1188" t="s">
        <v>16</v>
      </c>
      <c r="F49" s="1188"/>
      <c r="G49" s="1188"/>
      <c r="H49" s="1188"/>
      <c r="I49" s="1188"/>
      <c r="J49" s="1189"/>
      <c r="K49" s="63">
        <v>17</v>
      </c>
      <c r="L49" s="64">
        <v>12</v>
      </c>
      <c r="M49" s="64">
        <v>11</v>
      </c>
      <c r="N49" s="64">
        <v>10</v>
      </c>
      <c r="O49" s="65">
        <v>11</v>
      </c>
      <c r="P49" s="48"/>
      <c r="Q49" s="48"/>
      <c r="R49" s="48"/>
      <c r="S49" s="48"/>
      <c r="T49" s="48"/>
      <c r="U49" s="48"/>
    </row>
    <row r="50" spans="1:21" ht="30.75" customHeight="1">
      <c r="A50" s="48"/>
      <c r="B50" s="1196"/>
      <c r="C50" s="1197"/>
      <c r="D50" s="62"/>
      <c r="E50" s="1188" t="s">
        <v>17</v>
      </c>
      <c r="F50" s="1188"/>
      <c r="G50" s="1188"/>
      <c r="H50" s="1188"/>
      <c r="I50" s="1188"/>
      <c r="J50" s="1189"/>
      <c r="K50" s="63">
        <v>17</v>
      </c>
      <c r="L50" s="64">
        <v>17</v>
      </c>
      <c r="M50" s="64">
        <v>16</v>
      </c>
      <c r="N50" s="64">
        <v>16</v>
      </c>
      <c r="O50" s="65">
        <v>13</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404</v>
      </c>
      <c r="L52" s="64">
        <v>367</v>
      </c>
      <c r="M52" s="64">
        <v>364</v>
      </c>
      <c r="N52" s="64">
        <v>359</v>
      </c>
      <c r="O52" s="65">
        <v>372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295</v>
      </c>
      <c r="L53" s="69">
        <v>309</v>
      </c>
      <c r="M53" s="69">
        <v>298</v>
      </c>
      <c r="N53" s="69">
        <v>318</v>
      </c>
      <c r="O53" s="70">
        <v>306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2" t="s">
        <v>24</v>
      </c>
      <c r="C41" s="1203"/>
      <c r="D41" s="81"/>
      <c r="E41" s="1208" t="s">
        <v>25</v>
      </c>
      <c r="F41" s="1208"/>
      <c r="G41" s="1208"/>
      <c r="H41" s="1209"/>
      <c r="I41" s="82">
        <v>4927</v>
      </c>
      <c r="J41" s="83">
        <v>5066</v>
      </c>
      <c r="K41" s="83">
        <v>5131</v>
      </c>
      <c r="L41" s="83">
        <v>5133</v>
      </c>
      <c r="M41" s="84">
        <v>5074</v>
      </c>
    </row>
    <row r="42" spans="2:13" ht="27.75" customHeight="1">
      <c r="B42" s="1204"/>
      <c r="C42" s="1205"/>
      <c r="D42" s="85"/>
      <c r="E42" s="1210" t="s">
        <v>26</v>
      </c>
      <c r="F42" s="1210"/>
      <c r="G42" s="1210"/>
      <c r="H42" s="1211"/>
      <c r="I42" s="86">
        <v>138</v>
      </c>
      <c r="J42" s="87">
        <v>124</v>
      </c>
      <c r="K42" s="87">
        <v>110</v>
      </c>
      <c r="L42" s="87">
        <v>96</v>
      </c>
      <c r="M42" s="88">
        <v>85</v>
      </c>
    </row>
    <row r="43" spans="2:13" ht="27.75" customHeight="1">
      <c r="B43" s="1204"/>
      <c r="C43" s="1205"/>
      <c r="D43" s="85"/>
      <c r="E43" s="1210" t="s">
        <v>27</v>
      </c>
      <c r="F43" s="1210"/>
      <c r="G43" s="1210"/>
      <c r="H43" s="1211"/>
      <c r="I43" s="86">
        <v>2540</v>
      </c>
      <c r="J43" s="87">
        <v>3032</v>
      </c>
      <c r="K43" s="87">
        <v>3280</v>
      </c>
      <c r="L43" s="87">
        <v>3530</v>
      </c>
      <c r="M43" s="88">
        <v>3488</v>
      </c>
    </row>
    <row r="44" spans="2:13" ht="27.75" customHeight="1">
      <c r="B44" s="1204"/>
      <c r="C44" s="1205"/>
      <c r="D44" s="85"/>
      <c r="E44" s="1210" t="s">
        <v>28</v>
      </c>
      <c r="F44" s="1210"/>
      <c r="G44" s="1210"/>
      <c r="H44" s="1211"/>
      <c r="I44" s="86">
        <v>76</v>
      </c>
      <c r="J44" s="87">
        <v>197</v>
      </c>
      <c r="K44" s="87">
        <v>313</v>
      </c>
      <c r="L44" s="87">
        <v>156</v>
      </c>
      <c r="M44" s="88">
        <v>141</v>
      </c>
    </row>
    <row r="45" spans="2:13" ht="27.75" customHeight="1">
      <c r="B45" s="1204"/>
      <c r="C45" s="1205"/>
      <c r="D45" s="85"/>
      <c r="E45" s="1210" t="s">
        <v>29</v>
      </c>
      <c r="F45" s="1210"/>
      <c r="G45" s="1210"/>
      <c r="H45" s="1211"/>
      <c r="I45" s="86">
        <v>739</v>
      </c>
      <c r="J45" s="87">
        <v>698</v>
      </c>
      <c r="K45" s="87">
        <v>654</v>
      </c>
      <c r="L45" s="87">
        <v>605</v>
      </c>
      <c r="M45" s="88">
        <v>571</v>
      </c>
    </row>
    <row r="46" spans="2:13" ht="27.75" customHeight="1">
      <c r="B46" s="1204"/>
      <c r="C46" s="1205"/>
      <c r="D46" s="89"/>
      <c r="E46" s="1210" t="s">
        <v>30</v>
      </c>
      <c r="F46" s="1210"/>
      <c r="G46" s="1210"/>
      <c r="H46" s="1211"/>
      <c r="I46" s="86" t="s">
        <v>484</v>
      </c>
      <c r="J46" s="87" t="s">
        <v>484</v>
      </c>
      <c r="K46" s="87" t="s">
        <v>484</v>
      </c>
      <c r="L46" s="87" t="s">
        <v>484</v>
      </c>
      <c r="M46" s="88" t="s">
        <v>484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1781</v>
      </c>
      <c r="J50" s="87">
        <v>1936</v>
      </c>
      <c r="K50" s="87">
        <v>1563</v>
      </c>
      <c r="L50" s="87">
        <v>1982</v>
      </c>
      <c r="M50" s="88">
        <v>1875</v>
      </c>
    </row>
    <row r="51" spans="2:13" ht="27.75" customHeight="1">
      <c r="B51" s="1204"/>
      <c r="C51" s="1205"/>
      <c r="D51" s="85"/>
      <c r="E51" s="1210" t="s">
        <v>36</v>
      </c>
      <c r="F51" s="1210"/>
      <c r="G51" s="1210"/>
      <c r="H51" s="1211"/>
      <c r="I51" s="86">
        <v>83</v>
      </c>
      <c r="J51" s="87">
        <v>60</v>
      </c>
      <c r="K51" s="87">
        <v>47</v>
      </c>
      <c r="L51" s="87">
        <v>44</v>
      </c>
      <c r="M51" s="88">
        <v>36</v>
      </c>
    </row>
    <row r="52" spans="2:13" ht="27.75" customHeight="1">
      <c r="B52" s="1206"/>
      <c r="C52" s="1207"/>
      <c r="D52" s="85"/>
      <c r="E52" s="1210" t="s">
        <v>37</v>
      </c>
      <c r="F52" s="1210"/>
      <c r="G52" s="1210"/>
      <c r="H52" s="1211"/>
      <c r="I52" s="86">
        <v>3871</v>
      </c>
      <c r="J52" s="87">
        <v>4479</v>
      </c>
      <c r="K52" s="87">
        <v>4464</v>
      </c>
      <c r="L52" s="87">
        <v>4556</v>
      </c>
      <c r="M52" s="88">
        <v>4575</v>
      </c>
    </row>
    <row r="53" spans="2:13" ht="27.75" customHeight="1" thickBot="1">
      <c r="B53" s="1217" t="s">
        <v>38</v>
      </c>
      <c r="C53" s="1218"/>
      <c r="D53" s="92"/>
      <c r="E53" s="1219" t="s">
        <v>39</v>
      </c>
      <c r="F53" s="1219"/>
      <c r="G53" s="1219"/>
      <c r="H53" s="1220"/>
      <c r="I53" s="93">
        <v>2685</v>
      </c>
      <c r="J53" s="94">
        <v>2642</v>
      </c>
      <c r="K53" s="94">
        <v>3413</v>
      </c>
      <c r="L53" s="94">
        <v>2938</v>
      </c>
      <c r="M53" s="95">
        <v>2873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33" t="s">
        <v>564</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42"/>
      <c r="H50" s="1243"/>
      <c r="I50" s="1243"/>
      <c r="J50" s="1244"/>
      <c r="K50" s="356" t="s">
        <v>524</v>
      </c>
      <c r="L50" s="356" t="s">
        <v>525</v>
      </c>
      <c r="M50" s="356" t="s">
        <v>526</v>
      </c>
      <c r="N50" s="356" t="s">
        <v>527</v>
      </c>
      <c r="O50" s="356" t="s">
        <v>528</v>
      </c>
    </row>
    <row r="51" spans="1:17">
      <c r="B51" s="250"/>
      <c r="C51" s="246"/>
      <c r="D51" s="246"/>
      <c r="E51" s="246"/>
      <c r="F51" s="246"/>
      <c r="G51" s="1245" t="s">
        <v>557</v>
      </c>
      <c r="H51" s="1246"/>
      <c r="I51" s="1251" t="s">
        <v>558</v>
      </c>
      <c r="J51" s="1251"/>
      <c r="K51" s="1255"/>
      <c r="L51" s="1255"/>
      <c r="M51" s="1255"/>
      <c r="N51" s="1221">
        <v>125.7</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559</v>
      </c>
      <c r="J53" s="1231"/>
      <c r="K53" s="1256"/>
      <c r="L53" s="1256"/>
      <c r="M53" s="1256"/>
      <c r="N53" s="1253">
        <v>54.1</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560</v>
      </c>
      <c r="H55" s="1226"/>
      <c r="I55" s="1231" t="s">
        <v>558</v>
      </c>
      <c r="J55" s="1231"/>
      <c r="K55" s="1255"/>
      <c r="L55" s="1255"/>
      <c r="M55" s="1255"/>
      <c r="N55" s="1221">
        <v>0.8</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559</v>
      </c>
      <c r="J57" s="1223"/>
      <c r="K57" s="1256"/>
      <c r="L57" s="1256"/>
      <c r="M57" s="1256"/>
      <c r="N57" s="1253">
        <v>56.2</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33" t="s">
        <v>565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42"/>
      <c r="H72" s="1243"/>
      <c r="I72" s="1243"/>
      <c r="J72" s="1244"/>
      <c r="K72" s="356" t="s">
        <v>524</v>
      </c>
      <c r="L72" s="356" t="s">
        <v>525</v>
      </c>
      <c r="M72" s="356" t="s">
        <v>526</v>
      </c>
      <c r="N72" s="356" t="s">
        <v>527</v>
      </c>
      <c r="O72" s="356" t="s">
        <v>528</v>
      </c>
    </row>
    <row r="73" spans="2:30">
      <c r="B73" s="250"/>
      <c r="C73" s="246"/>
      <c r="D73" s="246"/>
      <c r="E73" s="246"/>
      <c r="F73" s="246"/>
      <c r="G73" s="1245" t="s">
        <v>557</v>
      </c>
      <c r="H73" s="1246"/>
      <c r="I73" s="1251" t="s">
        <v>558</v>
      </c>
      <c r="J73" s="1251"/>
      <c r="K73" s="1232">
        <v>118.8</v>
      </c>
      <c r="L73" s="1232">
        <v>112.8</v>
      </c>
      <c r="M73" s="1221">
        <v>150.6</v>
      </c>
      <c r="N73" s="1221">
        <v>125.7</v>
      </c>
      <c r="O73" s="1221">
        <v>123.7</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563</v>
      </c>
      <c r="J75" s="1231"/>
      <c r="K75" s="1253">
        <v>13.3</v>
      </c>
      <c r="L75" s="1253">
        <v>13.4</v>
      </c>
      <c r="M75" s="1253">
        <v>13.1</v>
      </c>
      <c r="N75" s="1253">
        <v>13.2</v>
      </c>
      <c r="O75" s="1253">
        <v>13.3</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560</v>
      </c>
      <c r="H77" s="1226"/>
      <c r="I77" s="1231" t="s">
        <v>558</v>
      </c>
      <c r="J77" s="1231"/>
      <c r="K77" s="1232">
        <v>28.4</v>
      </c>
      <c r="L77" s="1232">
        <v>20.5</v>
      </c>
      <c r="M77" s="1221">
        <v>17.899999999999999</v>
      </c>
      <c r="N77" s="1221">
        <v>0.8</v>
      </c>
      <c r="O77" s="1221">
        <v>25.4</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563</v>
      </c>
      <c r="J79" s="1223"/>
      <c r="K79" s="1224">
        <v>11.4</v>
      </c>
      <c r="L79" s="1224">
        <v>10.5</v>
      </c>
      <c r="M79" s="1224">
        <v>9.5</v>
      </c>
      <c r="N79" s="1224">
        <v>8.1</v>
      </c>
      <c r="O79" s="1224">
        <v>8.6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246159</v>
      </c>
      <c r="E3" s="118"/>
      <c r="F3" s="119">
        <v>94828</v>
      </c>
      <c r="G3" s="120"/>
      <c r="H3" s="121"/>
    </row>
    <row r="4" spans="1:8">
      <c r="A4" s="122"/>
      <c r="B4" s="123"/>
      <c r="C4" s="124"/>
      <c r="D4" s="125">
        <v>150775</v>
      </c>
      <c r="E4" s="126"/>
      <c r="F4" s="127">
        <v>55133</v>
      </c>
      <c r="G4" s="128"/>
      <c r="H4" s="129"/>
    </row>
    <row r="5" spans="1:8">
      <c r="A5" s="110" t="s">
        <v>518</v>
      </c>
      <c r="B5" s="115"/>
      <c r="C5" s="116"/>
      <c r="D5" s="117">
        <v>188080</v>
      </c>
      <c r="E5" s="118"/>
      <c r="F5" s="119">
        <v>119674</v>
      </c>
      <c r="G5" s="120"/>
      <c r="H5" s="121"/>
    </row>
    <row r="6" spans="1:8">
      <c r="A6" s="122"/>
      <c r="B6" s="123"/>
      <c r="C6" s="124"/>
      <c r="D6" s="125">
        <v>89527</v>
      </c>
      <c r="E6" s="126"/>
      <c r="F6" s="127">
        <v>57803</v>
      </c>
      <c r="G6" s="128"/>
      <c r="H6" s="129"/>
    </row>
    <row r="7" spans="1:8">
      <c r="A7" s="110" t="s">
        <v>519</v>
      </c>
      <c r="B7" s="115"/>
      <c r="C7" s="116"/>
      <c r="D7" s="117">
        <v>178262</v>
      </c>
      <c r="E7" s="118"/>
      <c r="F7" s="119">
        <v>119685</v>
      </c>
      <c r="G7" s="120"/>
      <c r="H7" s="121"/>
    </row>
    <row r="8" spans="1:8">
      <c r="A8" s="122"/>
      <c r="B8" s="123"/>
      <c r="C8" s="124"/>
      <c r="D8" s="125">
        <v>137416</v>
      </c>
      <c r="E8" s="126"/>
      <c r="F8" s="127">
        <v>68464</v>
      </c>
      <c r="G8" s="128"/>
      <c r="H8" s="129"/>
    </row>
    <row r="9" spans="1:8">
      <c r="A9" s="110" t="s">
        <v>520</v>
      </c>
      <c r="B9" s="115"/>
      <c r="C9" s="116"/>
      <c r="D9" s="117">
        <v>93865</v>
      </c>
      <c r="E9" s="118"/>
      <c r="F9" s="119">
        <v>128611</v>
      </c>
      <c r="G9" s="120"/>
      <c r="H9" s="121"/>
    </row>
    <row r="10" spans="1:8">
      <c r="A10" s="122"/>
      <c r="B10" s="123"/>
      <c r="C10" s="124"/>
      <c r="D10" s="125">
        <v>42575</v>
      </c>
      <c r="E10" s="126"/>
      <c r="F10" s="127">
        <v>61552</v>
      </c>
      <c r="G10" s="128"/>
      <c r="H10" s="129"/>
    </row>
    <row r="11" spans="1:8">
      <c r="A11" s="110" t="s">
        <v>521</v>
      </c>
      <c r="B11" s="115"/>
      <c r="C11" s="116"/>
      <c r="D11" s="117">
        <v>120051</v>
      </c>
      <c r="E11" s="118"/>
      <c r="F11" s="119">
        <v>119882</v>
      </c>
      <c r="G11" s="120"/>
      <c r="H11" s="121"/>
    </row>
    <row r="12" spans="1:8">
      <c r="A12" s="122"/>
      <c r="B12" s="123"/>
      <c r="C12" s="130"/>
      <c r="D12" s="125">
        <v>39839</v>
      </c>
      <c r="E12" s="126"/>
      <c r="F12" s="127">
        <v>66481</v>
      </c>
      <c r="G12" s="128"/>
      <c r="H12" s="129"/>
    </row>
    <row r="13" spans="1:8">
      <c r="A13" s="110"/>
      <c r="B13" s="115"/>
      <c r="C13" s="131"/>
      <c r="D13" s="132">
        <v>165283</v>
      </c>
      <c r="E13" s="133"/>
      <c r="F13" s="134">
        <v>116536</v>
      </c>
      <c r="G13" s="135"/>
      <c r="H13" s="121"/>
    </row>
    <row r="14" spans="1:8">
      <c r="A14" s="122"/>
      <c r="B14" s="123"/>
      <c r="C14" s="124"/>
      <c r="D14" s="125">
        <v>92026</v>
      </c>
      <c r="E14" s="126"/>
      <c r="F14" s="127">
        <v>61887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5.19</v>
      </c>
      <c r="C19" s="136">
        <f>ROUND(VALUE(SUBSTITUTE(実質収支比率等に係る経年分析!G$48,"▲","-")),2)</f>
        <v>6.26</v>
      </c>
      <c r="D19" s="136">
        <f>ROUND(VALUE(SUBSTITUTE(実質収支比率等に係る経年分析!H$48,"▲","-")),2)</f>
        <v>5.8</v>
      </c>
      <c r="E19" s="136">
        <f>ROUND(VALUE(SUBSTITUTE(実質収支比率等に係る経年分析!I$48,"▲","-")),2)</f>
        <v>5.8</v>
      </c>
      <c r="F19" s="136">
        <f>ROUND(VALUE(SUBSTITUTE(実質収支比率等に係る経年分析!J$48,"▲","-")),2)</f>
        <v>3.93</v>
      </c>
    </row>
    <row r="20" spans="1:11">
      <c r="A20" s="136" t="s">
        <v>44</v>
      </c>
      <c r="B20" s="136">
        <f>ROUND(VALUE(SUBSTITUTE(実質収支比率等に係る経年分析!F$47,"▲","-")),2)</f>
        <v>40.14</v>
      </c>
      <c r="C20" s="136">
        <f>ROUND(VALUE(SUBSTITUTE(実質収支比率等に係る経年分析!G$47,"▲","-")),2)</f>
        <v>45.15</v>
      </c>
      <c r="D20" s="136">
        <f>ROUND(VALUE(SUBSTITUTE(実質収支比率等に係る経年分析!H$47,"▲","-")),2)</f>
        <v>33.869999999999997</v>
      </c>
      <c r="E20" s="136">
        <f>ROUND(VALUE(SUBSTITUTE(実質収支比率等に係る経年分析!I$47,"▲","-")),2)</f>
        <v>45.54</v>
      </c>
      <c r="F20" s="136">
        <f>ROUND(VALUE(SUBSTITUTE(実質収支比率等に係る経年分析!J$47,"▲","-")),2)</f>
        <v>36.130000000000003</v>
      </c>
    </row>
    <row r="21" spans="1:11">
      <c r="A21" s="136" t="s">
        <v>45</v>
      </c>
      <c r="B21" s="136">
        <f>IF(ISNUMBER(VALUE(SUBSTITUTE(実質収支比率等に係る経年分析!F$49,"▲","-"))),ROUND(VALUE(SUBSTITUTE(実質収支比率等に係る経年分析!F$49,"▲","-")),2),NA())</f>
        <v>2.16</v>
      </c>
      <c r="C21" s="136">
        <f>IF(ISNUMBER(VALUE(SUBSTITUTE(実質収支比率等に係る経年分析!G$49,"▲","-"))),ROUND(VALUE(SUBSTITUTE(実質収支比率等に係る経年分析!G$49,"▲","-")),2),NA())</f>
        <v>6.79</v>
      </c>
      <c r="D21" s="136">
        <f>IF(ISNUMBER(VALUE(SUBSTITUTE(実質収支比率等に係る経年分析!H$49,"▲","-"))),ROUND(VALUE(SUBSTITUTE(実質収支比率等に係る経年分析!H$49,"▲","-")),2),NA())</f>
        <v>-13.33</v>
      </c>
      <c r="E21" s="136">
        <f>IF(ISNUMBER(VALUE(SUBSTITUTE(実質収支比率等に係る経年分析!I$49,"▲","-"))),ROUND(VALUE(SUBSTITUTE(実質収支比率等に係る経年分析!I$49,"▲","-")),2),NA())</f>
        <v>12.72</v>
      </c>
      <c r="F21" s="136">
        <f>IF(ISNUMBER(VALUE(SUBSTITUTE(実質収支比率等に係る経年分析!J$49,"▲","-"))),ROUND(VALUE(SUBSTITUTE(実質収支比率等に係る経年分析!J$49,"▲","-")),2),NA())</f>
        <v>-11.29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小坂町菅原ヤヱ奨学資金特別会計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小坂町中小企業従業員退職金等共済事業特別会計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小坂町歯科診療所特別会計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小坂町後期高齢者医療特別会計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小坂町介護保険特別会計（保険事業勘定）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c r="A34" s="137" t="str">
        <f>IF(連結実質赤字比率に係る赤字・黒字の構成分析!C$36="",NA(),連結実質赤字比率に係る赤字・黒字の構成分析!C$36)</f>
        <v>小坂町国民健康保険特別会計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3.92</v>
      </c>
    </row>
    <row r="36" spans="1:16">
      <c r="A36" s="137" t="str">
        <f>IF(連結実質赤字比率に係る赤字・黒字の構成分析!C$34="",NA(),連結実質赤字比率に係る赤字・黒字の構成分析!C$34)</f>
        <v>小坂町水道事業会計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8.6999999999999993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8.7799999999999994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9.73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404</v>
      </c>
      <c r="E42" s="138"/>
      <c r="F42" s="138"/>
      <c r="G42" s="138">
        <f>'実質公債費比率（分子）の構造'!L$52</f>
        <v>367</v>
      </c>
      <c r="H42" s="138"/>
      <c r="I42" s="138"/>
      <c r="J42" s="138">
        <f>'実質公債費比率（分子）の構造'!M$52</f>
        <v>364</v>
      </c>
      <c r="K42" s="138"/>
      <c r="L42" s="138"/>
      <c r="M42" s="138">
        <f>'実質公債費比率（分子）の構造'!N$52</f>
        <v>359</v>
      </c>
      <c r="N42" s="138"/>
      <c r="O42" s="138"/>
      <c r="P42" s="138">
        <f>'実質公債費比率（分子）の構造'!O$52</f>
        <v>372</v>
      </c>
    </row>
    <row r="43" spans="1:16">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17</v>
      </c>
      <c r="C44" s="138"/>
      <c r="D44" s="138"/>
      <c r="E44" s="138">
        <f>'実質公債費比率（分子）の構造'!L$50</f>
        <v>17</v>
      </c>
      <c r="F44" s="138"/>
      <c r="G44" s="138"/>
      <c r="H44" s="138">
        <f>'実質公債費比率（分子）の構造'!M$50</f>
        <v>16</v>
      </c>
      <c r="I44" s="138"/>
      <c r="J44" s="138"/>
      <c r="K44" s="138">
        <f>'実質公債費比率（分子）の構造'!N$50</f>
        <v>16</v>
      </c>
      <c r="L44" s="138"/>
      <c r="M44" s="138"/>
      <c r="N44" s="138">
        <f>'実質公債費比率（分子）の構造'!O$50</f>
        <v>13</v>
      </c>
      <c r="O44" s="138"/>
      <c r="P44" s="138"/>
    </row>
    <row r="45" spans="1:16">
      <c r="A45" s="138" t="s">
        <v>55</v>
      </c>
      <c r="B45" s="138">
        <f>'実質公債費比率（分子）の構造'!K$49</f>
        <v>17</v>
      </c>
      <c r="C45" s="138"/>
      <c r="D45" s="138"/>
      <c r="E45" s="138">
        <f>'実質公債費比率（分子）の構造'!L$49</f>
        <v>12</v>
      </c>
      <c r="F45" s="138"/>
      <c r="G45" s="138"/>
      <c r="H45" s="138">
        <f>'実質公債費比率（分子）の構造'!M$49</f>
        <v>11</v>
      </c>
      <c r="I45" s="138"/>
      <c r="J45" s="138"/>
      <c r="K45" s="138">
        <f>'実質公債費比率（分子）の構造'!N$49</f>
        <v>10</v>
      </c>
      <c r="L45" s="138"/>
      <c r="M45" s="138"/>
      <c r="N45" s="138">
        <f>'実質公債費比率（分子）の構造'!O$49</f>
        <v>11</v>
      </c>
      <c r="O45" s="138"/>
      <c r="P45" s="138"/>
    </row>
    <row r="46" spans="1:16">
      <c r="A46" s="138" t="s">
        <v>56</v>
      </c>
      <c r="B46" s="138">
        <f>'実質公債費比率（分子）の構造'!K$48</f>
        <v>165</v>
      </c>
      <c r="C46" s="138"/>
      <c r="D46" s="138"/>
      <c r="E46" s="138">
        <f>'実質公債費比率（分子）の構造'!L$48</f>
        <v>214</v>
      </c>
      <c r="F46" s="138"/>
      <c r="G46" s="138"/>
      <c r="H46" s="138">
        <f>'実質公債費比率（分子）の構造'!M$48</f>
        <v>210</v>
      </c>
      <c r="I46" s="138"/>
      <c r="J46" s="138"/>
      <c r="K46" s="138">
        <f>'実質公債費比率（分子）の構造'!N$48</f>
        <v>224</v>
      </c>
      <c r="L46" s="138"/>
      <c r="M46" s="138"/>
      <c r="N46" s="138">
        <f>'実質公債費比率（分子）の構造'!O$48</f>
        <v>218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500</v>
      </c>
      <c r="C49" s="138"/>
      <c r="D49" s="138"/>
      <c r="E49" s="138">
        <f>'実質公債費比率（分子）の構造'!L$45</f>
        <v>433</v>
      </c>
      <c r="F49" s="138"/>
      <c r="G49" s="138"/>
      <c r="H49" s="138">
        <f>'実質公債費比率（分子）の構造'!M$45</f>
        <v>425</v>
      </c>
      <c r="I49" s="138"/>
      <c r="J49" s="138"/>
      <c r="K49" s="138">
        <f>'実質公債費比率（分子）の構造'!N$45</f>
        <v>427</v>
      </c>
      <c r="L49" s="138"/>
      <c r="M49" s="138"/>
      <c r="N49" s="138">
        <f>'実質公債費比率（分子）の構造'!O$45</f>
        <v>436</v>
      </c>
      <c r="O49" s="138"/>
      <c r="P49" s="138"/>
    </row>
    <row r="50" spans="1:16">
      <c r="A50" s="138" t="s">
        <v>60</v>
      </c>
      <c r="B50" s="138" t="e">
        <f>NA()</f>
        <v>#N/A</v>
      </c>
      <c r="C50" s="138">
        <f>IF(ISNUMBER('実質公債費比率（分子）の構造'!K$53),'実質公債費比率（分子）の構造'!K$53,NA())</f>
        <v>295</v>
      </c>
      <c r="D50" s="138" t="e">
        <f>NA()</f>
        <v>#N/A</v>
      </c>
      <c r="E50" s="138" t="e">
        <f>NA()</f>
        <v>#N/A</v>
      </c>
      <c r="F50" s="138">
        <f>IF(ISNUMBER('実質公債費比率（分子）の構造'!L$53),'実質公債費比率（分子）の構造'!L$53,NA())</f>
        <v>309</v>
      </c>
      <c r="G50" s="138" t="e">
        <f>NA()</f>
        <v>#N/A</v>
      </c>
      <c r="H50" s="138" t="e">
        <f>NA()</f>
        <v>#N/A</v>
      </c>
      <c r="I50" s="138">
        <f>IF(ISNUMBER('実質公債費比率（分子）の構造'!M$53),'実質公債費比率（分子）の構造'!M$53,NA())</f>
        <v>298</v>
      </c>
      <c r="J50" s="138" t="e">
        <f>NA()</f>
        <v>#N/A</v>
      </c>
      <c r="K50" s="138" t="e">
        <f>NA()</f>
        <v>#N/A</v>
      </c>
      <c r="L50" s="138">
        <f>IF(ISNUMBER('実質公債費比率（分子）の構造'!N$53),'実質公債費比率（分子）の構造'!N$53,NA())</f>
        <v>318</v>
      </c>
      <c r="M50" s="138" t="e">
        <f>NA()</f>
        <v>#N/A</v>
      </c>
      <c r="N50" s="138" t="e">
        <f>NA()</f>
        <v>#N/A</v>
      </c>
      <c r="O50" s="138">
        <f>IF(ISNUMBER('実質公債費比率（分子）の構造'!O$53),'実質公債費比率（分子）の構造'!O$53,NA())</f>
        <v>306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3871</v>
      </c>
      <c r="E56" s="137"/>
      <c r="F56" s="137"/>
      <c r="G56" s="137">
        <f>'将来負担比率（分子）の構造'!J$52</f>
        <v>4479</v>
      </c>
      <c r="H56" s="137"/>
      <c r="I56" s="137"/>
      <c r="J56" s="137">
        <f>'将来負担比率（分子）の構造'!K$52</f>
        <v>4464</v>
      </c>
      <c r="K56" s="137"/>
      <c r="L56" s="137"/>
      <c r="M56" s="137">
        <f>'将来負担比率（分子）の構造'!L$52</f>
        <v>4556</v>
      </c>
      <c r="N56" s="137"/>
      <c r="O56" s="137"/>
      <c r="P56" s="137">
        <f>'将来負担比率（分子）の構造'!M$52</f>
        <v>4575</v>
      </c>
    </row>
    <row r="57" spans="1:16">
      <c r="A57" s="137" t="s">
        <v>36</v>
      </c>
      <c r="B57" s="137"/>
      <c r="C57" s="137"/>
      <c r="D57" s="137">
        <f>'将来負担比率（分子）の構造'!I$51</f>
        <v>83</v>
      </c>
      <c r="E57" s="137"/>
      <c r="F57" s="137"/>
      <c r="G57" s="137">
        <f>'将来負担比率（分子）の構造'!J$51</f>
        <v>60</v>
      </c>
      <c r="H57" s="137"/>
      <c r="I57" s="137"/>
      <c r="J57" s="137">
        <f>'将来負担比率（分子）の構造'!K$51</f>
        <v>47</v>
      </c>
      <c r="K57" s="137"/>
      <c r="L57" s="137"/>
      <c r="M57" s="137">
        <f>'将来負担比率（分子）の構造'!L$51</f>
        <v>44</v>
      </c>
      <c r="N57" s="137"/>
      <c r="O57" s="137"/>
      <c r="P57" s="137">
        <f>'将来負担比率（分子）の構造'!M$51</f>
        <v>36</v>
      </c>
    </row>
    <row r="58" spans="1:16">
      <c r="A58" s="137" t="s">
        <v>35</v>
      </c>
      <c r="B58" s="137"/>
      <c r="C58" s="137"/>
      <c r="D58" s="137">
        <f>'将来負担比率（分子）の構造'!I$50</f>
        <v>1781</v>
      </c>
      <c r="E58" s="137"/>
      <c r="F58" s="137"/>
      <c r="G58" s="137">
        <f>'将来負担比率（分子）の構造'!J$50</f>
        <v>1936</v>
      </c>
      <c r="H58" s="137"/>
      <c r="I58" s="137"/>
      <c r="J58" s="137">
        <f>'将来負担比率（分子）の構造'!K$50</f>
        <v>1563</v>
      </c>
      <c r="K58" s="137"/>
      <c r="L58" s="137"/>
      <c r="M58" s="137">
        <f>'将来負担比率（分子）の構造'!L$50</f>
        <v>1982</v>
      </c>
      <c r="N58" s="137"/>
      <c r="O58" s="137"/>
      <c r="P58" s="137">
        <f>'将来負担比率（分子）の構造'!M$50</f>
        <v>1875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739</v>
      </c>
      <c r="C62" s="137"/>
      <c r="D62" s="137"/>
      <c r="E62" s="137">
        <f>'将来負担比率（分子）の構造'!J$45</f>
        <v>698</v>
      </c>
      <c r="F62" s="137"/>
      <c r="G62" s="137"/>
      <c r="H62" s="137">
        <f>'将来負担比率（分子）の構造'!K$45</f>
        <v>654</v>
      </c>
      <c r="I62" s="137"/>
      <c r="J62" s="137"/>
      <c r="K62" s="137">
        <f>'将来負担比率（分子）の構造'!L$45</f>
        <v>605</v>
      </c>
      <c r="L62" s="137"/>
      <c r="M62" s="137"/>
      <c r="N62" s="137">
        <f>'将来負担比率（分子）の構造'!M$45</f>
        <v>571</v>
      </c>
      <c r="O62" s="137"/>
      <c r="P62" s="137"/>
    </row>
    <row r="63" spans="1:16">
      <c r="A63" s="137" t="s">
        <v>28</v>
      </c>
      <c r="B63" s="137">
        <f>'将来負担比率（分子）の構造'!I$44</f>
        <v>76</v>
      </c>
      <c r="C63" s="137"/>
      <c r="D63" s="137"/>
      <c r="E63" s="137">
        <f>'将来負担比率（分子）の構造'!J$44</f>
        <v>197</v>
      </c>
      <c r="F63" s="137"/>
      <c r="G63" s="137"/>
      <c r="H63" s="137">
        <f>'将来負担比率（分子）の構造'!K$44</f>
        <v>313</v>
      </c>
      <c r="I63" s="137"/>
      <c r="J63" s="137"/>
      <c r="K63" s="137">
        <f>'将来負担比率（分子）の構造'!L$44</f>
        <v>156</v>
      </c>
      <c r="L63" s="137"/>
      <c r="M63" s="137"/>
      <c r="N63" s="137">
        <f>'将来負担比率（分子）の構造'!M$44</f>
        <v>141</v>
      </c>
      <c r="O63" s="137"/>
      <c r="P63" s="137"/>
    </row>
    <row r="64" spans="1:16">
      <c r="A64" s="137" t="s">
        <v>27</v>
      </c>
      <c r="B64" s="137">
        <f>'将来負担比率（分子）の構造'!I$43</f>
        <v>2540</v>
      </c>
      <c r="C64" s="137"/>
      <c r="D64" s="137"/>
      <c r="E64" s="137">
        <f>'将来負担比率（分子）の構造'!J$43</f>
        <v>3032</v>
      </c>
      <c r="F64" s="137"/>
      <c r="G64" s="137"/>
      <c r="H64" s="137">
        <f>'将来負担比率（分子）の構造'!K$43</f>
        <v>3280</v>
      </c>
      <c r="I64" s="137"/>
      <c r="J64" s="137"/>
      <c r="K64" s="137">
        <f>'将来負担比率（分子）の構造'!L$43</f>
        <v>3530</v>
      </c>
      <c r="L64" s="137"/>
      <c r="M64" s="137"/>
      <c r="N64" s="137">
        <f>'将来負担比率（分子）の構造'!M$43</f>
        <v>3488</v>
      </c>
      <c r="O64" s="137"/>
      <c r="P64" s="137"/>
    </row>
    <row r="65" spans="1:16">
      <c r="A65" s="137" t="s">
        <v>26</v>
      </c>
      <c r="B65" s="137">
        <f>'将来負担比率（分子）の構造'!I$42</f>
        <v>138</v>
      </c>
      <c r="C65" s="137"/>
      <c r="D65" s="137"/>
      <c r="E65" s="137">
        <f>'将来負担比率（分子）の構造'!J$42</f>
        <v>124</v>
      </c>
      <c r="F65" s="137"/>
      <c r="G65" s="137"/>
      <c r="H65" s="137">
        <f>'将来負担比率（分子）の構造'!K$42</f>
        <v>110</v>
      </c>
      <c r="I65" s="137"/>
      <c r="J65" s="137"/>
      <c r="K65" s="137">
        <f>'将来負担比率（分子）の構造'!L$42</f>
        <v>96</v>
      </c>
      <c r="L65" s="137"/>
      <c r="M65" s="137"/>
      <c r="N65" s="137">
        <f>'将来負担比率（分子）の構造'!M$42</f>
        <v>85</v>
      </c>
      <c r="O65" s="137"/>
      <c r="P65" s="137"/>
    </row>
    <row r="66" spans="1:16">
      <c r="A66" s="137" t="s">
        <v>25</v>
      </c>
      <c r="B66" s="137">
        <f>'将来負担比率（分子）の構造'!I$41</f>
        <v>4927</v>
      </c>
      <c r="C66" s="137"/>
      <c r="D66" s="137"/>
      <c r="E66" s="137">
        <f>'将来負担比率（分子）の構造'!J$41</f>
        <v>5066</v>
      </c>
      <c r="F66" s="137"/>
      <c r="G66" s="137"/>
      <c r="H66" s="137">
        <f>'将来負担比率（分子）の構造'!K$41</f>
        <v>5131</v>
      </c>
      <c r="I66" s="137"/>
      <c r="J66" s="137"/>
      <c r="K66" s="137">
        <f>'将来負担比率（分子）の構造'!L$41</f>
        <v>5133</v>
      </c>
      <c r="L66" s="137"/>
      <c r="M66" s="137"/>
      <c r="N66" s="137">
        <f>'将来負担比率（分子）の構造'!M$41</f>
        <v>5074</v>
      </c>
      <c r="O66" s="137"/>
      <c r="P66" s="137"/>
    </row>
    <row r="67" spans="1:16">
      <c r="A67" s="137" t="s">
        <v>64</v>
      </c>
      <c r="B67" s="137" t="e">
        <f>NA()</f>
        <v>#N/A</v>
      </c>
      <c r="C67" s="137">
        <f>IF(ISNUMBER('将来負担比率（分子）の構造'!I$53), IF('将来負担比率（分子）の構造'!I$53 &lt; 0, 0, '将来負担比率（分子）の構造'!I$53), NA())</f>
        <v>2685</v>
      </c>
      <c r="D67" s="137" t="e">
        <f>NA()</f>
        <v>#N/A</v>
      </c>
      <c r="E67" s="137" t="e">
        <f>NA()</f>
        <v>#N/A</v>
      </c>
      <c r="F67" s="137">
        <f>IF(ISNUMBER('将来負担比率（分子）の構造'!J$53), IF('将来負担比率（分子）の構造'!J$53 &lt; 0, 0, '将来負担比率（分子）の構造'!J$53), NA())</f>
        <v>2642</v>
      </c>
      <c r="G67" s="137" t="e">
        <f>NA()</f>
        <v>#N/A</v>
      </c>
      <c r="H67" s="137" t="e">
        <f>NA()</f>
        <v>#N/A</v>
      </c>
      <c r="I67" s="137">
        <f>IF(ISNUMBER('将来負担比率（分子）の構造'!K$53), IF('将来負担比率（分子）の構造'!K$53 &lt; 0, 0, '将来負担比率（分子）の構造'!K$53), NA())</f>
        <v>3413</v>
      </c>
      <c r="J67" s="137" t="e">
        <f>NA()</f>
        <v>#N/A</v>
      </c>
      <c r="K67" s="137" t="e">
        <f>NA()</f>
        <v>#N/A</v>
      </c>
      <c r="L67" s="137">
        <f>IF(ISNUMBER('将来負担比率（分子）の構造'!L$53), IF('将来負担比率（分子）の構造'!L$53 &lt; 0, 0, '将来負担比率（分子）の構造'!L$53), NA())</f>
        <v>2938</v>
      </c>
      <c r="M67" s="137" t="e">
        <f>NA()</f>
        <v>#N/A</v>
      </c>
      <c r="N67" s="137" t="e">
        <f>NA()</f>
        <v>#N/A</v>
      </c>
      <c r="O67" s="137">
        <f>IF(ISNUMBER('将来負担比率（分子）の構造'!M$53), IF('将来負担比率（分子）の構造'!M$53 &lt; 0, 0, '将来負担比率（分子）の構造'!M$53), NA())</f>
        <v>2873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2018-11-05T07:14:29Z</cp:lastPrinted>
  <dcterms:created xsi:type="dcterms:W3CDTF">2018-01-24T03:46:19Z</dcterms:created>
  <dcterms:modified xsi:type="dcterms:W3CDTF">2018-11-19T00:49:49Z</dcterms:modified>
  <cp:category/>
</cp:coreProperties>
</file>