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E37" i="9"/>
  <c r="AM37" i="9"/>
  <c r="U37" i="9"/>
  <c r="C37" i="9"/>
  <c r="CO36" i="9"/>
  <c r="BW36" i="9"/>
  <c r="AM36" i="9"/>
  <c r="C36" i="9"/>
  <c r="CO35" i="9"/>
  <c r="BW35" i="9"/>
  <c r="C35" i="9"/>
  <c r="BW34" i="9"/>
  <c r="U34" i="9"/>
  <c r="U35" i="9" s="1"/>
  <c r="U36" i="9" s="1"/>
  <c r="C34" i="9"/>
  <c r="BW39" i="9" l="1"/>
  <c r="BW40" i="9" s="1"/>
  <c r="BW41" i="9" s="1"/>
  <c r="CO34" i="9"/>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<sst xmlns="http://schemas.openxmlformats.org/spreadsheetml/2006/main" count="1064" uniqueCount="565">
  <si>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</si>
  <si>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</si>
  <si>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</si>
  <si>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</si>
  <si>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</si>
  <si>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</si>
  <si>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</si>
  <si>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</si>
  <si>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</si>
  <si>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</si>
  <si>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</si>
  <si>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</si>
  <si>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</si>
  <si>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</si>
  <si>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</si>
  <si>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</si>
  <si>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</si>
  <si>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</si>
  <si>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</si>
  <si>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</si>
  <si>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</si>
  <si>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</si>
  <si>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</si>
  <si>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</si>
  <si>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</si>
  <si>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</si>
  <si>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</si>
  <si>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</si>
  <si>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</si>
  <si>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</si>
  <si>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</si>
  <si>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</si>
  <si>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</si>
  <si>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</si>
  <si>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</si>
  <si>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</si>
  <si>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</si>
  <si>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</si>
  <si>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</si>
  <si>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</si>
  <si>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</si>
  <si>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</si>
  <si>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</si>
  <si>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</si>
  <si>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</si>
  <si>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</si>
  <si>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</si>
  <si>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</si>
  <si>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</si>
  <si>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</si>
  <si>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</si>
  <si>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</si>
  <si>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</si>
  <si>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</si>
  <si>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</si>
  <si>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</si>
  <si>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</si>
  <si>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</si>
  <si>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</si>
  <si>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</si>
  <si>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</si>
  <si>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</si>
  <si>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</si>
  <si>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</si>
  <si>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</si>
  <si>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</si>
  <si>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</si>
  <si>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</si>
  <si>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</si>
  <si>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</si>
  <si>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</si>
  <si>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</si>
  <si>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</si>
  <si>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</si>
  <si>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</si>
  <si>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</si>
  <si>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</si>
  <si>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</si>
  <si>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</si>
  <si>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</si>
  <si>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</si>
  <si>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</si>
  <si>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</si>
  <si>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</si>
  <si>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</si>
  <si>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</si>
  <si>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</si>
  <si>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</si>
  <si>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</si>
  <si>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</si>
  <si>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</si>
  <si>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</si>
  <si>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</si>
  <si>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</si>
  <si>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</si>
  <si>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</si>
  <si>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</si>
  <si>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</si>
  <si>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</si>
  <si>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</si>
  <si>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</si>
  <si>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</si>
  <si>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</si>
  <si>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</si>
  <si>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</si>
  <si>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</si>
  <si>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</si>
  <si>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</si>
  <si>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</si>
  <si>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</si>
  <si>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</si>
  <si>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</si>
  <si>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</si>
  <si>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</si>
  <si>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</si>
  <si>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</si>
  <si>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</si>
  <si>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</si>
  <si>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</si>
  <si>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</si>
  <si>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</si>
  <si>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</si>
  <si>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</si>
  <si>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</si>
  <si>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</si>
  <si>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</si>
  <si>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</si>
  <si>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</si>
  <si>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</si>
  <si>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</si>
  <si>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</si>
  <si>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</si>
  <si>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</si>
  <si>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</si>
  <si>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</si>
  <si>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</si>
  <si>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</si>
  <si>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</si>
  <si>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</si>
  <si>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</si>
  <si>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</si>
  <si>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</si>
  <si>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</si>
  <si>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</si>
  <si>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</si>
  <si>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</si>
  <si>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</si>
  <si>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</si>
  <si>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</si>
  <si>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</si>
  <si>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</si>
  <si>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</si>
  <si>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</si>
  <si>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</si>
  <si>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</si>
  <si>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</si>
  <si>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</si>
  <si>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</si>
  <si>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</si>
  <si>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</si>
  <si>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</si>
  <si>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</si>
  <si>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</si>
  <si>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</si>
  <si>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</si>
  <si>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</si>
  <si>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</si>
  <si>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</si>
  <si>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</si>
  <si>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</si>
  <si>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</si>
  <si>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</si>
  <si>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</si>
  <si>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</si>
  <si>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</si>
  <si>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</si>
  <si>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</si>
  <si>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</si>
  <si>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</si>
  <si>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</si>
  <si>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</si>
  <si>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</si>
  <si>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</si>
  <si>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</si>
  <si>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</si>
  <si>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</si>
  <si>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</si>
  <si>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</si>
  <si>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</si>
  <si>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</si>
  <si>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</si>
  <si>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</si>
  <si>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</si>
  <si>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</si>
  <si>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</si>
  <si>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</si>
  <si>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</si>
  <si>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</si>
  <si>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</si>
  <si>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秋田県にかほ市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</si>
  <si>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</si>
  <si>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</si>
  <si>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</si>
  <si>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</si>
  <si>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</si>
  <si>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</si>
  <si>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</si>
  <si>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</si>
  <si>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</si>
  <si>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</si>
  <si>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</si>
  <si>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</si>
  <si>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</si>
  <si>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</si>
  <si>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</si>
  <si>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</si>
  <si>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</si>
  <si>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</si>
  <si>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</si>
  <si>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</si>
  <si>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</si>
  <si>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</si>
  <si>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</si>
  <si>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</si>
  <si>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</si>
  <si>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</si>
  <si>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</si>
  <si>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</si>
  <si>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</si>
  <si>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</si>
  <si>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</si>
  <si>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</si>
  <si>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</si>
  <si>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</si>
  <si>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</si>
  <si>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</si>
  <si>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</si>
  <si>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</si>
  <si>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</si>
  <si>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</si>
  <si>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</si>
  <si>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</si>
  <si>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</si>
  <si>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</si>
  <si>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</si>
  <si>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</si>
  <si>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</si>
  <si>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</si>
  <si>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</si>
  <si>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</si>
  <si>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</si>
  <si>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</si>
  <si>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</si>
  <si>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</si>
  <si>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</si>
  <si>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</si>
  <si>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</si>
  <si>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</si>
  <si>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</si>
  <si>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</si>
  <si>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</si>
  <si>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</si>
  <si>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</si>
  <si>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</si>
  <si>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</si>
  <si>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</si>
  <si>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</si>
  <si>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</si>
  <si>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</si>
  <si>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</si>
  <si>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</si>
  <si>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</si>
  <si>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</si>
  <si>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</si>
  <si>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</si>
  <si>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</si>
  <si>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</si>
  <si>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</si>
  <si>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</si>
  <si>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</si>
  <si>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</si>
  <si>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</si>
  <si>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</si>
  <si>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</si>
  <si>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</si>
  <si>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</si>
  <si>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</si>
  <si>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</si>
  <si>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</si>
  <si>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</si>
  <si>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</si>
  <si>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</si>
  <si>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</si>
  <si>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</si>
  <si>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</si>
  <si>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</si>
  <si>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</si>
  <si>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</si>
  <si>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</si>
  <si>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</si>
  <si>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</si>
  <si>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</si>
  <si>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</si>
  <si>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</si>
  <si>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</si>
  <si>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</si>
  <si>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</si>
  <si>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</si>
  <si>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</si>
  <si>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</si>
  <si>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</si>
  <si>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</si>
  <si>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</si>
  <si>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</si>
  <si>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</si>
  <si>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</si>
  <si>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</si>
  <si>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</si>
  <si>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</si>
  <si>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</si>
  <si>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</si>
  <si>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</si>
  <si>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</si>
  <si>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</si>
  <si>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</si>
  <si>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</si>
  <si>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</si>
  <si>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</si>
  <si>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</si>
  <si>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</si>
  <si>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</si>
  <si>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</si>
  <si>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</si>
  <si>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</si>
  <si>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</si>
  <si>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</si>
  <si>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</si>
  <si>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</si>
  <si>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</si>
  <si>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</si>
  <si>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</si>
  <si>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</si>
  <si>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</si>
  <si>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</si>
  <si>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</si>
  <si>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</si>
  <si>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</si>
  <si>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</si>
  <si>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秋田県にかほ市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</si>
  <si>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</si>
  <si>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</si>
  <si>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</si>
  <si>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</si>
  <si>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</si>
  <si>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</si>
  <si>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</si>
  <si>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</si>
  <si>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</si>
  <si>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</si>
  <si>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</si>
  <si>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</si>
  <si>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</si>
  <si>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</si>
  <si>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</si>
  <si>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</si>
  <si>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</si>
  <si>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</si>
  <si>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</si>
  <si>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</si>
  <si>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</si>
  <si>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</si>
  <si>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</si>
  <si>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</si>
  <si>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</si>
  <si>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</si>
  <si>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</si>
  <si>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</si>
  <si>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</si>
  <si>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</si>
  <si>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</si>
  <si>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</si>
  <si>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</si>
  <si>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</si>
  <si>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</si>
  <si>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後期高齢者医療特別会計</t>
    <phoneticPr fontId="5"/>
  </si>
  <si>
    <t>ガス事業会計</t>
    <phoneticPr fontId="5"/>
  </si>
  <si>
    <t>法適用企業</t>
    <phoneticPr fontId="5"/>
  </si>
  <si>
    <t>水道事業会計</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</si>
  <si>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</si>
  <si>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</si>
  <si>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</si>
  <si>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</si>
  <si>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</si>
  <si>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</si>
  <si>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</si>
  <si>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</si>
  <si>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</si>
  <si>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</si>
  <si>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</si>
  <si>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</si>
  <si>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</si>
  <si>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</si>
  <si>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</si>
  <si>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</si>
  <si>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</si>
  <si>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</si>
  <si>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</si>
  <si>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</si>
  <si>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</si>
  <si>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</si>
  <si>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</si>
  <si>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</si>
  <si>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</si>
  <si>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</si>
  <si>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</si>
  <si>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</si>
  <si>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</si>
  <si>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</si>
  <si>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</si>
  <si>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</si>
  <si>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</si>
  <si>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</si>
  <si>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</si>
  <si>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</si>
  <si>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</si>
  <si>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</si>
  <si>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</si>
  <si>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</si>
  <si>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</si>
  <si>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</si>
  <si>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</si>
  <si>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</si>
  <si>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</si>
  <si>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</si>
  <si>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</si>
  <si>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</si>
  <si>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</si>
  <si>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</si>
  <si>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</si>
  <si>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</si>
  <si>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</si>
  <si>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</si>
  <si>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</si>
  <si>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</si>
  <si>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</si>
  <si>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</si>
  <si>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</si>
  <si>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</si>
  <si>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</si>
  <si>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</si>
  <si>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</si>
  <si>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</si>
  <si>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</si>
  <si>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</si>
  <si>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</si>
  <si>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</si>
  <si>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</si>
  <si>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</si>
  <si>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</si>
  <si>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</si>
  <si>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</si>
  <si>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</si>
  <si>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</si>
  <si>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</si>
  <si>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</si>
  <si>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</si>
  <si>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</si>
  <si>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</si>
  <si>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</si>
  <si>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</si>
  <si>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</si>
  <si>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</si>
  <si>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</si>
  <si>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</si>
  <si>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</si>
  <si>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</si>
  <si>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</si>
  <si>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</si>
  <si>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</si>
  <si>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</si>
  <si>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</si>
  <si>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</si>
  <si>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</si>
  <si>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</si>
  <si>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</si>
  <si>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</si>
  <si>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</si>
  <si>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</si>
  <si>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</si>
  <si>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</si>
  <si>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</si>
  <si>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</si>
  <si>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</si>
  <si>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</si>
  <si>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</si>
  <si>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</si>
  <si>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</si>
  <si>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</si>
  <si>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</si>
  <si>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</si>
  <si>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</si>
  <si>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</si>
  <si>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</si>
  <si>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</si>
  <si>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</si>
  <si>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</si>
  <si>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</si>
  <si>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</si>
  <si>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</si>
  <si>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</si>
  <si>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</si>
  <si>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</si>
  <si>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</si>
  <si>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</si>
  <si>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</si>
  <si>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</si>
  <si>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</si>
  <si>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</si>
  <si>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</si>
  <si>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</si>
  <si>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</si>
  <si>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</si>
  <si>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</si>
  <si>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</si>
  <si>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</si>
  <si>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</si>
  <si>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</si>
  <si>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</si>
  <si>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</si>
  <si>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国民健康保険事業特別会計事業勘定</t>
  </si>
  <si>
    <t>ガス事業会計</t>
  </si>
  <si>
    <t>公共下水道事業特別会計</t>
  </si>
  <si>
    <t>国民健康保険事業特別会計施設勘定</t>
  </si>
  <si>
    <t>農業集落排水事業特別会計</t>
  </si>
  <si>
    <t>後期高齢者医療特別会計</t>
  </si>
  <si>
    <t>その他会計（赤字）</t>
  </si>
  <si>
    <t>その他会計（黒字）</t>
  </si>
  <si>
    <t>-</t>
    <phoneticPr fontId="2"/>
  </si>
  <si>
    <t>-</t>
    <phoneticPr fontId="2"/>
  </si>
  <si>
    <t>-</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</si>
  <si>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</si>
  <si>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</si>
  <si>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</si>
  <si>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</si>
  <si>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</si>
  <si>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</si>
  <si>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</si>
  <si>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t>
    <phoneticPr fontId="2"/>
  </si>
  <si>
    <t>にかほ市観光開発</t>
    <rPh sb="3" eb="4">
      <t>シ</t>
    </rPh>
    <rPh sb="4" eb="6">
      <t>カンコウ</t>
    </rPh>
    <rPh sb="6" eb="8">
      <t>カイハツ</t>
    </rPh>
    <phoneticPr fontId="2"/>
  </si>
  <si>
    <t>-</t>
    <phoneticPr fontId="2"/>
  </si>
  <si>
    <t>-</t>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</si>
  <si>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</si>
  <si>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</si>
  <si>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</si>
  <si>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</si>
  <si>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</si>
  <si>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</si>
  <si>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</si>
  <si>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</si>
  <si>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</si>
  <si>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</si>
  <si>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</si>
  <si>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</si>
  <si>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</si>
  <si>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将来負担比率は類似団体と比較して高い水準にあるが、前年度比で12.1ポイント低下した。任意の繰上償還を実施し地方債残高の増加を抑制してきたことが比率改善の要因として挙げられる。なお、公営企業債等繰入金は増加傾向にあるものの、公共下水道事業・農業集落排水事業において資本費平準化債を発行することで、繰入金の平準化を図っており、直近では熱回収施設や観光拠点センター整備など大型事業を実施しながらも着実に比率を改善している。
　実質公債費比率は、将来負担比率の低下と比例して着実に改善しており、類似団体と比較して同程度の水準にある。しかし、大型事業の熱回収施設整備事業の市債償還が開始する29年度以降、比率が上昇していくことが考えられるため、これまでの取組の継続及び更なる市債発行の精査による公債費の適正化に努めることで比率の維持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</si>
</sst>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81768</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75331</c:v>
                </c:pt>
                <c:pt idx="1">
                  <c:v>89385</c:v>
                </c:pt>
                <c:pt idx="2">
                  <c:v>79826</c:v>
                </c:pt>
                <c:pt idx="3">
                  <c:v>161156</c:v>
                </c:pt>
                <c:pt idx="4">
                  <c:v>80031</c:v>
                </c:pt>
              </c:numCache>
            </c:numRef>
          </c:val>
          <c:smooth val="0"/>
        </c:ser>
        <c:dLbls>
          <c:showLegendKey val="0"/>
          <c:showVal val="0"/>
          <c:showCatName val="0"/>
          <c:showSerName val="0"/>
          <c:showPercent val="0"/>
          <c:showBubbleSize val="0"/>
        </c:dLbls>
        <c:marker val="1"/>
        <c:smooth val="0"/>
        <c:axId val="127105664"/>
        <c:axId val="127116032"/>
      </c:lineChart>
      <c:catAx>
        <c:axId val="127105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116032"/>
        <c:crosses val="autoZero"/>
        <c:auto val="1"/>
        <c:lblAlgn val="ctr"/>
        <c:lblOffset val="100"/>
        <c:tickLblSkip val="1"/>
        <c:tickMarkSkip val="1"/>
        <c:noMultiLvlLbl val="0"/>
      </c:catAx>
      <c:valAx>
        <c:axId val="12711603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105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2.36</c:v>
                </c:pt>
                <c:pt idx="1">
                  <c:v>2.76</c:v>
                </c:pt>
                <c:pt idx="2">
                  <c:v>2.31</c:v>
                </c:pt>
                <c:pt idx="3">
                  <c:v>2.72</c:v>
                </c:pt>
                <c:pt idx="4">
                  <c:v>2.4300000000000002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25.56</c:v>
                </c:pt>
                <c:pt idx="1">
                  <c:v>28.97</c:v>
                </c:pt>
                <c:pt idx="2">
                  <c:v>25.9</c:v>
                </c:pt>
                <c:pt idx="3">
                  <c:v>26.54</c:v>
                </c:pt>
                <c:pt idx="4">
                  <c:v>25.86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869952"/>
        <c:axId val="126637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12.2</c:v>
                </c:pt>
                <c:pt idx="1">
                  <c:v>11.62</c:v>
                </c:pt>
                <c:pt idx="2">
                  <c:v>4.0599999999999996</c:v>
                </c:pt>
                <c:pt idx="3">
                  <c:v>9.0299999999999994</c:v>
                </c:pt>
                <c:pt idx="4">
                  <c:v>6.87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869952"/>
        <c:axId val="126637568"/>
      </c:lineChart>
      <c:catAx>
        <c:axId val="11786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637568"/>
        <c:crosses val="autoZero"/>
        <c:auto val="1"/>
        <c:lblAlgn val="ctr"/>
        <c:lblOffset val="100"/>
        <c:tickLblSkip val="1"/>
        <c:tickMarkSkip val="1"/>
        <c:noMultiLvlLbl val="0"/>
      </c:catAx>
      <c:valAx>
        <c:axId val="12663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6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0.04</c:v>
                </c:pt>
                <c:pt idx="4">
                  <c:v>#N/A</c:v>
                </c:pt>
                <c:pt idx="5">
                  <c:v>0.03</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0.08</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0.11</c:v>
                </c:pt>
                <c:pt idx="4">
                  <c:v>#N/A</c:v>
                </c:pt>
                <c:pt idx="5">
                  <c:v>0.13</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0.09</c:v>
                </c:pt>
                <c:pt idx="4">
                  <c:v>#N/A</c:v>
                </c:pt>
                <c:pt idx="5">
                  <c:v>0.1</c:v>
                </c:pt>
                <c:pt idx="6">
                  <c:v>#N/A</c:v>
                </c:pt>
                <c:pt idx="7">
                  <c:v>0.14000000000000001</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0.82</c:v>
                </c:pt>
                <c:pt idx="2">
                  <c:v>#N/A</c:v>
                </c:pt>
                <c:pt idx="3">
                  <c:v>0.85</c:v>
                </c:pt>
                <c:pt idx="4">
                  <c:v>#N/A</c:v>
                </c:pt>
                <c:pt idx="5">
                  <c:v>0.57999999999999996</c:v>
                </c:pt>
                <c:pt idx="6">
                  <c:v>#N/A</c:v>
                </c:pt>
                <c:pt idx="7">
                  <c:v>0.37</c:v>
                </c:pt>
                <c:pt idx="8">
                  <c:v>#N/A</c:v>
                </c:pt>
                <c:pt idx="9">
                  <c:v>0.28000000000000003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2.1800000000000002</c:v>
                </c:pt>
                <c:pt idx="2">
                  <c:v>#N/A</c:v>
                </c:pt>
                <c:pt idx="3">
                  <c:v>1.51</c:v>
                </c:pt>
                <c:pt idx="4">
                  <c:v>#N/A</c:v>
                </c:pt>
                <c:pt idx="5">
                  <c:v>0.43</c:v>
                </c:pt>
                <c:pt idx="6">
                  <c:v>#N/A</c:v>
                </c:pt>
                <c:pt idx="7">
                  <c:v>0.27</c:v>
                </c:pt>
                <c:pt idx="8">
                  <c:v>#N/A</c:v>
                </c:pt>
                <c:pt idx="9">
                  <c:v>0.32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2.36</c:v>
                </c:pt>
                <c:pt idx="2">
                  <c:v>#N/A</c:v>
                </c:pt>
                <c:pt idx="3">
                  <c:v>2.75</c:v>
                </c:pt>
                <c:pt idx="4">
                  <c:v>#N/A</c:v>
                </c:pt>
                <c:pt idx="5">
                  <c:v>2.31</c:v>
                </c:pt>
                <c:pt idx="6">
                  <c:v>#N/A</c:v>
                </c:pt>
                <c:pt idx="7">
                  <c:v>2.72</c:v>
                </c:pt>
                <c:pt idx="8">
                  <c:v>#N/A</c:v>
                </c:pt>
                <c:pt idx="9">
                  <c:v>2.4300000000000002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1.31</c:v>
                </c:pt>
                <c:pt idx="2">
                  <c:v>#N/A</c:v>
                </c:pt>
                <c:pt idx="3">
                  <c:v>1.75</c:v>
                </c:pt>
                <c:pt idx="4">
                  <c:v>#N/A</c:v>
                </c:pt>
                <c:pt idx="5">
                  <c:v>2.84</c:v>
                </c:pt>
                <c:pt idx="6">
                  <c:v>#N/A</c:v>
                </c:pt>
                <c:pt idx="7">
                  <c:v>3.96</c:v>
                </c:pt>
                <c:pt idx="8">
                  <c:v>#N/A</c:v>
                </c:pt>
                <c:pt idx="9">
                  <c:v>3.39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85408"/>
        <c:axId val="2386944"/>
      </c:barChart>
      <c:catAx>
        <c:axId val="238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6944"/>
        <c:crosses val="autoZero"/>
        <c:auto val="1"/>
        <c:lblAlgn val="ctr"/>
        <c:lblOffset val="100"/>
        <c:tickLblSkip val="1"/>
        <c:tickMarkSkip val="1"/>
        <c:noMultiLvlLbl val="0"/>
      </c:catAx>
      <c:valAx>
        <c:axId val="238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5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1553</c:v>
                </c:pt>
                <c:pt idx="5">
                  <c:v>1619</c:v>
                </c:pt>
                <c:pt idx="8">
                  <c:v>1699</c:v>
                </c:pt>
                <c:pt idx="11">
                  <c:v>1742</c:v>
                </c:pt>
                <c:pt idx="14">
                  <c:v>1798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6</c:v>
                </c:pt>
                <c:pt idx="6">
                  <c:v>6</c:v>
                </c:pt>
                <c:pt idx="9">
                  <c:v>5</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c:v>
                </c:pt>
                <c:pt idx="3">
                  <c:v>33</c:v>
                </c:pt>
                <c:pt idx="6">
                  <c:v>33</c:v>
                </c:pt>
                <c:pt idx="9">
                  <c:v>30</c:v>
                </c:pt>
                <c:pt idx="12">
                  <c:v>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619</c:v>
                </c:pt>
                <c:pt idx="3">
                  <c:v>630</c:v>
                </c:pt>
                <c:pt idx="6">
                  <c:v>631</c:v>
                </c:pt>
                <c:pt idx="9">
                  <c:v>651</c:v>
                </c:pt>
                <c:pt idx="12">
                  <c:v>651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1693</c:v>
                </c:pt>
                <c:pt idx="3">
                  <c:v>1727</c:v>
                </c:pt>
                <c:pt idx="6">
                  <c:v>1701</c:v>
                </c:pt>
                <c:pt idx="9">
                  <c:v>1780</c:v>
                </c:pt>
                <c:pt idx="12">
                  <c:v>1812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6702720"/>
        <c:axId val="126704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801</c:v>
                </c:pt>
                <c:pt idx="2">
                  <c:v>#N/A</c:v>
                </c:pt>
                <c:pt idx="3">
                  <c:v>#N/A</c:v>
                </c:pt>
                <c:pt idx="4">
                  <c:v>777</c:v>
                </c:pt>
                <c:pt idx="5">
                  <c:v>#N/A</c:v>
                </c:pt>
                <c:pt idx="6">
                  <c:v>#N/A</c:v>
                </c:pt>
                <c:pt idx="7">
                  <c:v>672</c:v>
                </c:pt>
                <c:pt idx="8">
                  <c:v>#N/A</c:v>
                </c:pt>
                <c:pt idx="9">
                  <c:v>#N/A</c:v>
                </c:pt>
                <c:pt idx="10">
                  <c:v>724</c:v>
                </c:pt>
                <c:pt idx="11">
                  <c:v>#N/A</c:v>
                </c:pt>
                <c:pt idx="12">
                  <c:v>#N/A</c:v>
                </c:pt>
                <c:pt idx="13">
                  <c:v>682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6702720"/>
        <c:axId val="126704640"/>
      </c:lineChart>
      <c:catAx>
        <c:axId val="12670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704640"/>
        <c:crosses val="autoZero"/>
        <c:auto val="1"/>
        <c:lblAlgn val="ctr"/>
        <c:lblOffset val="100"/>
        <c:tickLblSkip val="1"/>
        <c:tickMarkSkip val="1"/>
        <c:noMultiLvlLbl val="0"/>
      </c:catAx>
      <c:valAx>
        <c:axId val="12670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0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21277</c:v>
                </c:pt>
                <c:pt idx="5">
                  <c:v>21167</c:v>
                </c:pt>
                <c:pt idx="8">
                  <c:v>20953</c:v>
                </c:pt>
                <c:pt idx="11">
                  <c:v>21618</c:v>
                </c:pt>
                <c:pt idx="14">
                  <c:v>21239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513</c:v>
                </c:pt>
                <c:pt idx="5">
                  <c:v>436</c:v>
                </c:pt>
                <c:pt idx="8">
                  <c:v>397</c:v>
                </c:pt>
                <c:pt idx="11">
                  <c:v>363</c:v>
                </c:pt>
                <c:pt idx="14">
                  <c:v>324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3432</c:v>
                </c:pt>
                <c:pt idx="5">
                  <c:v>3744</c:v>
                </c:pt>
                <c:pt idx="8">
                  <c:v>3484</c:v>
                </c:pt>
                <c:pt idx="11">
                  <c:v>3488</c:v>
                </c:pt>
                <c:pt idx="14">
                  <c:v>3474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2624</c:v>
                </c:pt>
                <c:pt idx="3">
                  <c:v>2522</c:v>
                </c:pt>
                <c:pt idx="6">
                  <c:v>2271</c:v>
                </c:pt>
                <c:pt idx="9">
                  <c:v>1992</c:v>
                </c:pt>
                <c:pt idx="12">
                  <c:v>1831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135</c:v>
                </c:pt>
                <c:pt idx="3">
                  <c:v>103</c:v>
                </c:pt>
                <c:pt idx="6">
                  <c:v>72</c:v>
                </c:pt>
                <c:pt idx="9">
                  <c:v>43</c:v>
                </c:pt>
                <c:pt idx="12">
                  <c:v>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12206</c:v>
                </c:pt>
                <c:pt idx="3">
                  <c:v>11909</c:v>
                </c:pt>
                <c:pt idx="6">
                  <c:v>12767</c:v>
                </c:pt>
                <c:pt idx="9">
                  <c:v>12741</c:v>
                </c:pt>
                <c:pt idx="12">
                  <c:v>12562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c:v>
                </c:pt>
                <c:pt idx="3">
                  <c:v>18</c:v>
                </c:pt>
                <c:pt idx="6">
                  <c:v>13</c:v>
                </c:pt>
                <c:pt idx="9">
                  <c:v>8</c:v>
                </c:pt>
                <c:pt idx="12">
                  <c:v>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19436</c:v>
                </c:pt>
                <c:pt idx="3">
                  <c:v>18914</c:v>
                </c:pt>
                <c:pt idx="6">
                  <c:v>18019</c:v>
                </c:pt>
                <c:pt idx="9">
                  <c:v>18400</c:v>
                </c:pt>
                <c:pt idx="12">
                  <c:v>17382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557696"/>
        <c:axId val="134559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9201</c:v>
                </c:pt>
                <c:pt idx="2">
                  <c:v>#N/A</c:v>
                </c:pt>
                <c:pt idx="3">
                  <c:v>#N/A</c:v>
                </c:pt>
                <c:pt idx="4">
                  <c:v>8119</c:v>
                </c:pt>
                <c:pt idx="5">
                  <c:v>#N/A</c:v>
                </c:pt>
                <c:pt idx="6">
                  <c:v>#N/A</c:v>
                </c:pt>
                <c:pt idx="7">
                  <c:v>8309</c:v>
                </c:pt>
                <c:pt idx="8">
                  <c:v>#N/A</c:v>
                </c:pt>
                <c:pt idx="9">
                  <c:v>#N/A</c:v>
                </c:pt>
                <c:pt idx="10">
                  <c:v>7714</c:v>
                </c:pt>
                <c:pt idx="11">
                  <c:v>#N/A</c:v>
                </c:pt>
                <c:pt idx="12">
                  <c:v>#N/A</c:v>
                </c:pt>
                <c:pt idx="13">
                  <c:v>6784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557696"/>
        <c:axId val="134559616"/>
      </c:lineChart>
      <c:catAx>
        <c:axId val="13455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559616"/>
        <c:crosses val="autoZero"/>
        <c:auto val="1"/>
        <c:lblAlgn val="ctr"/>
        <c:lblOffset val="100"/>
        <c:tickLblSkip val="1"/>
        <c:tickMarkSkip val="1"/>
        <c:noMultiLvlLbl val="0"/>
      </c:catAx>
      <c:valAx>
        <c:axId val="13455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5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386048"/>
        <c:axId val="134387968"/>
      </c:scatterChart>
      <c:valAx>
        <c:axId val="1343860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387968"/>
        <c:crosses val="autoZero"/>
        <c:crossBetween val="midCat"/>
      </c:valAx>
      <c:valAx>
        <c:axId val="1343879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386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10.8</c:v>
                </c:pt>
                <c:pt idx="2">
                  <c:v>9.6999999999999993</c:v>
                </c:pt>
                <c:pt idx="3">
                  <c:v>9.4</c:v>
                </c:pt>
                <c:pt idx="4">
                  <c:v>9</c:v>
                </c:pt>
              </c:numCache>
            </c:numRef>
          </c:xVal>
          <c:yVal>
            <c:numRef>
              <c:f>公会計指標分析・財政指標組合せ分析表!$K$73:$O$73</c:f>
              <c:numCache>
                <c:formatCode>#,##0.0;"▲ "#,##0.0</c:formatCode>
                <c:ptCount val="5"/>
                <c:pt idx="0">
                  <c:v>118.6</c:v>
                </c:pt>
                <c:pt idx="1">
                  <c:v>104.7</c:v>
                </c:pt>
                <c:pt idx="2">
                  <c:v>108.5</c:v>
                </c:pt>
                <c:pt idx="3">
                  <c:v>100.9</c:v>
                </c:pt>
                <c:pt idx="4">
                  <c:v>88.8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10.199999999999999</c:v>
                </c:pt>
                <c:pt idx="4">
                  <c:v>8.6</c:v>
                </c:pt>
              </c:numCache>
            </c:numRef>
          </c:xVal>
          <c:yVal>
            <c:numRef>
              <c:f>公会計指標分析・財政指標組合せ分析表!$K$77:$O$77</c:f>
              <c:numCache>
                <c:formatCode>#,##0.0;"▲ "#,##0.0</c:formatCode>
                <c:ptCount val="5"/>
                <c:pt idx="0">
                  <c:v>64.599999999999994</c:v>
                </c:pt>
                <c:pt idx="1">
                  <c:v>52.8</c:v>
                </c:pt>
                <c:pt idx="2">
                  <c:v>48.6</c:v>
                </c:pt>
                <c:pt idx="3">
                  <c:v>56.8</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4812032"/>
        <c:axId val="134813952"/>
      </c:scatterChart>
      <c:valAx>
        <c:axId val="134812032"/>
        <c:scaling>
          <c:orientation val="minMax"/>
          <c:max val="12.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813952"/>
        <c:crosses val="autoZero"/>
        <c:crossBetween val="midCat"/>
      </c:valAx>
      <c:valAx>
        <c:axId val="134813952"/>
        <c:scaling>
          <c:orientation val="minMax"/>
          <c:max val="13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812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直近</a:t>
          </a:r>
          <a:r>
            <a:rPr kumimoji="1" lang="en-US" altLang="ja-JP" sz="1100">
              <a:latin typeface="ＭＳ Ｐゴシック"/>
            </a:rPr>
            <a:t>5</a:t>
          </a:r>
          <a:r>
            <a:rPr kumimoji="1" lang="ja-JP" altLang="en-US" sz="1100">
              <a:latin typeface="ＭＳ Ｐゴシック"/>
            </a:rPr>
            <a:t>年間では横ばいの状況が続き</a:t>
          </a:r>
          <a:r>
            <a:rPr kumimoji="1" lang="en-US" altLang="ja-JP" sz="1100">
              <a:latin typeface="ＭＳ Ｐゴシック"/>
            </a:rPr>
            <a:t>28</a:t>
          </a:r>
          <a:r>
            <a:rPr kumimoji="1" lang="ja-JP" altLang="en-US" sz="1100">
              <a:latin typeface="ＭＳ Ｐゴシック"/>
            </a:rPr>
            <a:t>年度は前年度と同数値となった。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28</a:t>
          </a:r>
          <a:r>
            <a:rPr kumimoji="1" lang="ja-JP" altLang="en-US" sz="1100">
              <a:latin typeface="ＭＳ Ｐゴシック"/>
            </a:rPr>
            <a:t>年度については、大手電子部品製造企業の生産拠点再編に伴い吸収・分割により親会社へ承継されたことで法人市民税が大幅に減収し、地方税全体で合併以降最も低い水準となったことが数値が増加に転じなかった点として挙げられる。</a:t>
          </a:r>
          <a:endParaRPr kumimoji="1" lang="en-US" altLang="ja-JP" sz="1100">
            <a:latin typeface="ＭＳ Ｐゴシック"/>
          </a:endParaRPr>
        </a:p>
        <a:p>
          <a:r>
            <a:rPr kumimoji="1" lang="ja-JP" altLang="en-US" sz="1100">
              <a:latin typeface="ＭＳ Ｐゴシック"/>
            </a:rPr>
            <a:t>　現状での動向を分析すると、労働人口を含めた人口減に歯止めがかからないこと、農業所得が上向かないことなど、</a:t>
          </a:r>
          <a:r>
            <a:rPr kumimoji="1" lang="en-US" altLang="ja-JP" sz="1100">
              <a:latin typeface="ＭＳ Ｐゴシック"/>
            </a:rPr>
            <a:t>29</a:t>
          </a:r>
          <a:r>
            <a:rPr kumimoji="1" lang="ja-JP" altLang="en-US" sz="1100">
              <a:latin typeface="ＭＳ Ｐゴシック"/>
            </a:rPr>
            <a:t>年度以降も税収増を期待する要素が少ないため、厳しい財政運営が予想される。</a:t>
          </a:r>
          <a:endParaRPr kumimoji="1" lang="en-US" altLang="ja-JP" sz="1100">
            <a:latin typeface="ＭＳ Ｐゴシック"/>
          </a:endParaRPr>
        </a:p>
        <a:p>
          <a:r>
            <a:rPr kumimoji="1" lang="ja-JP" altLang="en-US" sz="1100">
              <a:latin typeface="ＭＳ Ｐゴシック"/>
            </a:rPr>
            <a:t>　企業誘致による雇用対策、既存企業・産業の活性化及び新産業の創出などによる人口減少対策を最優先課題とし、将来的な財政基盤の強化に努める</a:t>
          </a:r>
          <a:r>
            <a:rPr kumimoji="1" lang="ja-JP" altLang="en-US" sz="1300">
              <a:latin typeface="ＭＳ Ｐゴシック"/>
            </a:rPr>
            <a:t>。</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55033</xdr:rowOff>
    </xdr:to>
    <xdr:cxnSp macro="">
      <xdr:nvCxnSpPr>
        <xdr:cNvPr id="71" name="直線コネクタ 70"/>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55033</xdr:rowOff>
    </xdr:to>
    <xdr:cxnSp macro="">
      <xdr:nvCxnSpPr>
        <xdr:cNvPr id="74" name="直線コネクタ 73"/>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55033</xdr:rowOff>
    </xdr:to>
    <xdr:cxnSp macro="">
      <xdr:nvCxnSpPr>
        <xdr:cNvPr id="77" name="直線コネクタ 76"/>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a:t>
          </a:r>
          <a:r>
            <a:rPr kumimoji="1" lang="en-US" altLang="ja-JP" sz="1100">
              <a:latin typeface="ＭＳ Ｐゴシック"/>
            </a:rPr>
            <a:t>3.0</a:t>
          </a:r>
          <a:r>
            <a:rPr kumimoji="1" lang="ja-JP" altLang="en-US" sz="1100">
              <a:latin typeface="ＭＳ Ｐゴシック"/>
            </a:rPr>
            <a:t>ポイント増加し比率が悪化したが、類似団体平均を</a:t>
          </a:r>
          <a:r>
            <a:rPr kumimoji="1" lang="en-US" altLang="ja-JP" sz="1100">
              <a:latin typeface="ＭＳ Ｐゴシック"/>
            </a:rPr>
            <a:t>2.6</a:t>
          </a:r>
          <a:r>
            <a:rPr kumimoji="1" lang="ja-JP" altLang="en-US" sz="1100">
              <a:latin typeface="ＭＳ Ｐゴシック"/>
            </a:rPr>
            <a:t>ポイント下回った。</a:t>
          </a:r>
          <a:endParaRPr kumimoji="1" lang="en-US" altLang="ja-JP" sz="1100">
            <a:latin typeface="ＭＳ Ｐゴシック"/>
          </a:endParaRPr>
        </a:p>
        <a:p>
          <a:r>
            <a:rPr kumimoji="1" lang="ja-JP" altLang="en-US" sz="1100">
              <a:latin typeface="ＭＳ Ｐゴシック"/>
            </a:rPr>
            <a:t>　経常的な歳出は主に人件費で、職員数の減少により職員給・共済費が減少し、補助費等で一部事務組合への負担金（公債費部分）が減少したため、前年度比で約</a:t>
          </a:r>
          <a:r>
            <a:rPr kumimoji="1" lang="en-US" altLang="ja-JP" sz="1100">
              <a:latin typeface="ＭＳ Ｐゴシック"/>
            </a:rPr>
            <a:t>5,000</a:t>
          </a:r>
          <a:r>
            <a:rPr kumimoji="1" lang="ja-JP" altLang="en-US" sz="1100">
              <a:latin typeface="ＭＳ Ｐゴシック"/>
            </a:rPr>
            <a:t>万円減少したが、地方税が合併以降最も低い水準に落ち込んだことなど経常的な一般財源が大きく減収したことが比率が悪化した要因として挙げられる。</a:t>
          </a:r>
          <a:endParaRPr kumimoji="1" lang="en-US" altLang="ja-JP" sz="1100">
            <a:latin typeface="ＭＳ Ｐゴシック"/>
          </a:endParaRPr>
        </a:p>
        <a:p>
          <a:r>
            <a:rPr kumimoji="1" lang="ja-JP" altLang="en-US" sz="1100">
              <a:latin typeface="ＭＳ Ｐゴシック"/>
            </a:rPr>
            <a:t>　さらに、今後も人口減少が予想されることなどから税収増を期待できる要素が少ないことや、</a:t>
          </a:r>
          <a:r>
            <a:rPr kumimoji="1" lang="en-US" altLang="ja-JP" sz="1100">
              <a:latin typeface="ＭＳ Ｐゴシック"/>
            </a:rPr>
            <a:t>28</a:t>
          </a:r>
          <a:r>
            <a:rPr kumimoji="1" lang="ja-JP" altLang="en-US" sz="1100">
              <a:latin typeface="ＭＳ Ｐゴシック"/>
            </a:rPr>
            <a:t>年度からの合併算定替の段階的縮減による普通交付税の減少を考慮すると、公共施設の管理運営費等の経常的経費については費用対効果の更なる精査が必要となる。</a:t>
          </a:r>
          <a:endParaRPr kumimoji="1" lang="en-US" altLang="ja-JP" sz="1100">
            <a:latin typeface="ＭＳ Ｐゴシック"/>
          </a:endParaRPr>
        </a:p>
        <a:p>
          <a:r>
            <a:rPr kumimoji="1" lang="ja-JP" altLang="en-US" sz="1100">
              <a:latin typeface="ＭＳ Ｐゴシック"/>
            </a:rPr>
            <a:t>　今後も引き続き財源確保に努めながら、財政構造の弾力化を図る。</a:t>
          </a:r>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67673</xdr:rowOff>
    </xdr:from>
    <xdr:to>
      <xdr:col>7</xdr:col>
      <xdr:colOff>152400</xdr:colOff>
      <xdr:row>62</xdr:row>
      <xdr:rowOff>103051</xdr:rowOff>
    </xdr:to>
    <xdr:cxnSp macro="">
      <xdr:nvCxnSpPr>
        <xdr:cNvPr id="133" name="直線コネクタ 132"/>
        <xdr:cNvCxnSpPr/>
      </xdr:nvCxnSpPr>
      <xdr:spPr>
        <a:xfrm>
          <a:off x="4114800" y="1052612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67673</xdr:rowOff>
    </xdr:from>
    <xdr:to>
      <xdr:col>6</xdr:col>
      <xdr:colOff>0</xdr:colOff>
      <xdr:row>62</xdr:row>
      <xdr:rowOff>89263</xdr:rowOff>
    </xdr:to>
    <xdr:cxnSp macro="">
      <xdr:nvCxnSpPr>
        <xdr:cNvPr id="136" name="直線コネクタ 135"/>
        <xdr:cNvCxnSpPr/>
      </xdr:nvCxnSpPr>
      <xdr:spPr>
        <a:xfrm flipV="1">
          <a:off x="3225800" y="1052612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169454</xdr:rowOff>
    </xdr:from>
    <xdr:to>
      <xdr:col>6</xdr:col>
      <xdr:colOff>50800</xdr:colOff>
      <xdr:row>63</xdr:row>
      <xdr:rowOff>99604</xdr:rowOff>
    </xdr:to>
    <xdr:sp macro="" textlink="">
      <xdr:nvSpPr>
        <xdr:cNvPr id="137" name="フローチャート : 判断 136"/>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84381</xdr:rowOff>
    </xdr:from>
    <xdr:ext cx="736600" cy="259045"/>
    <xdr:sp macro="" textlink="">
      <xdr:nvSpPr>
        <xdr:cNvPr id="138" name="テキスト ボックス 137"/>
        <xdr:cNvSpPr txBox="1"/>
      </xdr:nvSpPr>
      <xdr:spPr>
        <a:xfrm>
          <a:off x="3733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115026</xdr:rowOff>
    </xdr:from>
    <xdr:to>
      <xdr:col>4</xdr:col>
      <xdr:colOff>482600</xdr:colOff>
      <xdr:row>62</xdr:row>
      <xdr:rowOff>89263</xdr:rowOff>
    </xdr:to>
    <xdr:cxnSp macro="">
      <xdr:nvCxnSpPr>
        <xdr:cNvPr id="139" name="直線コネクタ 138"/>
        <xdr:cNvCxnSpPr/>
      </xdr:nvCxnSpPr>
      <xdr:spPr>
        <a:xfrm>
          <a:off x="2336800" y="10402026"/>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115026</xdr:rowOff>
    </xdr:from>
    <xdr:to>
      <xdr:col>3</xdr:col>
      <xdr:colOff>279400</xdr:colOff>
      <xdr:row>61</xdr:row>
      <xdr:rowOff>102144</xdr:rowOff>
    </xdr:to>
    <xdr:cxnSp macro="">
      <xdr:nvCxnSpPr>
        <xdr:cNvPr id="142" name="直線コネクタ 141"/>
        <xdr:cNvCxnSpPr/>
      </xdr:nvCxnSpPr>
      <xdr:spPr>
        <a:xfrm flipV="1">
          <a:off x="1447800" y="10402026"/>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52251</xdr:rowOff>
    </xdr:from>
    <xdr:to>
      <xdr:col>7</xdr:col>
      <xdr:colOff>203200</xdr:colOff>
      <xdr:row>62</xdr:row>
      <xdr:rowOff>153851</xdr:rowOff>
    </xdr:to>
    <xdr:sp macro="" textlink="">
      <xdr:nvSpPr>
        <xdr:cNvPr id="152" name="円/楕円 151"/>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68778</xdr:rowOff>
    </xdr:from>
    <xdr:ext cx="762000" cy="259045"/>
    <xdr:sp macro="" textlink="">
      <xdr:nvSpPr>
        <xdr:cNvPr id="153" name="財政構造の弾力性該当値テキスト"/>
        <xdr:cNvSpPr txBox="1"/>
      </xdr:nvSpPr>
      <xdr:spPr>
        <a:xfrm>
          <a:off x="50419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16873</xdr:rowOff>
    </xdr:from>
    <xdr:to>
      <xdr:col>6</xdr:col>
      <xdr:colOff>50800</xdr:colOff>
      <xdr:row>61</xdr:row>
      <xdr:rowOff>118473</xdr:rowOff>
    </xdr:to>
    <xdr:sp macro="" textlink="">
      <xdr:nvSpPr>
        <xdr:cNvPr id="154" name="円/楕円 153"/>
        <xdr:cNvSpPr/>
      </xdr:nvSpPr>
      <xdr:spPr>
        <a:xfrm>
          <a:off x="4064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128650</xdr:rowOff>
    </xdr:from>
    <xdr:ext cx="736600" cy="259045"/>
    <xdr:sp macro="" textlink="">
      <xdr:nvSpPr>
        <xdr:cNvPr id="155" name="テキスト ボックス 154"/>
        <xdr:cNvSpPr txBox="1"/>
      </xdr:nvSpPr>
      <xdr:spPr>
        <a:xfrm>
          <a:off x="3733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38463</xdr:rowOff>
    </xdr:from>
    <xdr:to>
      <xdr:col>4</xdr:col>
      <xdr:colOff>533400</xdr:colOff>
      <xdr:row>62</xdr:row>
      <xdr:rowOff>140063</xdr:rowOff>
    </xdr:to>
    <xdr:sp macro="" textlink="">
      <xdr:nvSpPr>
        <xdr:cNvPr id="156" name="円/楕円 155"/>
        <xdr:cNvSpPr/>
      </xdr:nvSpPr>
      <xdr:spPr>
        <a:xfrm>
          <a:off x="3175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150240</xdr:rowOff>
    </xdr:from>
    <xdr:ext cx="762000" cy="259045"/>
    <xdr:sp macro="" textlink="">
      <xdr:nvSpPr>
        <xdr:cNvPr id="157" name="テキスト ボックス 156"/>
        <xdr:cNvSpPr txBox="1"/>
      </xdr:nvSpPr>
      <xdr:spPr>
        <a:xfrm>
          <a:off x="2844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64226</xdr:rowOff>
    </xdr:from>
    <xdr:to>
      <xdr:col>3</xdr:col>
      <xdr:colOff>330200</xdr:colOff>
      <xdr:row>60</xdr:row>
      <xdr:rowOff>165826</xdr:rowOff>
    </xdr:to>
    <xdr:sp macro="" textlink="">
      <xdr:nvSpPr>
        <xdr:cNvPr id="158" name="円/楕円 157"/>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4553</xdr:rowOff>
    </xdr:from>
    <xdr:ext cx="762000" cy="259045"/>
    <xdr:sp macro="" textlink="">
      <xdr:nvSpPr>
        <xdr:cNvPr id="159" name="テキスト ボックス 158"/>
        <xdr:cNvSpPr txBox="1"/>
      </xdr:nvSpPr>
      <xdr:spPr>
        <a:xfrm>
          <a:off x="1955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51344</xdr:rowOff>
    </xdr:from>
    <xdr:to>
      <xdr:col>2</xdr:col>
      <xdr:colOff>127000</xdr:colOff>
      <xdr:row>61</xdr:row>
      <xdr:rowOff>152944</xdr:rowOff>
    </xdr:to>
    <xdr:sp macro="" textlink="">
      <xdr:nvSpPr>
        <xdr:cNvPr id="160" name="円/楕円 159"/>
        <xdr:cNvSpPr/>
      </xdr:nvSpPr>
      <xdr:spPr>
        <a:xfrm>
          <a:off x="1397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163121</xdr:rowOff>
    </xdr:from>
    <xdr:ext cx="762000" cy="259045"/>
    <xdr:sp macro="" textlink="">
      <xdr:nvSpPr>
        <xdr:cNvPr id="161" name="テキスト ボックス 160"/>
        <xdr:cNvSpPr txBox="1"/>
      </xdr:nvSpPr>
      <xdr:spPr>
        <a:xfrm>
          <a:off x="1066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[159,279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1,770</a:t>
          </a:r>
          <a:r>
            <a:rPr kumimoji="1" lang="ja-JP" altLang="en-US" sz="1100">
              <a:latin typeface="ＭＳ Ｐゴシック"/>
            </a:rPr>
            <a:t>円（</a:t>
          </a:r>
          <a:r>
            <a:rPr kumimoji="1" lang="en-US" altLang="ja-JP" sz="1100">
              <a:latin typeface="ＭＳ Ｐゴシック"/>
            </a:rPr>
            <a:t>1.2</a:t>
          </a:r>
          <a:r>
            <a:rPr kumimoji="1" lang="ja-JP" altLang="en-US" sz="1100">
              <a:latin typeface="ＭＳ Ｐゴシック"/>
            </a:rPr>
            <a:t>％）上回ったが、前年度比</a:t>
          </a:r>
          <a:r>
            <a:rPr kumimoji="1" lang="en-US" altLang="ja-JP" sz="1100">
              <a:latin typeface="ＭＳ Ｐゴシック"/>
            </a:rPr>
            <a:t>1,158</a:t>
          </a:r>
          <a:r>
            <a:rPr kumimoji="1" lang="ja-JP" altLang="en-US" sz="1100">
              <a:latin typeface="ＭＳ Ｐゴシック"/>
            </a:rPr>
            <a:t>円減少した。</a:t>
          </a:r>
          <a:endParaRPr kumimoji="1" lang="en-US" altLang="ja-JP" sz="1100">
            <a:latin typeface="ＭＳ Ｐゴシック"/>
          </a:endParaRPr>
        </a:p>
        <a:p>
          <a:r>
            <a:rPr kumimoji="1" lang="ja-JP" altLang="en-US" sz="1100">
              <a:latin typeface="ＭＳ Ｐゴシック"/>
            </a:rPr>
            <a:t>　人件費では、職員数の減少（</a:t>
          </a:r>
          <a:r>
            <a:rPr kumimoji="1" lang="en-US" altLang="ja-JP" sz="1100">
              <a:latin typeface="ＭＳ Ｐゴシック"/>
            </a:rPr>
            <a:t>5</a:t>
          </a:r>
          <a:r>
            <a:rPr kumimoji="1" lang="ja-JP" altLang="en-US" sz="1100">
              <a:latin typeface="ＭＳ Ｐゴシック"/>
            </a:rPr>
            <a:t>名減）による職員給・共済費の減や退職者数の減少による退職手当負担金の減など、物件費においては、ふるさと納税に係る経費の減などが要因として挙げられる。</a:t>
          </a:r>
          <a:endParaRPr kumimoji="1" lang="en-US" altLang="ja-JP" sz="1100">
            <a:latin typeface="ＭＳ Ｐゴシック"/>
          </a:endParaRPr>
        </a:p>
        <a:p>
          <a:r>
            <a:rPr kumimoji="1" lang="ja-JP" altLang="en-US" sz="1100">
              <a:latin typeface="ＭＳ Ｐゴシック"/>
            </a:rPr>
            <a:t>　今後も、「にかほ市行財政改革大綱」に基づき事務事業の見直し等の取組により人件費では年齢構成のバランスに配慮した適正な定員管理を実施することで行政経費の削減を図るとともに、「にかほ市公共施設等総合管理計画」を基本とした公共施設の統廃合による管理運営費用の削減や計画的改修により経費削減に努める。</a:t>
          </a:r>
          <a:endParaRPr kumimoji="1" lang="en-US" altLang="ja-JP"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51460</xdr:rowOff>
    </xdr:from>
    <xdr:to>
      <xdr:col>7</xdr:col>
      <xdr:colOff>152400</xdr:colOff>
      <xdr:row>84</xdr:row>
      <xdr:rowOff>62638</xdr:rowOff>
    </xdr:to>
    <xdr:cxnSp macro="">
      <xdr:nvCxnSpPr>
        <xdr:cNvPr id="194" name="直線コネクタ 193"/>
        <xdr:cNvCxnSpPr/>
      </xdr:nvCxnSpPr>
      <xdr:spPr>
        <a:xfrm flipV="1">
          <a:off x="4114800" y="14453260"/>
          <a:ext cx="8382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23730</xdr:rowOff>
    </xdr:from>
    <xdr:to>
      <xdr:col>6</xdr:col>
      <xdr:colOff>0</xdr:colOff>
      <xdr:row>84</xdr:row>
      <xdr:rowOff>62638</xdr:rowOff>
    </xdr:to>
    <xdr:cxnSp macro="">
      <xdr:nvCxnSpPr>
        <xdr:cNvPr id="197" name="直線コネクタ 196"/>
        <xdr:cNvCxnSpPr/>
      </xdr:nvCxnSpPr>
      <xdr:spPr>
        <a:xfrm>
          <a:off x="3225800" y="14425530"/>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3635</xdr:rowOff>
    </xdr:from>
    <xdr:to>
      <xdr:col>6</xdr:col>
      <xdr:colOff>50800</xdr:colOff>
      <xdr:row>83</xdr:row>
      <xdr:rowOff>105235</xdr:rowOff>
    </xdr:to>
    <xdr:sp macro="" textlink="">
      <xdr:nvSpPr>
        <xdr:cNvPr id="198" name="フローチャート : 判断 197"/>
        <xdr:cNvSpPr/>
      </xdr:nvSpPr>
      <xdr:spPr>
        <a:xfrm>
          <a:off x="4064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115412</xdr:rowOff>
    </xdr:from>
    <xdr:ext cx="736600" cy="259045"/>
    <xdr:sp macro="" textlink="">
      <xdr:nvSpPr>
        <xdr:cNvPr id="199" name="テキスト ボックス 198"/>
        <xdr:cNvSpPr txBox="1"/>
      </xdr:nvSpPr>
      <xdr:spPr>
        <a:xfrm>
          <a:off x="3733800" y="140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23730</xdr:rowOff>
    </xdr:from>
    <xdr:to>
      <xdr:col>4</xdr:col>
      <xdr:colOff>482600</xdr:colOff>
      <xdr:row>84</xdr:row>
      <xdr:rowOff>119942</xdr:rowOff>
    </xdr:to>
    <xdr:cxnSp macro="">
      <xdr:nvCxnSpPr>
        <xdr:cNvPr id="200" name="直線コネクタ 199"/>
        <xdr:cNvCxnSpPr/>
      </xdr:nvCxnSpPr>
      <xdr:spPr>
        <a:xfrm flipV="1">
          <a:off x="2336800" y="14425530"/>
          <a:ext cx="889000" cy="9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53913</xdr:rowOff>
    </xdr:from>
    <xdr:to>
      <xdr:col>3</xdr:col>
      <xdr:colOff>279400</xdr:colOff>
      <xdr:row>84</xdr:row>
      <xdr:rowOff>119942</xdr:rowOff>
    </xdr:to>
    <xdr:cxnSp macro="">
      <xdr:nvCxnSpPr>
        <xdr:cNvPr id="203" name="直線コネクタ 202"/>
        <xdr:cNvCxnSpPr/>
      </xdr:nvCxnSpPr>
      <xdr:spPr>
        <a:xfrm>
          <a:off x="1447800" y="14455713"/>
          <a:ext cx="889000" cy="6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660</xdr:rowOff>
    </xdr:from>
    <xdr:to>
      <xdr:col>7</xdr:col>
      <xdr:colOff>203200</xdr:colOff>
      <xdr:row>84</xdr:row>
      <xdr:rowOff>102260</xdr:rowOff>
    </xdr:to>
    <xdr:sp macro="" textlink="">
      <xdr:nvSpPr>
        <xdr:cNvPr id="213" name="円/楕円 212"/>
        <xdr:cNvSpPr/>
      </xdr:nvSpPr>
      <xdr:spPr>
        <a:xfrm>
          <a:off x="4902200" y="144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144187</xdr:rowOff>
    </xdr:from>
    <xdr:ext cx="762000" cy="259045"/>
    <xdr:sp macro="" textlink="">
      <xdr:nvSpPr>
        <xdr:cNvPr id="214" name="人件費・物件費等の状況該当値テキスト"/>
        <xdr:cNvSpPr txBox="1"/>
      </xdr:nvSpPr>
      <xdr:spPr>
        <a:xfrm>
          <a:off x="5041900" y="143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159,279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11838</xdr:rowOff>
    </xdr:from>
    <xdr:to>
      <xdr:col>6</xdr:col>
      <xdr:colOff>50800</xdr:colOff>
      <xdr:row>84</xdr:row>
      <xdr:rowOff>113438</xdr:rowOff>
    </xdr:to>
    <xdr:sp macro="" textlink="">
      <xdr:nvSpPr>
        <xdr:cNvPr id="215" name="円/楕円 214"/>
        <xdr:cNvSpPr/>
      </xdr:nvSpPr>
      <xdr:spPr>
        <a:xfrm>
          <a:off x="4064000" y="144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98215</xdr:rowOff>
    </xdr:from>
    <xdr:ext cx="736600" cy="259045"/>
    <xdr:sp macro="" textlink="">
      <xdr:nvSpPr>
        <xdr:cNvPr id="216" name="テキスト ボックス 215"/>
        <xdr:cNvSpPr txBox="1"/>
      </xdr:nvSpPr>
      <xdr:spPr>
        <a:xfrm>
          <a:off x="3733800" y="14500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160,437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144380</xdr:rowOff>
    </xdr:from>
    <xdr:to>
      <xdr:col>4</xdr:col>
      <xdr:colOff>533400</xdr:colOff>
      <xdr:row>84</xdr:row>
      <xdr:rowOff>74530</xdr:rowOff>
    </xdr:to>
    <xdr:sp macro="" textlink="">
      <xdr:nvSpPr>
        <xdr:cNvPr id="217" name="円/楕円 216"/>
        <xdr:cNvSpPr/>
      </xdr:nvSpPr>
      <xdr:spPr>
        <a:xfrm>
          <a:off x="3175000" y="1437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59307</xdr:rowOff>
    </xdr:from>
    <xdr:ext cx="762000" cy="259045"/>
    <xdr:sp macro="" textlink="">
      <xdr:nvSpPr>
        <xdr:cNvPr id="218" name="テキスト ボックス 217"/>
        <xdr:cNvSpPr txBox="1"/>
      </xdr:nvSpPr>
      <xdr:spPr>
        <a:xfrm>
          <a:off x="2844800" y="1446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156,406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69142</xdr:rowOff>
    </xdr:from>
    <xdr:to>
      <xdr:col>3</xdr:col>
      <xdr:colOff>330200</xdr:colOff>
      <xdr:row>84</xdr:row>
      <xdr:rowOff>170742</xdr:rowOff>
    </xdr:to>
    <xdr:sp macro="" textlink="">
      <xdr:nvSpPr>
        <xdr:cNvPr id="219" name="円/楕円 218"/>
        <xdr:cNvSpPr/>
      </xdr:nvSpPr>
      <xdr:spPr>
        <a:xfrm>
          <a:off x="2286000" y="144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155519</xdr:rowOff>
    </xdr:from>
    <xdr:ext cx="762000" cy="259045"/>
    <xdr:sp macro="" textlink="">
      <xdr:nvSpPr>
        <xdr:cNvPr id="220" name="テキスト ボックス 219"/>
        <xdr:cNvSpPr txBox="1"/>
      </xdr:nvSpPr>
      <xdr:spPr>
        <a:xfrm>
          <a:off x="1955800" y="1455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166,374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3113</xdr:rowOff>
    </xdr:from>
    <xdr:to>
      <xdr:col>2</xdr:col>
      <xdr:colOff>127000</xdr:colOff>
      <xdr:row>84</xdr:row>
      <xdr:rowOff>104713</xdr:rowOff>
    </xdr:to>
    <xdr:sp macro="" textlink="">
      <xdr:nvSpPr>
        <xdr:cNvPr id="221" name="円/楕円 220"/>
        <xdr:cNvSpPr/>
      </xdr:nvSpPr>
      <xdr:spPr>
        <a:xfrm>
          <a:off x="1397000" y="144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89490</xdr:rowOff>
    </xdr:from>
    <xdr:ext cx="762000" cy="259045"/>
    <xdr:sp macro="" textlink="">
      <xdr:nvSpPr>
        <xdr:cNvPr id="222" name="テキスト ボックス 221"/>
        <xdr:cNvSpPr txBox="1"/>
      </xdr:nvSpPr>
      <xdr:spPr>
        <a:xfrm>
          <a:off x="1066800" y="144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類似団体平均より</a:t>
          </a:r>
          <a:r>
            <a:rPr kumimoji="1" lang="en-US" altLang="ja-JP" sz="1100">
              <a:latin typeface="ＭＳ Ｐゴシック"/>
            </a:rPr>
            <a:t>4.4</a:t>
          </a:r>
          <a:r>
            <a:rPr kumimoji="1" lang="ja-JP" altLang="en-US" sz="1100">
              <a:latin typeface="ＭＳ Ｐゴシック"/>
            </a:rPr>
            <a:t>ポイント、全国市平均より</a:t>
          </a:r>
          <a:r>
            <a:rPr kumimoji="1" lang="en-US" altLang="ja-JP" sz="1100">
              <a:latin typeface="ＭＳ Ｐゴシック"/>
            </a:rPr>
            <a:t>5.9</a:t>
          </a:r>
          <a:r>
            <a:rPr kumimoji="1" lang="ja-JP" altLang="en-US" sz="1100">
              <a:latin typeface="ＭＳ Ｐゴシック"/>
            </a:rPr>
            <a:t>ポイント下回っている。</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24</a:t>
          </a:r>
          <a:r>
            <a:rPr kumimoji="1" lang="ja-JP" altLang="en-US" sz="1100">
              <a:latin typeface="ＭＳ Ｐゴシック"/>
            </a:rPr>
            <a:t>年度は国家公務員の時限的な給与改定特例法による地方への削減要請に応じなかった形であるが、</a:t>
          </a:r>
          <a:r>
            <a:rPr kumimoji="1" lang="en-US" altLang="ja-JP" sz="1100">
              <a:latin typeface="ＭＳ Ｐゴシック"/>
            </a:rPr>
            <a:t>25</a:t>
          </a:r>
          <a:r>
            <a:rPr kumimoji="1" lang="ja-JP" altLang="en-US" sz="1100">
              <a:latin typeface="ＭＳ Ｐゴシック"/>
            </a:rPr>
            <a:t>年度は措置が終了したことにより減少した。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25</a:t>
          </a:r>
          <a:r>
            <a:rPr kumimoji="1" lang="ja-JP" altLang="en-US" sz="1100">
              <a:latin typeface="ＭＳ Ｐゴシック"/>
            </a:rPr>
            <a:t>年度以降については、自主削減努力により低水準で推移している。</a:t>
          </a:r>
          <a:endParaRPr kumimoji="1" lang="en-US" altLang="ja-JP" sz="1100">
            <a:latin typeface="ＭＳ Ｐゴシック"/>
          </a:endParaRPr>
        </a:p>
        <a:p>
          <a:r>
            <a:rPr kumimoji="1" lang="ja-JP" altLang="en-US" sz="1100">
              <a:latin typeface="ＭＳ Ｐゴシック"/>
            </a:rPr>
            <a:t>　今後も、国や他団体の動向を考慮した上で本市の実情に合った給与水準となるよう、引き続き適正化に努める。</a:t>
          </a:r>
          <a:endParaRPr kumimoji="1" lang="en-US" altLang="ja-JP"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40518</xdr:rowOff>
    </xdr:from>
    <xdr:to>
      <xdr:col>24</xdr:col>
      <xdr:colOff>558800</xdr:colOff>
      <xdr:row>87</xdr:row>
      <xdr:rowOff>136979</xdr:rowOff>
    </xdr:to>
    <xdr:cxnSp macro="">
      <xdr:nvCxnSpPr>
        <xdr:cNvPr id="253" name="直線コネクタ 252"/>
        <xdr:cNvCxnSpPr/>
      </xdr:nvCxnSpPr>
      <xdr:spPr>
        <a:xfrm flipV="1">
          <a:off x="17018000" y="14099418"/>
          <a:ext cx="0" cy="953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4"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5" name="直線コネクタ 254"/>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126895</xdr:rowOff>
    </xdr:from>
    <xdr:ext cx="762000" cy="259045"/>
    <xdr:sp macro="" textlink="">
      <xdr:nvSpPr>
        <xdr:cNvPr id="256" name="給与水準   （国との比較）最大値テキスト"/>
        <xdr:cNvSpPr txBox="1"/>
      </xdr:nvSpPr>
      <xdr:spPr>
        <a:xfrm>
          <a:off x="17106900" y="1384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82</xdr:row>
      <xdr:rowOff>40518</xdr:rowOff>
    </xdr:from>
    <xdr:to>
      <xdr:col>24</xdr:col>
      <xdr:colOff>647700</xdr:colOff>
      <xdr:row>82</xdr:row>
      <xdr:rowOff>40518</xdr:rowOff>
    </xdr:to>
    <xdr:cxnSp macro="">
      <xdr:nvCxnSpPr>
        <xdr:cNvPr id="257" name="直線コネクタ 256"/>
        <xdr:cNvCxnSpPr/>
      </xdr:nvCxnSpPr>
      <xdr:spPr>
        <a:xfrm>
          <a:off x="16929100" y="1409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52009</xdr:rowOff>
    </xdr:from>
    <xdr:to>
      <xdr:col>24</xdr:col>
      <xdr:colOff>558800</xdr:colOff>
      <xdr:row>82</xdr:row>
      <xdr:rowOff>97971</xdr:rowOff>
    </xdr:to>
    <xdr:cxnSp macro="">
      <xdr:nvCxnSpPr>
        <xdr:cNvPr id="258" name="直線コネクタ 257"/>
        <xdr:cNvCxnSpPr/>
      </xdr:nvCxnSpPr>
      <xdr:spPr>
        <a:xfrm flipV="1">
          <a:off x="16179800" y="1411090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60" name="フローチャート :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28121</xdr:rowOff>
    </xdr:from>
    <xdr:to>
      <xdr:col>23</xdr:col>
      <xdr:colOff>406400</xdr:colOff>
      <xdr:row>82</xdr:row>
      <xdr:rowOff>97971</xdr:rowOff>
    </xdr:to>
    <xdr:cxnSp macro="">
      <xdr:nvCxnSpPr>
        <xdr:cNvPr id="261" name="直線コネクタ 260"/>
        <xdr:cNvCxnSpPr/>
      </xdr:nvCxnSpPr>
      <xdr:spPr>
        <a:xfrm>
          <a:off x="15290800" y="1391557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28121</xdr:rowOff>
    </xdr:from>
    <xdr:to>
      <xdr:col>22</xdr:col>
      <xdr:colOff>203200</xdr:colOff>
      <xdr:row>81</xdr:row>
      <xdr:rowOff>85573</xdr:rowOff>
    </xdr:to>
    <xdr:cxnSp macro="">
      <xdr:nvCxnSpPr>
        <xdr:cNvPr id="264" name="直線コネクタ 263"/>
        <xdr:cNvCxnSpPr/>
      </xdr:nvCxnSpPr>
      <xdr:spPr>
        <a:xfrm flipV="1">
          <a:off x="14401800" y="139155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85573</xdr:rowOff>
    </xdr:from>
    <xdr:to>
      <xdr:col>21</xdr:col>
      <xdr:colOff>0</xdr:colOff>
      <xdr:row>86</xdr:row>
      <xdr:rowOff>113091</xdr:rowOff>
    </xdr:to>
    <xdr:cxnSp macro="">
      <xdr:nvCxnSpPr>
        <xdr:cNvPr id="267" name="直線コネクタ 266"/>
        <xdr:cNvCxnSpPr/>
      </xdr:nvCxnSpPr>
      <xdr:spPr>
        <a:xfrm flipV="1">
          <a:off x="13512800" y="13973023"/>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68" name="フローチャート : 判断 267"/>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69" name="テキスト ボックス 268"/>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7" name="円/楕円 276"/>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93936</xdr:rowOff>
    </xdr:from>
    <xdr:ext cx="762000" cy="259045"/>
    <xdr:sp macro="" textlink="">
      <xdr:nvSpPr>
        <xdr:cNvPr id="278" name="給与水準   （国との比較）該当値テキスト"/>
        <xdr:cNvSpPr txBox="1"/>
      </xdr:nvSpPr>
      <xdr:spPr>
        <a:xfrm>
          <a:off x="17106900" y="139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9" name="円/楕円 278"/>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80" name="テキスト ボックス 279"/>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148771</xdr:rowOff>
    </xdr:from>
    <xdr:to>
      <xdr:col>22</xdr:col>
      <xdr:colOff>254000</xdr:colOff>
      <xdr:row>81</xdr:row>
      <xdr:rowOff>78921</xdr:rowOff>
    </xdr:to>
    <xdr:sp macro="" textlink="">
      <xdr:nvSpPr>
        <xdr:cNvPr id="281" name="円/楕円 280"/>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89098</xdr:rowOff>
    </xdr:from>
    <xdr:ext cx="762000" cy="259045"/>
    <xdr:sp macro="" textlink="">
      <xdr:nvSpPr>
        <xdr:cNvPr id="282" name="テキスト ボックス 281"/>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34773</xdr:rowOff>
    </xdr:from>
    <xdr:to>
      <xdr:col>21</xdr:col>
      <xdr:colOff>50800</xdr:colOff>
      <xdr:row>81</xdr:row>
      <xdr:rowOff>136373</xdr:rowOff>
    </xdr:to>
    <xdr:sp macro="" textlink="">
      <xdr:nvSpPr>
        <xdr:cNvPr id="283" name="円/楕円 282"/>
        <xdr:cNvSpPr/>
      </xdr:nvSpPr>
      <xdr:spPr>
        <a:xfrm>
          <a:off x="14351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146550</xdr:rowOff>
    </xdr:from>
    <xdr:ext cx="762000" cy="259045"/>
    <xdr:sp macro="" textlink="">
      <xdr:nvSpPr>
        <xdr:cNvPr id="284" name="テキスト ボックス 283"/>
        <xdr:cNvSpPr txBox="1"/>
      </xdr:nvSpPr>
      <xdr:spPr>
        <a:xfrm>
          <a:off x="14020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62291</xdr:rowOff>
    </xdr:from>
    <xdr:to>
      <xdr:col>19</xdr:col>
      <xdr:colOff>533400</xdr:colOff>
      <xdr:row>86</xdr:row>
      <xdr:rowOff>163891</xdr:rowOff>
    </xdr:to>
    <xdr:sp macro="" textlink="">
      <xdr:nvSpPr>
        <xdr:cNvPr id="285" name="円/楕円 284"/>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2618</xdr:rowOff>
    </xdr:from>
    <xdr:ext cx="762000" cy="259045"/>
    <xdr:sp macro="" textlink="">
      <xdr:nvSpPr>
        <xdr:cNvPr id="286" name="テキスト ボックス 285"/>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0.88</a:t>
          </a:r>
          <a:r>
            <a:rPr kumimoji="1" lang="ja-JP" altLang="en-US" sz="1100">
              <a:latin typeface="ＭＳ Ｐゴシック"/>
            </a:rPr>
            <a:t>人上回っているが、前年度から</a:t>
          </a:r>
          <a:r>
            <a:rPr kumimoji="1" lang="en-US" altLang="ja-JP" sz="1100">
              <a:latin typeface="ＭＳ Ｐゴシック"/>
            </a:rPr>
            <a:t>0.24</a:t>
          </a:r>
          <a:r>
            <a:rPr kumimoji="1" lang="ja-JP" altLang="en-US" sz="1100">
              <a:latin typeface="ＭＳ Ｐゴシック"/>
            </a:rPr>
            <a:t>人減少した。</a:t>
          </a:r>
          <a:endParaRPr kumimoji="1" lang="en-US" altLang="ja-JP" sz="1100">
            <a:latin typeface="ＭＳ Ｐゴシック"/>
          </a:endParaRPr>
        </a:p>
        <a:p>
          <a:r>
            <a:rPr kumimoji="1" lang="ja-JP" altLang="en-US" sz="1100">
              <a:latin typeface="ＭＳ Ｐゴシック"/>
            </a:rPr>
            <a:t>　これまで「にかほ市行財政改革大綱」に基づき、新規採用者を退職者数以下として徹底した定員管理を実施しており、</a:t>
          </a:r>
          <a:r>
            <a:rPr kumimoji="1" lang="en-US" altLang="ja-JP" sz="1100">
              <a:latin typeface="ＭＳ Ｐゴシック"/>
            </a:rPr>
            <a:t>28</a:t>
          </a:r>
          <a:r>
            <a:rPr kumimoji="1" lang="ja-JP" altLang="en-US" sz="1100">
              <a:latin typeface="ＭＳ Ｐゴシック"/>
            </a:rPr>
            <a:t>年度は職員数が</a:t>
          </a:r>
          <a:r>
            <a:rPr kumimoji="1" lang="en-US" altLang="ja-JP" sz="1100">
              <a:latin typeface="ＭＳ Ｐゴシック"/>
            </a:rPr>
            <a:t>5</a:t>
          </a:r>
          <a:r>
            <a:rPr kumimoji="1" lang="ja-JP" altLang="en-US" sz="1100">
              <a:latin typeface="ＭＳ Ｐゴシック"/>
            </a:rPr>
            <a:t>名減となったことが要因として挙げられる。</a:t>
          </a:r>
          <a:endParaRPr kumimoji="1" lang="en-US" altLang="ja-JP" sz="1100">
            <a:latin typeface="ＭＳ Ｐゴシック"/>
          </a:endParaRPr>
        </a:p>
        <a:p>
          <a:r>
            <a:rPr kumimoji="1" lang="ja-JP" altLang="en-US" sz="1100">
              <a:latin typeface="ＭＳ Ｐゴシック"/>
            </a:rPr>
            <a:t>　しかし、職員減少と併せて人口減少（前年度比</a:t>
          </a:r>
          <a:r>
            <a:rPr kumimoji="1" lang="en-US" altLang="ja-JP" sz="1100">
              <a:latin typeface="ＭＳ Ｐゴシック"/>
            </a:rPr>
            <a:t>455</a:t>
          </a:r>
          <a:r>
            <a:rPr kumimoji="1" lang="ja-JP" altLang="en-US" sz="1100">
              <a:latin typeface="ＭＳ Ｐゴシック"/>
            </a:rPr>
            <a:t>人減）にも歯止めがかからないため、人口千人当たり職員数は減ることが無くほぼ横ばいで推移している。</a:t>
          </a:r>
          <a:endParaRPr kumimoji="1" lang="en-US" altLang="ja-JP" sz="1100">
            <a:latin typeface="ＭＳ Ｐゴシック"/>
          </a:endParaRPr>
        </a:p>
        <a:p>
          <a:r>
            <a:rPr kumimoji="1" lang="ja-JP" altLang="en-US" sz="1100">
              <a:latin typeface="ＭＳ Ｐゴシック"/>
            </a:rPr>
            <a:t>　同大綱により、</a:t>
          </a:r>
          <a:r>
            <a:rPr kumimoji="1" lang="en-US" altLang="ja-JP" sz="1100">
              <a:latin typeface="ＭＳ Ｐゴシック"/>
            </a:rPr>
            <a:t>28</a:t>
          </a:r>
          <a:r>
            <a:rPr kumimoji="1" lang="ja-JP" altLang="en-US" sz="1100">
              <a:latin typeface="ＭＳ Ｐゴシック"/>
            </a:rPr>
            <a:t>年度の職員数の目標値は</a:t>
          </a:r>
          <a:r>
            <a:rPr kumimoji="1" lang="en-US" altLang="ja-JP" sz="1100">
              <a:latin typeface="ＭＳ Ｐゴシック"/>
            </a:rPr>
            <a:t>316</a:t>
          </a:r>
          <a:r>
            <a:rPr kumimoji="1" lang="ja-JP" altLang="en-US" sz="1100">
              <a:latin typeface="ＭＳ Ｐゴシック"/>
            </a:rPr>
            <a:t>人（一般職</a:t>
          </a:r>
          <a:r>
            <a:rPr kumimoji="1" lang="en-US" altLang="ja-JP" sz="1100">
              <a:latin typeface="ＭＳ Ｐゴシック"/>
            </a:rPr>
            <a:t>251</a:t>
          </a:r>
          <a:r>
            <a:rPr kumimoji="1" lang="ja-JP" altLang="en-US" sz="1100">
              <a:latin typeface="ＭＳ Ｐゴシック"/>
            </a:rPr>
            <a:t>人、消防職</a:t>
          </a:r>
          <a:r>
            <a:rPr kumimoji="1" lang="en-US" altLang="ja-JP" sz="1100">
              <a:latin typeface="ＭＳ Ｐゴシック"/>
            </a:rPr>
            <a:t>65</a:t>
          </a:r>
          <a:r>
            <a:rPr kumimoji="1" lang="ja-JP" altLang="en-US" sz="1100">
              <a:latin typeface="ＭＳ Ｐゴシック"/>
            </a:rPr>
            <a:t>人）となっており、実績は</a:t>
          </a:r>
          <a:r>
            <a:rPr kumimoji="1" lang="en-US" altLang="ja-JP" sz="1100">
              <a:latin typeface="ＭＳ Ｐゴシック"/>
            </a:rPr>
            <a:t>312</a:t>
          </a:r>
          <a:r>
            <a:rPr kumimoji="1" lang="ja-JP" altLang="en-US" sz="1100">
              <a:latin typeface="ＭＳ Ｐゴシック"/>
            </a:rPr>
            <a:t>人（一般職</a:t>
          </a:r>
          <a:r>
            <a:rPr kumimoji="1" lang="en-US" altLang="ja-JP" sz="1100">
              <a:latin typeface="ＭＳ Ｐゴシック"/>
            </a:rPr>
            <a:t>248</a:t>
          </a:r>
          <a:r>
            <a:rPr kumimoji="1" lang="ja-JP" altLang="en-US" sz="1100">
              <a:latin typeface="ＭＳ Ｐゴシック"/>
            </a:rPr>
            <a:t>人、消防職</a:t>
          </a:r>
          <a:r>
            <a:rPr kumimoji="1" lang="en-US" altLang="ja-JP" sz="1100">
              <a:latin typeface="ＭＳ Ｐゴシック"/>
            </a:rPr>
            <a:t>64</a:t>
          </a:r>
          <a:r>
            <a:rPr kumimoji="1" lang="ja-JP" altLang="en-US" sz="1100">
              <a:latin typeface="ＭＳ Ｐゴシック"/>
            </a:rPr>
            <a:t>人）で目標値を達成している。今後は計画最終年度の</a:t>
          </a:r>
          <a:r>
            <a:rPr kumimoji="1" lang="en-US" altLang="ja-JP" sz="1100">
              <a:latin typeface="ＭＳ Ｐゴシック"/>
            </a:rPr>
            <a:t>31</a:t>
          </a:r>
          <a:r>
            <a:rPr kumimoji="1" lang="ja-JP" altLang="en-US" sz="1100">
              <a:latin typeface="ＭＳ Ｐゴシック"/>
            </a:rPr>
            <a:t>年度の目標値</a:t>
          </a:r>
          <a:r>
            <a:rPr kumimoji="1" lang="en-US" altLang="ja-JP" sz="1100">
              <a:latin typeface="ＭＳ Ｐゴシック"/>
            </a:rPr>
            <a:t>311</a:t>
          </a:r>
          <a:r>
            <a:rPr kumimoji="1" lang="ja-JP" altLang="en-US" sz="1100">
              <a:latin typeface="ＭＳ Ｐゴシック"/>
            </a:rPr>
            <a:t>人（一般職</a:t>
          </a:r>
          <a:r>
            <a:rPr kumimoji="1" lang="en-US" altLang="ja-JP" sz="1100">
              <a:latin typeface="ＭＳ Ｐゴシック"/>
            </a:rPr>
            <a:t>246</a:t>
          </a:r>
          <a:r>
            <a:rPr kumimoji="1" lang="ja-JP" altLang="en-US" sz="1100">
              <a:latin typeface="ＭＳ Ｐゴシック"/>
            </a:rPr>
            <a:t>人、消防職</a:t>
          </a:r>
          <a:r>
            <a:rPr kumimoji="1" lang="en-US" altLang="ja-JP" sz="1100">
              <a:latin typeface="ＭＳ Ｐゴシック"/>
            </a:rPr>
            <a:t>65</a:t>
          </a:r>
          <a:r>
            <a:rPr kumimoji="1" lang="ja-JP" altLang="en-US" sz="1100">
              <a:latin typeface="ＭＳ Ｐゴシック"/>
            </a:rPr>
            <a:t>人）に向けて職員数の適正化に努める。</a:t>
          </a:r>
          <a:endParaRPr kumimoji="1" lang="en-US" altLang="ja-JP"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92181</xdr:rowOff>
    </xdr:from>
    <xdr:to>
      <xdr:col>24</xdr:col>
      <xdr:colOff>558800</xdr:colOff>
      <xdr:row>63</xdr:row>
      <xdr:rowOff>140441</xdr:rowOff>
    </xdr:to>
    <xdr:cxnSp macro="">
      <xdr:nvCxnSpPr>
        <xdr:cNvPr id="321" name="直線コネクタ 320"/>
        <xdr:cNvCxnSpPr/>
      </xdr:nvCxnSpPr>
      <xdr:spPr>
        <a:xfrm flipV="1">
          <a:off x="16179800" y="1089353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2"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140441</xdr:rowOff>
    </xdr:from>
    <xdr:to>
      <xdr:col>23</xdr:col>
      <xdr:colOff>406400</xdr:colOff>
      <xdr:row>63</xdr:row>
      <xdr:rowOff>148484</xdr:rowOff>
    </xdr:to>
    <xdr:cxnSp macro="">
      <xdr:nvCxnSpPr>
        <xdr:cNvPr id="324" name="直線コネクタ 323"/>
        <xdr:cNvCxnSpPr/>
      </xdr:nvCxnSpPr>
      <xdr:spPr>
        <a:xfrm flipV="1">
          <a:off x="15290800" y="109417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97261</xdr:rowOff>
    </xdr:from>
    <xdr:to>
      <xdr:col>23</xdr:col>
      <xdr:colOff>457200</xdr:colOff>
      <xdr:row>61</xdr:row>
      <xdr:rowOff>27411</xdr:rowOff>
    </xdr:to>
    <xdr:sp macro="" textlink="">
      <xdr:nvSpPr>
        <xdr:cNvPr id="325" name="フローチャート : 判断 324"/>
        <xdr:cNvSpPr/>
      </xdr:nvSpPr>
      <xdr:spPr>
        <a:xfrm>
          <a:off x="16129000" y="1038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37588</xdr:rowOff>
    </xdr:from>
    <xdr:ext cx="736600" cy="259045"/>
    <xdr:sp macro="" textlink="">
      <xdr:nvSpPr>
        <xdr:cNvPr id="326" name="テキスト ボックス 325"/>
        <xdr:cNvSpPr txBox="1"/>
      </xdr:nvSpPr>
      <xdr:spPr>
        <a:xfrm>
          <a:off x="15798800" y="1015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90170</xdr:rowOff>
    </xdr:from>
    <xdr:to>
      <xdr:col>22</xdr:col>
      <xdr:colOff>203200</xdr:colOff>
      <xdr:row>63</xdr:row>
      <xdr:rowOff>148484</xdr:rowOff>
    </xdr:to>
    <xdr:cxnSp macro="">
      <xdr:nvCxnSpPr>
        <xdr:cNvPr id="327" name="直線コネクタ 326"/>
        <xdr:cNvCxnSpPr/>
      </xdr:nvCxnSpPr>
      <xdr:spPr>
        <a:xfrm>
          <a:off x="14401800" y="10891520"/>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8" name="フローチャート : 判断 327"/>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9" name="テキスト ボックス 328"/>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90170</xdr:rowOff>
    </xdr:from>
    <xdr:to>
      <xdr:col>21</xdr:col>
      <xdr:colOff>0</xdr:colOff>
      <xdr:row>63</xdr:row>
      <xdr:rowOff>108268</xdr:rowOff>
    </xdr:to>
    <xdr:cxnSp macro="">
      <xdr:nvCxnSpPr>
        <xdr:cNvPr id="330" name="直線コネクタ 329"/>
        <xdr:cNvCxnSpPr/>
      </xdr:nvCxnSpPr>
      <xdr:spPr>
        <a:xfrm flipV="1">
          <a:off x="13512800" y="108915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31" name="フローチャート : 判断 330"/>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2" name="テキスト ボックス 331"/>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3" name="フローチャート : 判断 332"/>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4" name="テキスト ボックス 333"/>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41381</xdr:rowOff>
    </xdr:from>
    <xdr:to>
      <xdr:col>24</xdr:col>
      <xdr:colOff>609600</xdr:colOff>
      <xdr:row>63</xdr:row>
      <xdr:rowOff>142981</xdr:rowOff>
    </xdr:to>
    <xdr:sp macro="" textlink="">
      <xdr:nvSpPr>
        <xdr:cNvPr id="340" name="円/楕円 339"/>
        <xdr:cNvSpPr/>
      </xdr:nvSpPr>
      <xdr:spPr>
        <a:xfrm>
          <a:off x="169672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13458</xdr:rowOff>
    </xdr:from>
    <xdr:ext cx="762000" cy="259045"/>
    <xdr:sp macro="" textlink="">
      <xdr:nvSpPr>
        <xdr:cNvPr id="341" name="定員管理の状況該当値テキスト"/>
        <xdr:cNvSpPr txBox="1"/>
      </xdr:nvSpPr>
      <xdr:spPr>
        <a:xfrm>
          <a:off x="17106900" y="1081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89641</xdr:rowOff>
    </xdr:from>
    <xdr:to>
      <xdr:col>23</xdr:col>
      <xdr:colOff>457200</xdr:colOff>
      <xdr:row>64</xdr:row>
      <xdr:rowOff>19791</xdr:rowOff>
    </xdr:to>
    <xdr:sp macro="" textlink="">
      <xdr:nvSpPr>
        <xdr:cNvPr id="342" name="円/楕円 341"/>
        <xdr:cNvSpPr/>
      </xdr:nvSpPr>
      <xdr:spPr>
        <a:xfrm>
          <a:off x="16129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4568</xdr:rowOff>
    </xdr:from>
    <xdr:ext cx="736600" cy="259045"/>
    <xdr:sp macro="" textlink="">
      <xdr:nvSpPr>
        <xdr:cNvPr id="343" name="テキスト ボックス 342"/>
        <xdr:cNvSpPr txBox="1"/>
      </xdr:nvSpPr>
      <xdr:spPr>
        <a:xfrm>
          <a:off x="15798800" y="1097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97684</xdr:rowOff>
    </xdr:from>
    <xdr:to>
      <xdr:col>22</xdr:col>
      <xdr:colOff>254000</xdr:colOff>
      <xdr:row>64</xdr:row>
      <xdr:rowOff>27834</xdr:rowOff>
    </xdr:to>
    <xdr:sp macro="" textlink="">
      <xdr:nvSpPr>
        <xdr:cNvPr id="344" name="円/楕円 343"/>
        <xdr:cNvSpPr/>
      </xdr:nvSpPr>
      <xdr:spPr>
        <a:xfrm>
          <a:off x="15240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12611</xdr:rowOff>
    </xdr:from>
    <xdr:ext cx="762000" cy="259045"/>
    <xdr:sp macro="" textlink="">
      <xdr:nvSpPr>
        <xdr:cNvPr id="345" name="テキスト ボックス 344"/>
        <xdr:cNvSpPr txBox="1"/>
      </xdr:nvSpPr>
      <xdr:spPr>
        <a:xfrm>
          <a:off x="14909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39370</xdr:rowOff>
    </xdr:from>
    <xdr:to>
      <xdr:col>21</xdr:col>
      <xdr:colOff>50800</xdr:colOff>
      <xdr:row>63</xdr:row>
      <xdr:rowOff>140970</xdr:rowOff>
    </xdr:to>
    <xdr:sp macro="" textlink="">
      <xdr:nvSpPr>
        <xdr:cNvPr id="346" name="円/楕円 345"/>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125747</xdr:rowOff>
    </xdr:from>
    <xdr:ext cx="762000" cy="259045"/>
    <xdr:sp macro="" textlink="">
      <xdr:nvSpPr>
        <xdr:cNvPr id="347" name="テキスト ボックス 346"/>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57468</xdr:rowOff>
    </xdr:from>
    <xdr:to>
      <xdr:col>19</xdr:col>
      <xdr:colOff>533400</xdr:colOff>
      <xdr:row>63</xdr:row>
      <xdr:rowOff>159068</xdr:rowOff>
    </xdr:to>
    <xdr:sp macro="" textlink="">
      <xdr:nvSpPr>
        <xdr:cNvPr id="348" name="円/楕円 347"/>
        <xdr:cNvSpPr/>
      </xdr:nvSpPr>
      <xdr:spPr>
        <a:xfrm>
          <a:off x="13462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143845</xdr:rowOff>
    </xdr:from>
    <xdr:ext cx="762000" cy="259045"/>
    <xdr:sp macro="" textlink="">
      <xdr:nvSpPr>
        <xdr:cNvPr id="349" name="テキスト ボックス 348"/>
        <xdr:cNvSpPr txBox="1"/>
      </xdr:nvSpPr>
      <xdr:spPr>
        <a:xfrm>
          <a:off x="13131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0.4</a:t>
          </a:r>
          <a:r>
            <a:rPr kumimoji="1" lang="ja-JP" altLang="en-US" sz="1100">
              <a:latin typeface="ＭＳ Ｐゴシック"/>
            </a:rPr>
            <a:t>ポイント上回っているが、前年度からは</a:t>
          </a:r>
          <a:r>
            <a:rPr kumimoji="1" lang="en-US" altLang="ja-JP" sz="1100">
              <a:latin typeface="ＭＳ Ｐゴシック"/>
            </a:rPr>
            <a:t>0.4</a:t>
          </a:r>
          <a:r>
            <a:rPr kumimoji="1" lang="ja-JP" altLang="en-US" sz="1100">
              <a:latin typeface="ＭＳ Ｐゴシック"/>
            </a:rPr>
            <a:t>ポイント改善しており着実に減少している。</a:t>
          </a:r>
          <a:endParaRPr kumimoji="1" lang="en-US" altLang="ja-JP" sz="1100">
            <a:latin typeface="ＭＳ Ｐゴシック"/>
          </a:endParaRPr>
        </a:p>
        <a:p>
          <a:r>
            <a:rPr kumimoji="1" lang="ja-JP" altLang="en-US" sz="1100">
              <a:latin typeface="ＭＳ Ｐゴシック"/>
            </a:rPr>
            <a:t>　事業規模の適正化と市債発行の精査、任意繰上償還の継続実施によるものである。</a:t>
          </a:r>
          <a:endParaRPr kumimoji="1" lang="en-US" altLang="ja-JP" sz="1100">
            <a:latin typeface="ＭＳ Ｐゴシック"/>
          </a:endParaRPr>
        </a:p>
        <a:p>
          <a:r>
            <a:rPr kumimoji="1" lang="ja-JP" altLang="en-US" sz="1100">
              <a:latin typeface="ＭＳ Ｐゴシック"/>
            </a:rPr>
            <a:t>　今後も、財政状況を勘案しながらこれらの取り組みを継続し、公債費負担の健全化に努める。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127907</xdr:rowOff>
    </xdr:from>
    <xdr:to>
      <xdr:col>24</xdr:col>
      <xdr:colOff>558800</xdr:colOff>
      <xdr:row>42</xdr:row>
      <xdr:rowOff>2419</xdr:rowOff>
    </xdr:to>
    <xdr:cxnSp macro="">
      <xdr:nvCxnSpPr>
        <xdr:cNvPr id="385" name="直線コネクタ 384"/>
        <xdr:cNvCxnSpPr/>
      </xdr:nvCxnSpPr>
      <xdr:spPr>
        <a:xfrm flipV="1">
          <a:off x="16179800" y="7157357"/>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47672</xdr:rowOff>
    </xdr:from>
    <xdr:ext cx="762000" cy="259045"/>
    <xdr:sp macro="" textlink="">
      <xdr:nvSpPr>
        <xdr:cNvPr id="386"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2419</xdr:rowOff>
    </xdr:from>
    <xdr:to>
      <xdr:col>23</xdr:col>
      <xdr:colOff>406400</xdr:colOff>
      <xdr:row>42</xdr:row>
      <xdr:rowOff>36891</xdr:rowOff>
    </xdr:to>
    <xdr:cxnSp macro="">
      <xdr:nvCxnSpPr>
        <xdr:cNvPr id="388" name="直線コネクタ 387"/>
        <xdr:cNvCxnSpPr/>
      </xdr:nvCxnSpPr>
      <xdr:spPr>
        <a:xfrm flipV="1">
          <a:off x="15290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9" name="フローチャート : 判断 388"/>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90" name="テキスト ボックス 389"/>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36891</xdr:rowOff>
    </xdr:from>
    <xdr:to>
      <xdr:col>22</xdr:col>
      <xdr:colOff>203200</xdr:colOff>
      <xdr:row>42</xdr:row>
      <xdr:rowOff>163285</xdr:rowOff>
    </xdr:to>
    <xdr:cxnSp macro="">
      <xdr:nvCxnSpPr>
        <xdr:cNvPr id="391" name="直線コネクタ 390"/>
        <xdr:cNvCxnSpPr/>
      </xdr:nvCxnSpPr>
      <xdr:spPr>
        <a:xfrm flipV="1">
          <a:off x="14401800" y="72377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2" name="フローチャート : 判断 391"/>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3" name="テキスト ボックス 392"/>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163285</xdr:rowOff>
    </xdr:from>
    <xdr:to>
      <xdr:col>21</xdr:col>
      <xdr:colOff>0</xdr:colOff>
      <xdr:row>44</xdr:row>
      <xdr:rowOff>4233</xdr:rowOff>
    </xdr:to>
    <xdr:cxnSp macro="">
      <xdr:nvCxnSpPr>
        <xdr:cNvPr id="394" name="直線コネクタ 393"/>
        <xdr:cNvCxnSpPr/>
      </xdr:nvCxnSpPr>
      <xdr:spPr>
        <a:xfrm flipV="1">
          <a:off x="13512800" y="73641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5" name="フローチャート : 判断 394"/>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6" name="テキスト ボックス 395"/>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7" name="フローチャート : 判断 396"/>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398" name="テキスト ボックス 397"/>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404" name="円/楕円 403"/>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49184</xdr:rowOff>
    </xdr:from>
    <xdr:ext cx="762000" cy="259045"/>
    <xdr:sp macro="" textlink="">
      <xdr:nvSpPr>
        <xdr:cNvPr id="405"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123069</xdr:rowOff>
    </xdr:from>
    <xdr:to>
      <xdr:col>23</xdr:col>
      <xdr:colOff>457200</xdr:colOff>
      <xdr:row>42</xdr:row>
      <xdr:rowOff>53219</xdr:rowOff>
    </xdr:to>
    <xdr:sp macro="" textlink="">
      <xdr:nvSpPr>
        <xdr:cNvPr id="406" name="円/楕円 405"/>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63396</xdr:rowOff>
    </xdr:from>
    <xdr:ext cx="736600" cy="259045"/>
    <xdr:sp macro="" textlink="">
      <xdr:nvSpPr>
        <xdr:cNvPr id="407" name="テキスト ボックス 406"/>
        <xdr:cNvSpPr txBox="1"/>
      </xdr:nvSpPr>
      <xdr:spPr>
        <a:xfrm>
          <a:off x="15798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157541</xdr:rowOff>
    </xdr:from>
    <xdr:to>
      <xdr:col>22</xdr:col>
      <xdr:colOff>254000</xdr:colOff>
      <xdr:row>42</xdr:row>
      <xdr:rowOff>87691</xdr:rowOff>
    </xdr:to>
    <xdr:sp macro="" textlink="">
      <xdr:nvSpPr>
        <xdr:cNvPr id="408" name="円/楕円 407"/>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97868</xdr:rowOff>
    </xdr:from>
    <xdr:ext cx="762000" cy="259045"/>
    <xdr:sp macro="" textlink="">
      <xdr:nvSpPr>
        <xdr:cNvPr id="409" name="テキスト ボックス 408"/>
        <xdr:cNvSpPr txBox="1"/>
      </xdr:nvSpPr>
      <xdr:spPr>
        <a:xfrm>
          <a:off x="14909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112485</xdr:rowOff>
    </xdr:from>
    <xdr:to>
      <xdr:col>21</xdr:col>
      <xdr:colOff>50800</xdr:colOff>
      <xdr:row>43</xdr:row>
      <xdr:rowOff>42635</xdr:rowOff>
    </xdr:to>
    <xdr:sp macro="" textlink="">
      <xdr:nvSpPr>
        <xdr:cNvPr id="410" name="円/楕円 409"/>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52812</xdr:rowOff>
    </xdr:from>
    <xdr:ext cx="762000" cy="259045"/>
    <xdr:sp macro="" textlink="">
      <xdr:nvSpPr>
        <xdr:cNvPr id="411" name="テキスト ボックス 410"/>
        <xdr:cNvSpPr txBox="1"/>
      </xdr:nvSpPr>
      <xdr:spPr>
        <a:xfrm>
          <a:off x="14020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12" name="円/楕円 411"/>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13" name="テキスト ボックス 412"/>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68.6</a:t>
          </a:r>
          <a:r>
            <a:rPr kumimoji="1" lang="ja-JP" altLang="en-US" sz="1100">
              <a:latin typeface="ＭＳ Ｐゴシック"/>
            </a:rPr>
            <a:t>ポイント上回っているが、前年度から</a:t>
          </a:r>
          <a:r>
            <a:rPr kumimoji="1" lang="en-US" altLang="ja-JP" sz="1100">
              <a:latin typeface="ＭＳ Ｐゴシック"/>
            </a:rPr>
            <a:t>12.1</a:t>
          </a:r>
          <a:r>
            <a:rPr kumimoji="1" lang="ja-JP" altLang="en-US" sz="1100">
              <a:latin typeface="ＭＳ Ｐゴシック"/>
            </a:rPr>
            <a:t>ポイント改善した。</a:t>
          </a:r>
          <a:endParaRPr kumimoji="1" lang="en-US" altLang="ja-JP" sz="1100">
            <a:latin typeface="ＭＳ Ｐゴシック"/>
          </a:endParaRPr>
        </a:p>
        <a:p>
          <a:r>
            <a:rPr kumimoji="1" lang="ja-JP" altLang="en-US" sz="1100">
              <a:latin typeface="ＭＳ Ｐゴシック"/>
            </a:rPr>
            <a:t>　地方債残高は、</a:t>
          </a:r>
          <a:r>
            <a:rPr kumimoji="1" lang="en-US" altLang="ja-JP" sz="1100">
              <a:latin typeface="ＭＳ Ｐゴシック"/>
            </a:rPr>
            <a:t>2</a:t>
          </a:r>
          <a:r>
            <a:rPr kumimoji="1" lang="ja-JP" altLang="en-US" sz="1100">
              <a:latin typeface="ＭＳ Ｐゴシック"/>
            </a:rPr>
            <a:t>中学校校舎建設が終了した</a:t>
          </a:r>
          <a:r>
            <a:rPr kumimoji="1" lang="en-US" altLang="ja-JP" sz="1100">
              <a:latin typeface="ＭＳ Ｐゴシック"/>
            </a:rPr>
            <a:t>22</a:t>
          </a:r>
          <a:r>
            <a:rPr kumimoji="1" lang="ja-JP" altLang="en-US" sz="1100">
              <a:latin typeface="ＭＳ Ｐゴシック"/>
            </a:rPr>
            <a:t>年度がピークとなっていたが、任意繰上償還を実施し残高の増加を抑制してきたことが比率改善の要因として挙げられる。</a:t>
          </a:r>
          <a:endParaRPr kumimoji="1" lang="en-US" altLang="ja-JP" sz="1100">
            <a:latin typeface="ＭＳ Ｐゴシック"/>
          </a:endParaRPr>
        </a:p>
        <a:p>
          <a:r>
            <a:rPr kumimoji="1" lang="ja-JP" altLang="en-US" sz="1100">
              <a:latin typeface="ＭＳ Ｐゴシック"/>
            </a:rPr>
            <a:t>　なお、公営企業債等繰入金は増加傾向にあるものの、公共下水道事業・農業集落排水事業において資本費平準化債を発行することで、繰入金の平準化を図っている。</a:t>
          </a:r>
          <a:endParaRPr kumimoji="1" lang="en-US" altLang="ja-JP" sz="1100">
            <a:latin typeface="ＭＳ Ｐゴシック"/>
          </a:endParaRPr>
        </a:p>
        <a:p>
          <a:r>
            <a:rPr kumimoji="1" lang="ja-JP" altLang="en-US" sz="1100">
              <a:latin typeface="ＭＳ Ｐゴシック"/>
            </a:rPr>
            <a:t>　直近では、熱回収施設（一般廃棄物処理場）整備事業や観光拠点センター整備事業など大型事業を実施しながらも着実に比率を改善しており、今後も市債の新規発行の精査や使用料金見直し等の公営企業の経営改善などにより、将来負担の軽減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170265</xdr:rowOff>
    </xdr:from>
    <xdr:to>
      <xdr:col>24</xdr:col>
      <xdr:colOff>558800</xdr:colOff>
      <xdr:row>18</xdr:row>
      <xdr:rowOff>96139</xdr:rowOff>
    </xdr:to>
    <xdr:cxnSp macro="">
      <xdr:nvCxnSpPr>
        <xdr:cNvPr id="447" name="直線コネクタ 446"/>
        <xdr:cNvCxnSpPr/>
      </xdr:nvCxnSpPr>
      <xdr:spPr>
        <a:xfrm flipV="1">
          <a:off x="16179800" y="3084915"/>
          <a:ext cx="8382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8"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9" name="フローチャート : 判断 448"/>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96139</xdr:rowOff>
    </xdr:from>
    <xdr:to>
      <xdr:col>23</xdr:col>
      <xdr:colOff>406400</xdr:colOff>
      <xdr:row>18</xdr:row>
      <xdr:rowOff>157268</xdr:rowOff>
    </xdr:to>
    <xdr:cxnSp macro="">
      <xdr:nvCxnSpPr>
        <xdr:cNvPr id="450" name="直線コネクタ 449"/>
        <xdr:cNvCxnSpPr/>
      </xdr:nvCxnSpPr>
      <xdr:spPr>
        <a:xfrm flipV="1">
          <a:off x="15290800" y="3182239"/>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51" name="フローチャート : 判断 450"/>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2" name="テキスト ボックス 451"/>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126704</xdr:rowOff>
    </xdr:from>
    <xdr:to>
      <xdr:col>22</xdr:col>
      <xdr:colOff>203200</xdr:colOff>
      <xdr:row>18</xdr:row>
      <xdr:rowOff>157268</xdr:rowOff>
    </xdr:to>
    <xdr:cxnSp macro="">
      <xdr:nvCxnSpPr>
        <xdr:cNvPr id="453" name="直線コネクタ 452"/>
        <xdr:cNvCxnSpPr/>
      </xdr:nvCxnSpPr>
      <xdr:spPr>
        <a:xfrm>
          <a:off x="14401800" y="3212804"/>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4" name="フローチャート : 判断 453"/>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5" name="テキスト ボックス 454"/>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126704</xdr:rowOff>
    </xdr:from>
    <xdr:to>
      <xdr:col>21</xdr:col>
      <xdr:colOff>0</xdr:colOff>
      <xdr:row>19</xdr:row>
      <xdr:rowOff>67056</xdr:rowOff>
    </xdr:to>
    <xdr:cxnSp macro="">
      <xdr:nvCxnSpPr>
        <xdr:cNvPr id="456" name="直線コネクタ 455"/>
        <xdr:cNvCxnSpPr/>
      </xdr:nvCxnSpPr>
      <xdr:spPr>
        <a:xfrm flipV="1">
          <a:off x="13512800" y="3212804"/>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7" name="フローチャート : 判断 456"/>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8" name="テキスト ボックス 457"/>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9" name="フローチャート : 判断 458"/>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60" name="テキスト ボックス 459"/>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119465</xdr:rowOff>
    </xdr:from>
    <xdr:to>
      <xdr:col>24</xdr:col>
      <xdr:colOff>609600</xdr:colOff>
      <xdr:row>18</xdr:row>
      <xdr:rowOff>49615</xdr:rowOff>
    </xdr:to>
    <xdr:sp macro="" textlink="">
      <xdr:nvSpPr>
        <xdr:cNvPr id="466" name="円/楕円 465"/>
        <xdr:cNvSpPr/>
      </xdr:nvSpPr>
      <xdr:spPr>
        <a:xfrm>
          <a:off x="16967200" y="30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91542</xdr:rowOff>
    </xdr:from>
    <xdr:ext cx="762000" cy="259045"/>
    <xdr:sp macro="" textlink="">
      <xdr:nvSpPr>
        <xdr:cNvPr id="467" name="将来負担の状況該当値テキスト"/>
        <xdr:cNvSpPr txBox="1"/>
      </xdr:nvSpPr>
      <xdr:spPr>
        <a:xfrm>
          <a:off x="17106900" y="300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45339</xdr:rowOff>
    </xdr:from>
    <xdr:to>
      <xdr:col>23</xdr:col>
      <xdr:colOff>457200</xdr:colOff>
      <xdr:row>18</xdr:row>
      <xdr:rowOff>146939</xdr:rowOff>
    </xdr:to>
    <xdr:sp macro="" textlink="">
      <xdr:nvSpPr>
        <xdr:cNvPr id="468" name="円/楕円 467"/>
        <xdr:cNvSpPr/>
      </xdr:nvSpPr>
      <xdr:spPr>
        <a:xfrm>
          <a:off x="16129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131716</xdr:rowOff>
    </xdr:from>
    <xdr:ext cx="736600" cy="259045"/>
    <xdr:sp macro="" textlink="">
      <xdr:nvSpPr>
        <xdr:cNvPr id="469" name="テキスト ボックス 468"/>
        <xdr:cNvSpPr txBox="1"/>
      </xdr:nvSpPr>
      <xdr:spPr>
        <a:xfrm>
          <a:off x="15798800" y="321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106468</xdr:rowOff>
    </xdr:from>
    <xdr:to>
      <xdr:col>22</xdr:col>
      <xdr:colOff>254000</xdr:colOff>
      <xdr:row>19</xdr:row>
      <xdr:rowOff>36618</xdr:rowOff>
    </xdr:to>
    <xdr:sp macro="" textlink="">
      <xdr:nvSpPr>
        <xdr:cNvPr id="470" name="円/楕円 469"/>
        <xdr:cNvSpPr/>
      </xdr:nvSpPr>
      <xdr:spPr>
        <a:xfrm>
          <a:off x="15240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21395</xdr:rowOff>
    </xdr:from>
    <xdr:ext cx="762000" cy="259045"/>
    <xdr:sp macro="" textlink="">
      <xdr:nvSpPr>
        <xdr:cNvPr id="471" name="テキスト ボックス 470"/>
        <xdr:cNvSpPr txBox="1"/>
      </xdr:nvSpPr>
      <xdr:spPr>
        <a:xfrm>
          <a:off x="14909800" y="32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75904</xdr:rowOff>
    </xdr:from>
    <xdr:to>
      <xdr:col>21</xdr:col>
      <xdr:colOff>50800</xdr:colOff>
      <xdr:row>19</xdr:row>
      <xdr:rowOff>6054</xdr:rowOff>
    </xdr:to>
    <xdr:sp macro="" textlink="">
      <xdr:nvSpPr>
        <xdr:cNvPr id="472" name="円/楕円 471"/>
        <xdr:cNvSpPr/>
      </xdr:nvSpPr>
      <xdr:spPr>
        <a:xfrm>
          <a:off x="14351000" y="31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162281</xdr:rowOff>
    </xdr:from>
    <xdr:ext cx="762000" cy="259045"/>
    <xdr:sp macro="" textlink="">
      <xdr:nvSpPr>
        <xdr:cNvPr id="473" name="テキスト ボックス 472"/>
        <xdr:cNvSpPr txBox="1"/>
      </xdr:nvSpPr>
      <xdr:spPr>
        <a:xfrm>
          <a:off x="14020800" y="324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16256</xdr:rowOff>
    </xdr:from>
    <xdr:to>
      <xdr:col>19</xdr:col>
      <xdr:colOff>533400</xdr:colOff>
      <xdr:row>19</xdr:row>
      <xdr:rowOff>117856</xdr:rowOff>
    </xdr:to>
    <xdr:sp macro="" textlink="">
      <xdr:nvSpPr>
        <xdr:cNvPr id="474" name="円/楕円 473"/>
        <xdr:cNvSpPr/>
      </xdr:nvSpPr>
      <xdr:spPr>
        <a:xfrm>
          <a:off x="13462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102633</xdr:rowOff>
    </xdr:from>
    <xdr:ext cx="762000" cy="259045"/>
    <xdr:sp macro="" textlink="">
      <xdr:nvSpPr>
        <xdr:cNvPr id="475" name="テキスト ボックス 474"/>
        <xdr:cNvSpPr txBox="1"/>
      </xdr:nvSpPr>
      <xdr:spPr>
        <a:xfrm>
          <a:off x="13131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0.7</a:t>
          </a:r>
          <a:r>
            <a:rPr kumimoji="1" lang="ja-JP" altLang="en-US" sz="1100">
              <a:latin typeface="ＭＳ Ｐゴシック"/>
            </a:rPr>
            <a:t>ポイント上回り、前年度比も</a:t>
          </a:r>
          <a:r>
            <a:rPr kumimoji="1" lang="en-US" altLang="ja-JP" sz="1100">
              <a:latin typeface="ＭＳ Ｐゴシック"/>
            </a:rPr>
            <a:t>0.2</a:t>
          </a:r>
          <a:r>
            <a:rPr kumimoji="1" lang="ja-JP" altLang="en-US" sz="1100">
              <a:latin typeface="ＭＳ Ｐゴシック"/>
            </a:rPr>
            <a:t>ポイント増加した。</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職員数の減による職員給・共済費の減や退職者数の減による退職手当負担金の減により人件費の決算額は前年度比では減少しているが、地方税が合併以降最も低い水準となったことや、臨時財政対策債の落ち込みなど経常的な一般財源が大きく減収したことが比率が増加した要因として挙げられ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にかほ市行財政改革大綱」に基づいた定員管理を進め、年齢構成のバランスに配慮しながら人件費の抑制に努め、地方税についても納付方法の拡大などにより収納率の向上を図り、未利用公有財産の積極的な売却・貸付など、新たな歳入の検討を進め安定した財政基盤の維持に努める。</a:t>
          </a:r>
          <a:endParaRPr lang="ja-JP" altLang="ja-JP">
            <a:effectLst/>
          </a:endParaRPr>
        </a:p>
        <a:p>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45357</xdr:rowOff>
    </xdr:from>
    <xdr:to>
      <xdr:col>7</xdr:col>
      <xdr:colOff>15875</xdr:colOff>
      <xdr:row>36</xdr:row>
      <xdr:rowOff>67128</xdr:rowOff>
    </xdr:to>
    <xdr:cxnSp macro="">
      <xdr:nvCxnSpPr>
        <xdr:cNvPr id="68" name="直線コネクタ 67"/>
        <xdr:cNvCxnSpPr/>
      </xdr:nvCxnSpPr>
      <xdr:spPr>
        <a:xfrm>
          <a:off x="3987800" y="6217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36</xdr:row>
      <xdr:rowOff>88900</xdr:rowOff>
    </xdr:to>
    <xdr:cxnSp macro="">
      <xdr:nvCxnSpPr>
        <xdr:cNvPr id="71" name="直線コネクタ 70"/>
        <xdr:cNvCxnSpPr/>
      </xdr:nvCxnSpPr>
      <xdr:spPr>
        <a:xfrm flipV="1">
          <a:off x="3098800" y="621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152400</xdr:rowOff>
    </xdr:from>
    <xdr:to>
      <xdr:col>5</xdr:col>
      <xdr:colOff>600075</xdr:colOff>
      <xdr:row>35</xdr:row>
      <xdr:rowOff>82550</xdr:rowOff>
    </xdr:to>
    <xdr:sp macro="" textlink="">
      <xdr:nvSpPr>
        <xdr:cNvPr id="72" name="フローチャート :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23586</xdr:rowOff>
    </xdr:from>
    <xdr:to>
      <xdr:col>4</xdr:col>
      <xdr:colOff>346075</xdr:colOff>
      <xdr:row>36</xdr:row>
      <xdr:rowOff>88900</xdr:rowOff>
    </xdr:to>
    <xdr:cxnSp macro="">
      <xdr:nvCxnSpPr>
        <xdr:cNvPr id="74" name="直線コネクタ 73"/>
        <xdr:cNvCxnSpPr/>
      </xdr:nvCxnSpPr>
      <xdr:spPr>
        <a:xfrm>
          <a:off x="2209800" y="619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23586</xdr:rowOff>
    </xdr:from>
    <xdr:to>
      <xdr:col>3</xdr:col>
      <xdr:colOff>142875</xdr:colOff>
      <xdr:row>36</xdr:row>
      <xdr:rowOff>165100</xdr:rowOff>
    </xdr:to>
    <xdr:cxnSp macro="">
      <xdr:nvCxnSpPr>
        <xdr:cNvPr id="77" name="直線コネクタ 76"/>
        <xdr:cNvCxnSpPr/>
      </xdr:nvCxnSpPr>
      <xdr:spPr>
        <a:xfrm flipV="1">
          <a:off x="1320800" y="61957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16328</xdr:rowOff>
    </xdr:from>
    <xdr:to>
      <xdr:col>7</xdr:col>
      <xdr:colOff>66675</xdr:colOff>
      <xdr:row>36</xdr:row>
      <xdr:rowOff>117928</xdr:rowOff>
    </xdr:to>
    <xdr:sp macro="" textlink="">
      <xdr:nvSpPr>
        <xdr:cNvPr id="87" name="円/楕円 86"/>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159855</xdr:rowOff>
    </xdr:from>
    <xdr:ext cx="762000" cy="259045"/>
    <xdr:sp macro="" textlink="">
      <xdr:nvSpPr>
        <xdr:cNvPr id="88" name="人件費該当値テキスト"/>
        <xdr:cNvSpPr txBox="1"/>
      </xdr:nvSpPr>
      <xdr:spPr>
        <a:xfrm>
          <a:off x="4914900" y="616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9" name="円/楕円 88"/>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80934</xdr:rowOff>
    </xdr:from>
    <xdr:ext cx="736600" cy="259045"/>
    <xdr:sp macro="" textlink="">
      <xdr:nvSpPr>
        <xdr:cNvPr id="90" name="テキスト ボックス 89"/>
        <xdr:cNvSpPr txBox="1"/>
      </xdr:nvSpPr>
      <xdr:spPr>
        <a:xfrm>
          <a:off x="3606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91" name="円/楕円 90"/>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92" name="テキスト ボックス 9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144236</xdr:rowOff>
    </xdr:from>
    <xdr:to>
      <xdr:col>3</xdr:col>
      <xdr:colOff>193675</xdr:colOff>
      <xdr:row>36</xdr:row>
      <xdr:rowOff>74386</xdr:rowOff>
    </xdr:to>
    <xdr:sp macro="" textlink="">
      <xdr:nvSpPr>
        <xdr:cNvPr id="93" name="円/楕円 92"/>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59163</xdr:rowOff>
    </xdr:from>
    <xdr:ext cx="762000" cy="259045"/>
    <xdr:sp macro="" textlink="">
      <xdr:nvSpPr>
        <xdr:cNvPr id="94" name="テキスト ボックス 93"/>
        <xdr:cNvSpPr txBox="1"/>
      </xdr:nvSpPr>
      <xdr:spPr>
        <a:xfrm>
          <a:off x="1828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5" name="円/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96" name="テキスト ボックス 95"/>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a:t>
          </a:r>
          <a:r>
            <a:rPr kumimoji="1" lang="en-US" altLang="ja-JP" sz="1100">
              <a:latin typeface="ＭＳ Ｐゴシック"/>
            </a:rPr>
            <a:t>0.7</a:t>
          </a:r>
          <a:r>
            <a:rPr kumimoji="1" lang="ja-JP" altLang="en-US" sz="1100">
              <a:latin typeface="ＭＳ Ｐゴシック"/>
            </a:rPr>
            <a:t>ポイント増加し、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物件費の決算額は前年度比では減少しているが、</a:t>
          </a:r>
          <a:r>
            <a:rPr kumimoji="1" lang="ja-JP" altLang="ja-JP" sz="1100">
              <a:solidFill>
                <a:schemeClr val="dk1"/>
              </a:solidFill>
              <a:effectLst/>
              <a:latin typeface="+mn-lt"/>
              <a:ea typeface="+mn-ea"/>
              <a:cs typeface="+mn-cs"/>
            </a:rPr>
            <a:t>地方税が合併以降最も低い水準となったことや、臨時財政対策債の落ち込みなど経常的な一般財源が大きく減収したことが比率が増加した要因として挙げられる。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類似団体平均を大きく上回る要因としては、一般廃棄物焼却や消防業務などを本市では単独で行っていることが挙げられる。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今後も、「にかほ市行財政改革大綱」や事務事業の見直しによる経費節減を継続する。</a:t>
          </a:r>
          <a:endParaRPr lang="ja-JP" altLang="ja-JP">
            <a:effectLst/>
          </a:endParaRPr>
        </a:p>
        <a:p>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158750</xdr:rowOff>
    </xdr:to>
    <xdr:cxnSp macro="">
      <xdr:nvCxnSpPr>
        <xdr:cNvPr id="129" name="直線コネクタ 128"/>
        <xdr:cNvCxnSpPr/>
      </xdr:nvCxnSpPr>
      <xdr:spPr>
        <a:xfrm>
          <a:off x="15671800" y="332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69850</xdr:rowOff>
    </xdr:from>
    <xdr:to>
      <xdr:col>22</xdr:col>
      <xdr:colOff>565150</xdr:colOff>
      <xdr:row>20</xdr:row>
      <xdr:rowOff>38100</xdr:rowOff>
    </xdr:to>
    <xdr:cxnSp macro="">
      <xdr:nvCxnSpPr>
        <xdr:cNvPr id="132" name="直線コネクタ 131"/>
        <xdr:cNvCxnSpPr/>
      </xdr:nvCxnSpPr>
      <xdr:spPr>
        <a:xfrm flipV="1">
          <a:off x="14782800" y="332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76200</xdr:rowOff>
    </xdr:from>
    <xdr:to>
      <xdr:col>22</xdr:col>
      <xdr:colOff>615950</xdr:colOff>
      <xdr:row>19</xdr:row>
      <xdr:rowOff>6350</xdr:rowOff>
    </xdr:to>
    <xdr:sp macro="" textlink="">
      <xdr:nvSpPr>
        <xdr:cNvPr id="133" name="フローチャート : 判断 132"/>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4" name="テキスト ボックス 133"/>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31750</xdr:rowOff>
    </xdr:from>
    <xdr:to>
      <xdr:col>21</xdr:col>
      <xdr:colOff>361950</xdr:colOff>
      <xdr:row>20</xdr:row>
      <xdr:rowOff>38100</xdr:rowOff>
    </xdr:to>
    <xdr:cxnSp macro="">
      <xdr:nvCxnSpPr>
        <xdr:cNvPr id="135" name="直線コネクタ 134"/>
        <xdr:cNvCxnSpPr/>
      </xdr:nvCxnSpPr>
      <xdr:spPr>
        <a:xfrm>
          <a:off x="13893800" y="3289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31750</xdr:rowOff>
    </xdr:from>
    <xdr:to>
      <xdr:col>20</xdr:col>
      <xdr:colOff>158750</xdr:colOff>
      <xdr:row>19</xdr:row>
      <xdr:rowOff>57150</xdr:rowOff>
    </xdr:to>
    <xdr:cxnSp macro="">
      <xdr:nvCxnSpPr>
        <xdr:cNvPr id="138" name="直線コネクタ 137"/>
        <xdr:cNvCxnSpPr/>
      </xdr:nvCxnSpPr>
      <xdr:spPr>
        <a:xfrm flipV="1">
          <a:off x="13004800" y="328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107950</xdr:rowOff>
    </xdr:from>
    <xdr:to>
      <xdr:col>24</xdr:col>
      <xdr:colOff>82550</xdr:colOff>
      <xdr:row>20</xdr:row>
      <xdr:rowOff>38100</xdr:rowOff>
    </xdr:to>
    <xdr:sp macro="" textlink="">
      <xdr:nvSpPr>
        <xdr:cNvPr id="148" name="円/楕円 147"/>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80027</xdr:rowOff>
    </xdr:from>
    <xdr:ext cx="762000" cy="259045"/>
    <xdr:sp macro="" textlink="">
      <xdr:nvSpPr>
        <xdr:cNvPr id="149"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50" name="円/楕円 149"/>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51" name="テキスト ボックス 150"/>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158750</xdr:rowOff>
    </xdr:from>
    <xdr:to>
      <xdr:col>21</xdr:col>
      <xdr:colOff>412750</xdr:colOff>
      <xdr:row>20</xdr:row>
      <xdr:rowOff>88900</xdr:rowOff>
    </xdr:to>
    <xdr:sp macro="" textlink="">
      <xdr:nvSpPr>
        <xdr:cNvPr id="152" name="円/楕円 151"/>
        <xdr:cNvSpPr/>
      </xdr:nvSpPr>
      <xdr:spPr>
        <a:xfrm>
          <a:off x="14732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73677</xdr:rowOff>
    </xdr:from>
    <xdr:ext cx="762000" cy="259045"/>
    <xdr:sp macro="" textlink="">
      <xdr:nvSpPr>
        <xdr:cNvPr id="153" name="テキスト ボックス 152"/>
        <xdr:cNvSpPr txBox="1"/>
      </xdr:nvSpPr>
      <xdr:spPr>
        <a:xfrm>
          <a:off x="14401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152400</xdr:rowOff>
    </xdr:from>
    <xdr:to>
      <xdr:col>20</xdr:col>
      <xdr:colOff>209550</xdr:colOff>
      <xdr:row>19</xdr:row>
      <xdr:rowOff>82550</xdr:rowOff>
    </xdr:to>
    <xdr:sp macro="" textlink="">
      <xdr:nvSpPr>
        <xdr:cNvPr id="154" name="円/楕円 153"/>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67327</xdr:rowOff>
    </xdr:from>
    <xdr:ext cx="762000" cy="259045"/>
    <xdr:sp macro="" textlink="">
      <xdr:nvSpPr>
        <xdr:cNvPr id="155" name="テキスト ボックス 154"/>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6350</xdr:rowOff>
    </xdr:from>
    <xdr:to>
      <xdr:col>19</xdr:col>
      <xdr:colOff>6350</xdr:colOff>
      <xdr:row>19</xdr:row>
      <xdr:rowOff>107950</xdr:rowOff>
    </xdr:to>
    <xdr:sp macro="" textlink="">
      <xdr:nvSpPr>
        <xdr:cNvPr id="156" name="円/楕円 155"/>
        <xdr:cNvSpPr/>
      </xdr:nvSpPr>
      <xdr:spPr>
        <a:xfrm>
          <a:off x="12954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92727</xdr:rowOff>
    </xdr:from>
    <xdr:ext cx="762000" cy="259045"/>
    <xdr:sp macro="" textlink="">
      <xdr:nvSpPr>
        <xdr:cNvPr id="157" name="テキスト ボックス 156"/>
        <xdr:cNvSpPr txBox="1"/>
      </xdr:nvSpPr>
      <xdr:spPr>
        <a:xfrm>
          <a:off x="12623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a:t>
          </a:r>
          <a:r>
            <a:rPr kumimoji="1" lang="en-US" altLang="ja-JP" sz="1100">
              <a:latin typeface="ＭＳ Ｐゴシック"/>
            </a:rPr>
            <a:t>0.6</a:t>
          </a:r>
          <a:r>
            <a:rPr kumimoji="1" lang="ja-JP" altLang="en-US" sz="1100">
              <a:latin typeface="ＭＳ Ｐゴシック"/>
            </a:rPr>
            <a:t>ポイント増加したが、類似団体平均は</a:t>
          </a:r>
          <a:r>
            <a:rPr kumimoji="1" lang="en-US" altLang="ja-JP" sz="1100">
              <a:latin typeface="ＭＳ Ｐゴシック"/>
            </a:rPr>
            <a:t>0.4</a:t>
          </a:r>
          <a:r>
            <a:rPr kumimoji="1" lang="ja-JP" altLang="en-US" sz="1100">
              <a:latin typeface="ＭＳ Ｐゴシック"/>
            </a:rPr>
            <a:t>ポイント下回った。</a:t>
          </a:r>
          <a:endParaRPr kumimoji="1" lang="en-US" altLang="ja-JP" sz="1100">
            <a:latin typeface="ＭＳ Ｐゴシック"/>
          </a:endParaRPr>
        </a:p>
        <a:p>
          <a:r>
            <a:rPr kumimoji="1" lang="ja-JP" altLang="en-US" sz="1100">
              <a:latin typeface="ＭＳ Ｐゴシック"/>
            </a:rPr>
            <a:t>　扶助費の決算額は臨時福祉給付金の増により増加したが、経常的なものは減少した。比率増加の要因としては、</a:t>
          </a:r>
          <a:r>
            <a:rPr kumimoji="1" lang="ja-JP" altLang="ja-JP" sz="1100">
              <a:solidFill>
                <a:schemeClr val="dk1"/>
              </a:solidFill>
              <a:effectLst/>
              <a:latin typeface="+mn-lt"/>
              <a:ea typeface="+mn-ea"/>
              <a:cs typeface="+mn-cs"/>
            </a:rPr>
            <a:t>地方税が合併以降最も低い水準となったことや、臨時財政対策債の落ち込みなど経常的な一般財源が大きく減収したことが比率が増加した要因として挙げられる。</a:t>
          </a:r>
          <a:endParaRPr kumimoji="1" lang="en-US" altLang="ja-JP" sz="1100">
            <a:solidFill>
              <a:schemeClr val="dk1"/>
            </a:solidFill>
            <a:effectLst/>
            <a:latin typeface="+mn-lt"/>
            <a:ea typeface="+mn-ea"/>
            <a:cs typeface="+mn-cs"/>
          </a:endParaRPr>
        </a:p>
        <a:p>
          <a:r>
            <a:rPr kumimoji="1" lang="ja-JP" altLang="en-US" sz="1100">
              <a:latin typeface="ＭＳ Ｐゴシック"/>
            </a:rPr>
            <a:t>　今後は、少子高齢化の影響により児童福祉費は減少し、障害者福祉費、老人福祉費は増加することが見込まれる。</a:t>
          </a:r>
          <a:r>
            <a:rPr kumimoji="1" lang="ja-JP" altLang="ja-JP" sz="1100">
              <a:solidFill>
                <a:schemeClr val="dk1"/>
              </a:solidFill>
              <a:effectLst/>
              <a:latin typeface="+mn-lt"/>
              <a:ea typeface="+mn-ea"/>
              <a:cs typeface="+mn-cs"/>
            </a:rPr>
            <a:t>地方税についても納付方法の拡大などにより収納率の向上を図り、未利用公有財産の積極的な売却・貸付など、新たな歳入の検討を進め安定した財政基盤の維持に努める。</a:t>
          </a:r>
          <a:endParaRPr lang="ja-JP" altLang="ja-JP">
            <a:effectLst/>
          </a:endParaRPr>
        </a:p>
        <a:p>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165100</xdr:rowOff>
    </xdr:to>
    <xdr:cxnSp macro="">
      <xdr:nvCxnSpPr>
        <xdr:cNvPr id="190" name="直線コネクタ 189"/>
        <xdr:cNvCxnSpPr/>
      </xdr:nvCxnSpPr>
      <xdr:spPr>
        <a:xfrm>
          <a:off x="3987800" y="9652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88900</xdr:rowOff>
    </xdr:to>
    <xdr:cxnSp macro="">
      <xdr:nvCxnSpPr>
        <xdr:cNvPr id="193" name="直線コネクタ 192"/>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38100</xdr:rowOff>
    </xdr:from>
    <xdr:to>
      <xdr:col>5</xdr:col>
      <xdr:colOff>600075</xdr:colOff>
      <xdr:row>57</xdr:row>
      <xdr:rowOff>139700</xdr:rowOff>
    </xdr:to>
    <xdr:sp macro="" textlink="">
      <xdr:nvSpPr>
        <xdr:cNvPr id="194" name="フローチャート : 判断 193"/>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195" name="テキスト ボックス 194"/>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88900</xdr:rowOff>
    </xdr:to>
    <xdr:cxnSp macro="">
      <xdr:nvCxnSpPr>
        <xdr:cNvPr id="196" name="直線コネクタ 195"/>
        <xdr:cNvCxnSpPr/>
      </xdr:nvCxnSpPr>
      <xdr:spPr>
        <a:xfrm>
          <a:off x="2209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107950</xdr:rowOff>
    </xdr:to>
    <xdr:cxnSp macro="">
      <xdr:nvCxnSpPr>
        <xdr:cNvPr id="199" name="直線コネクタ 198"/>
        <xdr:cNvCxnSpPr/>
      </xdr:nvCxnSpPr>
      <xdr:spPr>
        <a:xfrm flipV="1">
          <a:off x="1320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9" name="円/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130827</xdr:rowOff>
    </xdr:from>
    <xdr:ext cx="762000" cy="259045"/>
    <xdr:sp macro="" textlink="">
      <xdr:nvSpPr>
        <xdr:cNvPr id="210"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11" name="円/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2" name="テキスト ボックス 21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5" name="円/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6" name="テキスト ボックス 21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7" name="円/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a:t>
          </a:r>
          <a:r>
            <a:rPr kumimoji="1" lang="en-US" altLang="ja-JP" sz="1100">
              <a:latin typeface="ＭＳ Ｐゴシック"/>
            </a:rPr>
            <a:t>0.6</a:t>
          </a:r>
          <a:r>
            <a:rPr kumimoji="1" lang="ja-JP" altLang="en-US" sz="1100">
              <a:latin typeface="ＭＳ Ｐゴシック"/>
            </a:rPr>
            <a:t>ポイント増加し、類似団体平均も</a:t>
          </a:r>
          <a:r>
            <a:rPr kumimoji="1" lang="en-US" altLang="ja-JP" sz="1100">
              <a:latin typeface="ＭＳ Ｐゴシック"/>
            </a:rPr>
            <a:t>2.1</a:t>
          </a:r>
          <a:r>
            <a:rPr kumimoji="1" lang="ja-JP" altLang="en-US" sz="1100">
              <a:latin typeface="ＭＳ Ｐゴシック"/>
            </a:rPr>
            <a:t>ポイント上回っている。</a:t>
          </a:r>
          <a:endParaRPr kumimoji="1" lang="en-US" altLang="ja-JP" sz="1100">
            <a:latin typeface="ＭＳ Ｐゴシック"/>
          </a:endParaRPr>
        </a:p>
        <a:p>
          <a:r>
            <a:rPr kumimoji="1" lang="ja-JP" altLang="en-US" sz="1100">
              <a:latin typeface="ＭＳ Ｐゴシック"/>
            </a:rPr>
            <a:t>　主に、維持補修費において除排雪関連経費が増加したこと及び</a:t>
          </a:r>
          <a:r>
            <a:rPr kumimoji="1" lang="ja-JP" altLang="ja-JP" sz="1100">
              <a:solidFill>
                <a:schemeClr val="dk1"/>
              </a:solidFill>
              <a:effectLst/>
              <a:latin typeface="+mn-lt"/>
              <a:ea typeface="+mn-ea"/>
              <a:cs typeface="+mn-cs"/>
            </a:rPr>
            <a:t>地方税が合併以降最も低い水準となったことや、臨時財政対策債の落ち込みなど経常的な一般財源が大きく減収したことが比率が増加した要因として挙げられる。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類似団体平均を上回っているのは、公共下水道事業が継続しており繰出額が増加傾向で推移しているためである。投資規模の適正化を図り、過大な投資とならないように、同事業のみならずその他事業においても経費節減に取り組むとともに、使用料金見直し等の公営企業の経営改善などにより、繰出額の抑制を図る。</a:t>
          </a:r>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31750</xdr:rowOff>
    </xdr:to>
    <xdr:cxnSp macro="">
      <xdr:nvCxnSpPr>
        <xdr:cNvPr id="255" name="直線コネクタ 254"/>
        <xdr:cNvCxnSpPr/>
      </xdr:nvCxnSpPr>
      <xdr:spPr>
        <a:xfrm>
          <a:off x="15671800" y="9918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58</xdr:row>
      <xdr:rowOff>60325</xdr:rowOff>
    </xdr:to>
    <xdr:cxnSp macro="">
      <xdr:nvCxnSpPr>
        <xdr:cNvPr id="258" name="直線コネクタ 257"/>
        <xdr:cNvCxnSpPr/>
      </xdr:nvCxnSpPr>
      <xdr:spPr>
        <a:xfrm flipV="1">
          <a:off x="14782800" y="9918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38100</xdr:rowOff>
    </xdr:from>
    <xdr:to>
      <xdr:col>22</xdr:col>
      <xdr:colOff>615950</xdr:colOff>
      <xdr:row>57</xdr:row>
      <xdr:rowOff>139700</xdr:rowOff>
    </xdr:to>
    <xdr:sp macro="" textlink="">
      <xdr:nvSpPr>
        <xdr:cNvPr id="259" name="フローチャート : 判断 258"/>
        <xdr:cNvSpPr/>
      </xdr:nvSpPr>
      <xdr:spPr>
        <a:xfrm>
          <a:off x="15621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149877</xdr:rowOff>
    </xdr:from>
    <xdr:ext cx="736600" cy="259045"/>
    <xdr:sp macro="" textlink="">
      <xdr:nvSpPr>
        <xdr:cNvPr id="260" name="テキスト ボックス 259"/>
        <xdr:cNvSpPr txBox="1"/>
      </xdr:nvSpPr>
      <xdr:spPr>
        <a:xfrm>
          <a:off x="15290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60325</xdr:rowOff>
    </xdr:to>
    <xdr:cxnSp macro="">
      <xdr:nvCxnSpPr>
        <xdr:cNvPr id="261" name="直線コネクタ 260"/>
        <xdr:cNvCxnSpPr/>
      </xdr:nvCxnSpPr>
      <xdr:spPr>
        <a:xfrm>
          <a:off x="13893800" y="98425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69850</xdr:rowOff>
    </xdr:to>
    <xdr:cxnSp macro="">
      <xdr:nvCxnSpPr>
        <xdr:cNvPr id="264" name="直線コネクタ 263"/>
        <xdr:cNvCxnSpPr/>
      </xdr:nvCxnSpPr>
      <xdr:spPr>
        <a:xfrm>
          <a:off x="13004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152400</xdr:rowOff>
    </xdr:from>
    <xdr:to>
      <xdr:col>24</xdr:col>
      <xdr:colOff>82550</xdr:colOff>
      <xdr:row>58</xdr:row>
      <xdr:rowOff>82550</xdr:rowOff>
    </xdr:to>
    <xdr:sp macro="" textlink="">
      <xdr:nvSpPr>
        <xdr:cNvPr id="274" name="円/楕円 273"/>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124477</xdr:rowOff>
    </xdr:from>
    <xdr:ext cx="762000" cy="259045"/>
    <xdr:sp macro="" textlink="">
      <xdr:nvSpPr>
        <xdr:cNvPr id="275" name="その他該当値テキスト"/>
        <xdr:cNvSpPr txBox="1"/>
      </xdr:nvSpPr>
      <xdr:spPr>
        <a:xfrm>
          <a:off x="16598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6" name="円/楕円 275"/>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7" name="テキスト ボックス 276"/>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9525</xdr:rowOff>
    </xdr:from>
    <xdr:to>
      <xdr:col>21</xdr:col>
      <xdr:colOff>412750</xdr:colOff>
      <xdr:row>58</xdr:row>
      <xdr:rowOff>111125</xdr:rowOff>
    </xdr:to>
    <xdr:sp macro="" textlink="">
      <xdr:nvSpPr>
        <xdr:cNvPr id="278" name="円/楕円 277"/>
        <xdr:cNvSpPr/>
      </xdr:nvSpPr>
      <xdr:spPr>
        <a:xfrm>
          <a:off x="14732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95902</xdr:rowOff>
    </xdr:from>
    <xdr:ext cx="762000" cy="259045"/>
    <xdr:sp macro="" textlink="">
      <xdr:nvSpPr>
        <xdr:cNvPr id="279" name="テキスト ボックス 278"/>
        <xdr:cNvSpPr txBox="1"/>
      </xdr:nvSpPr>
      <xdr:spPr>
        <a:xfrm>
          <a:off x="14401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80" name="円/楕円 27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81" name="テキスト ボックス 28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2" name="円/楕円 28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3" name="テキスト ボックス 28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7.5</a:t>
          </a:r>
          <a:r>
            <a:rPr kumimoji="1" lang="ja-JP" altLang="en-US" sz="1100">
              <a:latin typeface="ＭＳ Ｐゴシック"/>
            </a:rPr>
            <a:t>ポイント下回り、前年度比も</a:t>
          </a:r>
          <a:r>
            <a:rPr kumimoji="1" lang="en-US" altLang="ja-JP" sz="1100">
              <a:latin typeface="ＭＳ Ｐゴシック"/>
            </a:rPr>
            <a:t>0.3</a:t>
          </a:r>
          <a:r>
            <a:rPr kumimoji="1" lang="ja-JP" altLang="en-US" sz="1100">
              <a:latin typeface="ＭＳ Ｐゴシック"/>
            </a:rPr>
            <a:t>ポイント減少した。</a:t>
          </a:r>
          <a:endParaRPr kumimoji="1" lang="en-US" altLang="ja-JP" sz="1100">
            <a:latin typeface="ＭＳ Ｐゴシック"/>
          </a:endParaRPr>
        </a:p>
        <a:p>
          <a:r>
            <a:rPr kumimoji="1" lang="ja-JP" altLang="en-US" sz="1100">
              <a:latin typeface="ＭＳ Ｐゴシック"/>
            </a:rPr>
            <a:t>　各種団体等への補助金交付の適正化を図ってきたことなどにより、経常的な補助金等が減少したことによるものである。</a:t>
          </a:r>
          <a:endParaRPr kumimoji="1" lang="en-US" altLang="ja-JP" sz="1100">
            <a:latin typeface="ＭＳ Ｐゴシック"/>
          </a:endParaRPr>
        </a:p>
        <a:p>
          <a:r>
            <a:rPr kumimoji="1" lang="ja-JP" altLang="en-US" sz="1100">
              <a:latin typeface="ＭＳ Ｐゴシック"/>
            </a:rPr>
            <a:t>　類似団体平均を大きく下回っている要因としては、一般廃棄物焼却や消防業務を単独で行っていることにより、一部事務組合へ支払う負担金が無いことが挙げられる。</a:t>
          </a:r>
          <a:endParaRPr kumimoji="1" lang="en-US" altLang="ja-JP" sz="1100">
            <a:latin typeface="ＭＳ Ｐゴシック"/>
          </a:endParaRPr>
        </a:p>
        <a:p>
          <a:r>
            <a:rPr kumimoji="1" lang="ja-JP" altLang="en-US" sz="1100">
              <a:latin typeface="ＭＳ Ｐゴシック"/>
            </a:rPr>
            <a:t>　引き続き補助金交付の適正化などを継続する。</a:t>
          </a:r>
          <a:endParaRPr kumimoji="1" lang="en-US" altLang="ja-JP"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113284</xdr:rowOff>
    </xdr:to>
    <xdr:cxnSp macro="">
      <xdr:nvCxnSpPr>
        <xdr:cNvPr id="313" name="直線コネクタ 312"/>
        <xdr:cNvCxnSpPr/>
      </xdr:nvCxnSpPr>
      <xdr:spPr>
        <a:xfrm flipV="1">
          <a:off x="15671800" y="59288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113284</xdr:rowOff>
    </xdr:from>
    <xdr:to>
      <xdr:col>22</xdr:col>
      <xdr:colOff>565150</xdr:colOff>
      <xdr:row>34</xdr:row>
      <xdr:rowOff>117856</xdr:rowOff>
    </xdr:to>
    <xdr:cxnSp macro="">
      <xdr:nvCxnSpPr>
        <xdr:cNvPr id="316" name="直線コネクタ 315"/>
        <xdr:cNvCxnSpPr/>
      </xdr:nvCxnSpPr>
      <xdr:spPr>
        <a:xfrm flipV="1">
          <a:off x="14782800" y="5942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7" name="フローチャート : 判断 316"/>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8" name="テキスト ボックス 317"/>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117856</xdr:rowOff>
    </xdr:to>
    <xdr:cxnSp macro="">
      <xdr:nvCxnSpPr>
        <xdr:cNvPr id="319" name="直線コネクタ 318"/>
        <xdr:cNvCxnSpPr/>
      </xdr:nvCxnSpPr>
      <xdr:spPr>
        <a:xfrm>
          <a:off x="13893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34</xdr:row>
      <xdr:rowOff>131572</xdr:rowOff>
    </xdr:to>
    <xdr:cxnSp macro="">
      <xdr:nvCxnSpPr>
        <xdr:cNvPr id="322" name="直線コネクタ 321"/>
        <xdr:cNvCxnSpPr/>
      </xdr:nvCxnSpPr>
      <xdr:spPr>
        <a:xfrm flipV="1">
          <a:off x="13004800" y="5938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48768</xdr:rowOff>
    </xdr:from>
    <xdr:to>
      <xdr:col>24</xdr:col>
      <xdr:colOff>82550</xdr:colOff>
      <xdr:row>34</xdr:row>
      <xdr:rowOff>150368</xdr:rowOff>
    </xdr:to>
    <xdr:sp macro="" textlink="">
      <xdr:nvSpPr>
        <xdr:cNvPr id="332" name="円/楕円 331"/>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128795</xdr:rowOff>
    </xdr:from>
    <xdr:ext cx="762000" cy="259045"/>
    <xdr:sp macro="" textlink="">
      <xdr:nvSpPr>
        <xdr:cNvPr id="333" name="補助費等該当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34" name="円/楕円 333"/>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35" name="テキスト ボックス 334"/>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67056</xdr:rowOff>
    </xdr:from>
    <xdr:to>
      <xdr:col>21</xdr:col>
      <xdr:colOff>412750</xdr:colOff>
      <xdr:row>34</xdr:row>
      <xdr:rowOff>168656</xdr:rowOff>
    </xdr:to>
    <xdr:sp macro="" textlink="">
      <xdr:nvSpPr>
        <xdr:cNvPr id="336" name="円/楕円 335"/>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7383</xdr:rowOff>
    </xdr:from>
    <xdr:ext cx="762000" cy="259045"/>
    <xdr:sp macro="" textlink="">
      <xdr:nvSpPr>
        <xdr:cNvPr id="337" name="テキスト ボックス 336"/>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57912</xdr:rowOff>
    </xdr:from>
    <xdr:to>
      <xdr:col>20</xdr:col>
      <xdr:colOff>209550</xdr:colOff>
      <xdr:row>34</xdr:row>
      <xdr:rowOff>159512</xdr:rowOff>
    </xdr:to>
    <xdr:sp macro="" textlink="">
      <xdr:nvSpPr>
        <xdr:cNvPr id="338" name="円/楕円 337"/>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169689</xdr:rowOff>
    </xdr:from>
    <xdr:ext cx="762000" cy="259045"/>
    <xdr:sp macro="" textlink="">
      <xdr:nvSpPr>
        <xdr:cNvPr id="339" name="テキスト ボックス 338"/>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40" name="円/楕円 339"/>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41" name="テキスト ボックス 340"/>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前年度比は</a:t>
          </a:r>
          <a:r>
            <a:rPr kumimoji="1" lang="en-US" altLang="ja-JP" sz="1100">
              <a:latin typeface="ＭＳ Ｐゴシック"/>
            </a:rPr>
            <a:t>1.2</a:t>
          </a:r>
          <a:r>
            <a:rPr kumimoji="1" lang="ja-JP" altLang="en-US" sz="1100">
              <a:latin typeface="ＭＳ Ｐゴシック"/>
            </a:rPr>
            <a:t>ポイント増加し、類似団体平均も</a:t>
          </a:r>
          <a:r>
            <a:rPr kumimoji="1" lang="en-US" altLang="ja-JP" sz="1100">
              <a:latin typeface="ＭＳ Ｐゴシック"/>
            </a:rPr>
            <a:t>0.4</a:t>
          </a:r>
          <a:r>
            <a:rPr kumimoji="1" lang="ja-JP" altLang="en-US" sz="1100">
              <a:latin typeface="ＭＳ Ｐゴシック"/>
            </a:rPr>
            <a:t>ポイント上回った。</a:t>
          </a:r>
          <a:endParaRPr kumimoji="1" lang="en-US" altLang="ja-JP" sz="1100">
            <a:latin typeface="ＭＳ Ｐゴシック"/>
          </a:endParaRPr>
        </a:p>
        <a:p>
          <a:r>
            <a:rPr kumimoji="1" lang="ja-JP" altLang="en-US" sz="1100">
              <a:latin typeface="ＭＳ Ｐゴシック"/>
            </a:rPr>
            <a:t>　公債費の決算額は前年度と比較しても同程度となったが、</a:t>
          </a:r>
          <a:r>
            <a:rPr kumimoji="1" lang="ja-JP" altLang="ja-JP" sz="1100">
              <a:solidFill>
                <a:schemeClr val="dk1"/>
              </a:solidFill>
              <a:effectLst/>
              <a:latin typeface="+mn-lt"/>
              <a:ea typeface="+mn-ea"/>
              <a:cs typeface="+mn-cs"/>
            </a:rPr>
            <a:t>地方税が合併以降最も低い水準となったことや、臨時財政対策債の落ち込みなど経常的な一般財源が大きく減収したことが比率が増加した要因として挙げられる。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これまでも、市債発行の精査や任意繰上償還の継続により公債費負担の適正化を図ってきたが、今後も財源確保による市債発行の抑制に努めたい。</a:t>
          </a:r>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76708</xdr:rowOff>
    </xdr:to>
    <xdr:cxnSp macro="">
      <xdr:nvCxnSpPr>
        <xdr:cNvPr id="371" name="直線コネクタ 370"/>
        <xdr:cNvCxnSpPr/>
      </xdr:nvCxnSpPr>
      <xdr:spPr>
        <a:xfrm>
          <a:off x="3987800" y="133949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26415</xdr:rowOff>
    </xdr:to>
    <xdr:cxnSp macro="">
      <xdr:nvCxnSpPr>
        <xdr:cNvPr id="374" name="直線コネクタ 373"/>
        <xdr:cNvCxnSpPr/>
      </xdr:nvCxnSpPr>
      <xdr:spPr>
        <a:xfrm flipV="1">
          <a:off x="3098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5" name="フローチャート : 判断 374"/>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6" name="テキスト ボックス 375"/>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26415</xdr:rowOff>
    </xdr:to>
    <xdr:cxnSp macro="">
      <xdr:nvCxnSpPr>
        <xdr:cNvPr id="377" name="直線コネクタ 376"/>
        <xdr:cNvCxnSpPr/>
      </xdr:nvCxnSpPr>
      <xdr:spPr>
        <a:xfrm>
          <a:off x="2209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3556</xdr:rowOff>
    </xdr:to>
    <xdr:cxnSp macro="">
      <xdr:nvCxnSpPr>
        <xdr:cNvPr id="380" name="直線コネクタ 379"/>
        <xdr:cNvCxnSpPr/>
      </xdr:nvCxnSpPr>
      <xdr:spPr>
        <a:xfrm flipV="1">
          <a:off x="1320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90" name="円/楕円 389"/>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169435</xdr:rowOff>
    </xdr:from>
    <xdr:ext cx="762000" cy="259045"/>
    <xdr:sp macro="" textlink="">
      <xdr:nvSpPr>
        <xdr:cNvPr id="391"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92" name="円/楕円 391"/>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93" name="テキスト ボックス 39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94" name="円/楕円 393"/>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95" name="テキスト ボックス 394"/>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6" name="円/楕円 395"/>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97" name="テキスト ボックス 396"/>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98" name="円/楕円 397"/>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99" name="テキスト ボックス 398"/>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a:t>
          </a:r>
          <a:r>
            <a:rPr kumimoji="1" lang="en-US" altLang="ja-JP" sz="1100">
              <a:latin typeface="ＭＳ Ｐゴシック"/>
            </a:rPr>
            <a:t>1.8</a:t>
          </a:r>
          <a:r>
            <a:rPr kumimoji="1" lang="ja-JP" altLang="en-US" sz="1100">
              <a:latin typeface="ＭＳ Ｐゴシック"/>
            </a:rPr>
            <a:t>ポイント増加したが、類似団体平均を</a:t>
          </a:r>
          <a:r>
            <a:rPr kumimoji="1" lang="en-US" altLang="ja-JP" sz="1100">
              <a:latin typeface="ＭＳ Ｐゴシック"/>
            </a:rPr>
            <a:t>2.7</a:t>
          </a:r>
          <a:r>
            <a:rPr kumimoji="1" lang="ja-JP" altLang="en-US" sz="1100">
              <a:latin typeface="ＭＳ Ｐゴシック"/>
            </a:rPr>
            <a:t>ポイント下回った。</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経常的な経費全体（公債費を除く）としては減少したものの、</a:t>
          </a:r>
          <a:r>
            <a:rPr kumimoji="1" lang="ja-JP" altLang="ja-JP" sz="1100">
              <a:solidFill>
                <a:schemeClr val="dk1"/>
              </a:solidFill>
              <a:effectLst/>
              <a:latin typeface="+mn-lt"/>
              <a:ea typeface="+mn-ea"/>
              <a:cs typeface="+mn-cs"/>
            </a:rPr>
            <a:t>地方税が合併以降最も低い水準となったことや、臨時財政対策債の落ち込みなど経常的な一般財源が大きく減収したことが比率が増加した要因として挙げられる。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「にかほ市行財政改革大綱」により、合併効果を発現させる取り組み、経常的経費の節減への取り組みを継続する。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lang="ja-JP" altLang="ja-JP">
            <a:effectLst/>
          </a:endParaRPr>
        </a:p>
        <a:p>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6986</xdr:rowOff>
    </xdr:from>
    <xdr:to>
      <xdr:col>24</xdr:col>
      <xdr:colOff>31750</xdr:colOff>
      <xdr:row>76</xdr:row>
      <xdr:rowOff>109855</xdr:rowOff>
    </xdr:to>
    <xdr:cxnSp macro="">
      <xdr:nvCxnSpPr>
        <xdr:cNvPr id="428" name="直線コネクタ 427"/>
        <xdr:cNvCxnSpPr/>
      </xdr:nvCxnSpPr>
      <xdr:spPr>
        <a:xfrm>
          <a:off x="15671800" y="13037186"/>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6986</xdr:rowOff>
    </xdr:from>
    <xdr:to>
      <xdr:col>22</xdr:col>
      <xdr:colOff>565150</xdr:colOff>
      <xdr:row>76</xdr:row>
      <xdr:rowOff>161289</xdr:rowOff>
    </xdr:to>
    <xdr:cxnSp macro="">
      <xdr:nvCxnSpPr>
        <xdr:cNvPr id="431" name="直線コネクタ 430"/>
        <xdr:cNvCxnSpPr/>
      </xdr:nvCxnSpPr>
      <xdr:spPr>
        <a:xfrm flipV="1">
          <a:off x="14782800" y="13037186"/>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2" name="フローチャート : 判断 431"/>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33" name="テキスト ボックス 432"/>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104140</xdr:rowOff>
    </xdr:from>
    <xdr:to>
      <xdr:col>21</xdr:col>
      <xdr:colOff>361950</xdr:colOff>
      <xdr:row>76</xdr:row>
      <xdr:rowOff>161289</xdr:rowOff>
    </xdr:to>
    <xdr:cxnSp macro="">
      <xdr:nvCxnSpPr>
        <xdr:cNvPr id="434" name="直線コネクタ 433"/>
        <xdr:cNvCxnSpPr/>
      </xdr:nvCxnSpPr>
      <xdr:spPr>
        <a:xfrm>
          <a:off x="13893800" y="12962890"/>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76</xdr:row>
      <xdr:rowOff>58420</xdr:rowOff>
    </xdr:to>
    <xdr:cxnSp macro="">
      <xdr:nvCxnSpPr>
        <xdr:cNvPr id="437" name="直線コネクタ 436"/>
        <xdr:cNvCxnSpPr/>
      </xdr:nvCxnSpPr>
      <xdr:spPr>
        <a:xfrm flipV="1">
          <a:off x="13004800" y="129628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9" name="テキスト ボックス 43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59055</xdr:rowOff>
    </xdr:from>
    <xdr:to>
      <xdr:col>24</xdr:col>
      <xdr:colOff>82550</xdr:colOff>
      <xdr:row>76</xdr:row>
      <xdr:rowOff>160655</xdr:rowOff>
    </xdr:to>
    <xdr:sp macro="" textlink="">
      <xdr:nvSpPr>
        <xdr:cNvPr id="447" name="円/楕円 446"/>
        <xdr:cNvSpPr/>
      </xdr:nvSpPr>
      <xdr:spPr>
        <a:xfrm>
          <a:off x="164592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75582</xdr:rowOff>
    </xdr:from>
    <xdr:ext cx="762000" cy="259045"/>
    <xdr:sp macro="" textlink="">
      <xdr:nvSpPr>
        <xdr:cNvPr id="448" name="公債費以外該当値テキスト"/>
        <xdr:cNvSpPr txBox="1"/>
      </xdr:nvSpPr>
      <xdr:spPr>
        <a:xfrm>
          <a:off x="16598900" y="1293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127635</xdr:rowOff>
    </xdr:from>
    <xdr:to>
      <xdr:col>22</xdr:col>
      <xdr:colOff>615950</xdr:colOff>
      <xdr:row>76</xdr:row>
      <xdr:rowOff>57786</xdr:rowOff>
    </xdr:to>
    <xdr:sp macro="" textlink="">
      <xdr:nvSpPr>
        <xdr:cNvPr id="449" name="円/楕円 448"/>
        <xdr:cNvSpPr/>
      </xdr:nvSpPr>
      <xdr:spPr>
        <a:xfrm>
          <a:off x="15621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67962</xdr:rowOff>
    </xdr:from>
    <xdr:ext cx="736600" cy="259045"/>
    <xdr:sp macro="" textlink="">
      <xdr:nvSpPr>
        <xdr:cNvPr id="450" name="テキスト ボックス 449"/>
        <xdr:cNvSpPr txBox="1"/>
      </xdr:nvSpPr>
      <xdr:spPr>
        <a:xfrm>
          <a:off x="15290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51" name="円/楕円 450"/>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52" name="テキスト ボックス 451"/>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53340</xdr:rowOff>
    </xdr:from>
    <xdr:to>
      <xdr:col>20</xdr:col>
      <xdr:colOff>209550</xdr:colOff>
      <xdr:row>75</xdr:row>
      <xdr:rowOff>154939</xdr:rowOff>
    </xdr:to>
    <xdr:sp macro="" textlink="">
      <xdr:nvSpPr>
        <xdr:cNvPr id="453" name="円/楕円 452"/>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165117</xdr:rowOff>
    </xdr:from>
    <xdr:ext cx="762000" cy="259045"/>
    <xdr:sp macro="" textlink="">
      <xdr:nvSpPr>
        <xdr:cNvPr id="454" name="テキスト ボックス 453"/>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5" name="円/楕円 454"/>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56" name="テキスト ボックス 455"/>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秋田県にかほ市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157423</xdr:rowOff>
    </xdr:from>
    <xdr:to>
      <xdr:col>4</xdr:col>
      <xdr:colOff>1117600</xdr:colOff>
      <xdr:row>17</xdr:row>
      <xdr:rowOff>15900</xdr:rowOff>
    </xdr:to>
    <xdr:cxnSp macro="">
      <xdr:nvCxnSpPr>
        <xdr:cNvPr id="50" name="直線コネクタ 49"/>
        <xdr:cNvCxnSpPr/>
      </xdr:nvCxnSpPr>
      <xdr:spPr bwMode="auto">
        <a:xfrm>
          <a:off x="5003800" y="2948248"/>
          <a:ext cx="647700" cy="2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157423</xdr:rowOff>
    </xdr:from>
    <xdr:to>
      <xdr:col>4</xdr:col>
      <xdr:colOff>469900</xdr:colOff>
      <xdr:row>17</xdr:row>
      <xdr:rowOff>42018</xdr:rowOff>
    </xdr:to>
    <xdr:cxnSp macro="">
      <xdr:nvCxnSpPr>
        <xdr:cNvPr id="53" name="直線コネクタ 52"/>
        <xdr:cNvCxnSpPr/>
      </xdr:nvCxnSpPr>
      <xdr:spPr bwMode="auto">
        <a:xfrm flipV="1">
          <a:off x="4305300" y="2948248"/>
          <a:ext cx="698500" cy="5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51835</xdr:rowOff>
    </xdr:from>
    <xdr:to>
      <xdr:col>4</xdr:col>
      <xdr:colOff>520700</xdr:colOff>
      <xdr:row>17</xdr:row>
      <xdr:rowOff>153435</xdr:rowOff>
    </xdr:to>
    <xdr:sp macro="" textlink="">
      <xdr:nvSpPr>
        <xdr:cNvPr id="54" name="フローチャート : 判断 53"/>
        <xdr:cNvSpPr/>
      </xdr:nvSpPr>
      <xdr:spPr bwMode="auto">
        <a:xfrm>
          <a:off x="4953000" y="301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138212</xdr:rowOff>
    </xdr:from>
    <xdr:ext cx="736600" cy="259045"/>
    <xdr:sp macro="" textlink="">
      <xdr:nvSpPr>
        <xdr:cNvPr id="55" name="テキスト ボックス 54"/>
        <xdr:cNvSpPr txBox="1"/>
      </xdr:nvSpPr>
      <xdr:spPr>
        <a:xfrm>
          <a:off x="4622800" y="31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42018</xdr:rowOff>
    </xdr:from>
    <xdr:to>
      <xdr:col>3</xdr:col>
      <xdr:colOff>904875</xdr:colOff>
      <xdr:row>17</xdr:row>
      <xdr:rowOff>49295</xdr:rowOff>
    </xdr:to>
    <xdr:cxnSp macro="">
      <xdr:nvCxnSpPr>
        <xdr:cNvPr id="56" name="直線コネクタ 55"/>
        <xdr:cNvCxnSpPr/>
      </xdr:nvCxnSpPr>
      <xdr:spPr bwMode="auto">
        <a:xfrm flipV="1">
          <a:off x="3606800" y="3004293"/>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14717</xdr:rowOff>
    </xdr:from>
    <xdr:ext cx="762000" cy="259045"/>
    <xdr:sp macro="" textlink="">
      <xdr:nvSpPr>
        <xdr:cNvPr id="58" name="テキスト ボックス 57"/>
        <xdr:cNvSpPr txBox="1"/>
      </xdr:nvSpPr>
      <xdr:spPr>
        <a:xfrm>
          <a:off x="3924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6699</xdr:rowOff>
    </xdr:from>
    <xdr:to>
      <xdr:col>3</xdr:col>
      <xdr:colOff>206375</xdr:colOff>
      <xdr:row>17</xdr:row>
      <xdr:rowOff>49295</xdr:rowOff>
    </xdr:to>
    <xdr:cxnSp macro="">
      <xdr:nvCxnSpPr>
        <xdr:cNvPr id="59" name="直線コネクタ 58"/>
        <xdr:cNvCxnSpPr/>
      </xdr:nvCxnSpPr>
      <xdr:spPr bwMode="auto">
        <a:xfrm>
          <a:off x="2908300" y="2968974"/>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66190</xdr:rowOff>
    </xdr:from>
    <xdr:ext cx="762000" cy="259045"/>
    <xdr:sp macro="" textlink="">
      <xdr:nvSpPr>
        <xdr:cNvPr id="61" name="テキスト ボックス 60"/>
        <xdr:cNvSpPr txBox="1"/>
      </xdr:nvSpPr>
      <xdr:spPr>
        <a:xfrm>
          <a:off x="32258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136550</xdr:rowOff>
    </xdr:from>
    <xdr:to>
      <xdr:col>5</xdr:col>
      <xdr:colOff>34925</xdr:colOff>
      <xdr:row>17</xdr:row>
      <xdr:rowOff>66700</xdr:rowOff>
    </xdr:to>
    <xdr:sp macro="" textlink="">
      <xdr:nvSpPr>
        <xdr:cNvPr id="69" name="円/楕円 68"/>
        <xdr:cNvSpPr/>
      </xdr:nvSpPr>
      <xdr:spPr bwMode="auto">
        <a:xfrm>
          <a:off x="5600700" y="292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108627</xdr:rowOff>
    </xdr:from>
    <xdr:ext cx="762000" cy="259045"/>
    <xdr:sp macro="" textlink="">
      <xdr:nvSpPr>
        <xdr:cNvPr id="70" name="人口1人当たり決算額の推移該当値テキスト130"/>
        <xdr:cNvSpPr txBox="1"/>
      </xdr:nvSpPr>
      <xdr:spPr>
        <a:xfrm>
          <a:off x="5740400" y="28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90,332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106623</xdr:rowOff>
    </xdr:from>
    <xdr:to>
      <xdr:col>4</xdr:col>
      <xdr:colOff>520700</xdr:colOff>
      <xdr:row>17</xdr:row>
      <xdr:rowOff>36773</xdr:rowOff>
    </xdr:to>
    <xdr:sp macro="" textlink="">
      <xdr:nvSpPr>
        <xdr:cNvPr id="71" name="円/楕円 70"/>
        <xdr:cNvSpPr/>
      </xdr:nvSpPr>
      <xdr:spPr bwMode="auto">
        <a:xfrm>
          <a:off x="4953000" y="289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46950</xdr:rowOff>
    </xdr:from>
    <xdr:ext cx="736600" cy="259045"/>
    <xdr:sp macro="" textlink="">
      <xdr:nvSpPr>
        <xdr:cNvPr id="72" name="テキスト ボックス 71"/>
        <xdr:cNvSpPr txBox="1"/>
      </xdr:nvSpPr>
      <xdr:spPr>
        <a:xfrm>
          <a:off x="4622800" y="266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91,903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162668</xdr:rowOff>
    </xdr:from>
    <xdr:to>
      <xdr:col>3</xdr:col>
      <xdr:colOff>955675</xdr:colOff>
      <xdr:row>17</xdr:row>
      <xdr:rowOff>92818</xdr:rowOff>
    </xdr:to>
    <xdr:sp macro="" textlink="">
      <xdr:nvSpPr>
        <xdr:cNvPr id="73" name="円/楕円 72"/>
        <xdr:cNvSpPr/>
      </xdr:nvSpPr>
      <xdr:spPr bwMode="auto">
        <a:xfrm>
          <a:off x="4254500" y="295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77595</xdr:rowOff>
    </xdr:from>
    <xdr:ext cx="762000" cy="259045"/>
    <xdr:sp macro="" textlink="">
      <xdr:nvSpPr>
        <xdr:cNvPr id="74" name="テキスト ボックス 73"/>
        <xdr:cNvSpPr txBox="1"/>
      </xdr:nvSpPr>
      <xdr:spPr>
        <a:xfrm>
          <a:off x="3924300" y="30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88,961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169945</xdr:rowOff>
    </xdr:from>
    <xdr:to>
      <xdr:col>3</xdr:col>
      <xdr:colOff>257175</xdr:colOff>
      <xdr:row>17</xdr:row>
      <xdr:rowOff>100095</xdr:rowOff>
    </xdr:to>
    <xdr:sp macro="" textlink="">
      <xdr:nvSpPr>
        <xdr:cNvPr id="75" name="円/楕円 74"/>
        <xdr:cNvSpPr/>
      </xdr:nvSpPr>
      <xdr:spPr bwMode="auto">
        <a:xfrm>
          <a:off x="3556000" y="2960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84872</xdr:rowOff>
    </xdr:from>
    <xdr:ext cx="762000" cy="259045"/>
    <xdr:sp macro="" textlink="">
      <xdr:nvSpPr>
        <xdr:cNvPr id="76" name="テキスト ボックス 75"/>
        <xdr:cNvSpPr txBox="1"/>
      </xdr:nvSpPr>
      <xdr:spPr>
        <a:xfrm>
          <a:off x="3225800" y="30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127349</xdr:rowOff>
    </xdr:from>
    <xdr:to>
      <xdr:col>2</xdr:col>
      <xdr:colOff>692150</xdr:colOff>
      <xdr:row>17</xdr:row>
      <xdr:rowOff>57499</xdr:rowOff>
    </xdr:to>
    <xdr:sp macro="" textlink="">
      <xdr:nvSpPr>
        <xdr:cNvPr id="77" name="円/楕円 76"/>
        <xdr:cNvSpPr/>
      </xdr:nvSpPr>
      <xdr:spPr bwMode="auto">
        <a:xfrm>
          <a:off x="2857500" y="2918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42276</xdr:rowOff>
    </xdr:from>
    <xdr:ext cx="762000" cy="259045"/>
    <xdr:sp macro="" textlink="">
      <xdr:nvSpPr>
        <xdr:cNvPr id="78" name="テキスト ボックス 77"/>
        <xdr:cNvSpPr txBox="1"/>
      </xdr:nvSpPr>
      <xdr:spPr>
        <a:xfrm>
          <a:off x="2527300" y="300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231745</xdr:rowOff>
    </xdr:from>
    <xdr:to>
      <xdr:col>4</xdr:col>
      <xdr:colOff>1117600</xdr:colOff>
      <xdr:row>35</xdr:row>
      <xdr:rowOff>260159</xdr:rowOff>
    </xdr:to>
    <xdr:cxnSp macro="">
      <xdr:nvCxnSpPr>
        <xdr:cNvPr id="110" name="直線コネクタ 109"/>
        <xdr:cNvCxnSpPr/>
      </xdr:nvCxnSpPr>
      <xdr:spPr bwMode="auto">
        <a:xfrm>
          <a:off x="5003800" y="6842095"/>
          <a:ext cx="647700" cy="28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231745</xdr:rowOff>
    </xdr:from>
    <xdr:to>
      <xdr:col>4</xdr:col>
      <xdr:colOff>469900</xdr:colOff>
      <xdr:row>35</xdr:row>
      <xdr:rowOff>288941</xdr:rowOff>
    </xdr:to>
    <xdr:cxnSp macro="">
      <xdr:nvCxnSpPr>
        <xdr:cNvPr id="113" name="直線コネクタ 112"/>
        <xdr:cNvCxnSpPr/>
      </xdr:nvCxnSpPr>
      <xdr:spPr bwMode="auto">
        <a:xfrm flipV="1">
          <a:off x="4305300" y="6842095"/>
          <a:ext cx="698500" cy="5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212062</xdr:rowOff>
    </xdr:from>
    <xdr:to>
      <xdr:col>3</xdr:col>
      <xdr:colOff>904875</xdr:colOff>
      <xdr:row>35</xdr:row>
      <xdr:rowOff>288941</xdr:rowOff>
    </xdr:to>
    <xdr:cxnSp macro="">
      <xdr:nvCxnSpPr>
        <xdr:cNvPr id="116" name="直線コネクタ 115"/>
        <xdr:cNvCxnSpPr/>
      </xdr:nvCxnSpPr>
      <xdr:spPr bwMode="auto">
        <a:xfrm>
          <a:off x="3606800" y="6822412"/>
          <a:ext cx="698500" cy="7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198278</xdr:rowOff>
    </xdr:from>
    <xdr:to>
      <xdr:col>3</xdr:col>
      <xdr:colOff>206375</xdr:colOff>
      <xdr:row>35</xdr:row>
      <xdr:rowOff>212062</xdr:rowOff>
    </xdr:to>
    <xdr:cxnSp macro="">
      <xdr:nvCxnSpPr>
        <xdr:cNvPr id="119" name="直線コネクタ 118"/>
        <xdr:cNvCxnSpPr/>
      </xdr:nvCxnSpPr>
      <xdr:spPr bwMode="auto">
        <a:xfrm>
          <a:off x="2908300" y="6808628"/>
          <a:ext cx="698500" cy="13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209359</xdr:rowOff>
    </xdr:from>
    <xdr:to>
      <xdr:col>5</xdr:col>
      <xdr:colOff>34925</xdr:colOff>
      <xdr:row>35</xdr:row>
      <xdr:rowOff>310959</xdr:rowOff>
    </xdr:to>
    <xdr:sp macro="" textlink="">
      <xdr:nvSpPr>
        <xdr:cNvPr id="129" name="円/楕円 128"/>
        <xdr:cNvSpPr/>
      </xdr:nvSpPr>
      <xdr:spPr bwMode="auto">
        <a:xfrm>
          <a:off x="5600700" y="681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54436</xdr:rowOff>
    </xdr:from>
    <xdr:ext cx="762000" cy="259045"/>
    <xdr:sp macro="" textlink="">
      <xdr:nvSpPr>
        <xdr:cNvPr id="130" name="人口1人当たり決算額の推移該当値テキスト445"/>
        <xdr:cNvSpPr txBox="1"/>
      </xdr:nvSpPr>
      <xdr:spPr>
        <a:xfrm>
          <a:off x="5740400" y="666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180945</xdr:rowOff>
    </xdr:from>
    <xdr:to>
      <xdr:col>4</xdr:col>
      <xdr:colOff>520700</xdr:colOff>
      <xdr:row>35</xdr:row>
      <xdr:rowOff>282545</xdr:rowOff>
    </xdr:to>
    <xdr:sp macro="" textlink="">
      <xdr:nvSpPr>
        <xdr:cNvPr id="131" name="円/楕円 130"/>
        <xdr:cNvSpPr/>
      </xdr:nvSpPr>
      <xdr:spPr bwMode="auto">
        <a:xfrm>
          <a:off x="4953000" y="679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292722</xdr:rowOff>
    </xdr:from>
    <xdr:ext cx="736600" cy="259045"/>
    <xdr:sp macro="" textlink="">
      <xdr:nvSpPr>
        <xdr:cNvPr id="132" name="テキスト ボックス 131"/>
        <xdr:cNvSpPr txBox="1"/>
      </xdr:nvSpPr>
      <xdr:spPr>
        <a:xfrm>
          <a:off x="4622800" y="6560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238141</xdr:rowOff>
    </xdr:from>
    <xdr:to>
      <xdr:col>3</xdr:col>
      <xdr:colOff>955675</xdr:colOff>
      <xdr:row>35</xdr:row>
      <xdr:rowOff>339741</xdr:rowOff>
    </xdr:to>
    <xdr:sp macro="" textlink="">
      <xdr:nvSpPr>
        <xdr:cNvPr id="133" name="円/楕円 132"/>
        <xdr:cNvSpPr/>
      </xdr:nvSpPr>
      <xdr:spPr bwMode="auto">
        <a:xfrm>
          <a:off x="4254500" y="684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7018</xdr:rowOff>
    </xdr:from>
    <xdr:ext cx="762000" cy="259045"/>
    <xdr:sp macro="" textlink="">
      <xdr:nvSpPr>
        <xdr:cNvPr id="134" name="テキスト ボックス 133"/>
        <xdr:cNvSpPr txBox="1"/>
      </xdr:nvSpPr>
      <xdr:spPr>
        <a:xfrm>
          <a:off x="3924300" y="661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161262</xdr:rowOff>
    </xdr:from>
    <xdr:to>
      <xdr:col>3</xdr:col>
      <xdr:colOff>257175</xdr:colOff>
      <xdr:row>35</xdr:row>
      <xdr:rowOff>262862</xdr:rowOff>
    </xdr:to>
    <xdr:sp macro="" textlink="">
      <xdr:nvSpPr>
        <xdr:cNvPr id="135" name="円/楕円 134"/>
        <xdr:cNvSpPr/>
      </xdr:nvSpPr>
      <xdr:spPr bwMode="auto">
        <a:xfrm>
          <a:off x="3556000" y="677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273039</xdr:rowOff>
    </xdr:from>
    <xdr:ext cx="762000" cy="259045"/>
    <xdr:sp macro="" textlink="">
      <xdr:nvSpPr>
        <xdr:cNvPr id="136" name="テキスト ボックス 135"/>
        <xdr:cNvSpPr txBox="1"/>
      </xdr:nvSpPr>
      <xdr:spPr>
        <a:xfrm>
          <a:off x="3225800" y="6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147478</xdr:rowOff>
    </xdr:from>
    <xdr:to>
      <xdr:col>2</xdr:col>
      <xdr:colOff>692150</xdr:colOff>
      <xdr:row>35</xdr:row>
      <xdr:rowOff>249078</xdr:rowOff>
    </xdr:to>
    <xdr:sp macro="" textlink="">
      <xdr:nvSpPr>
        <xdr:cNvPr id="137" name="円/楕円 136"/>
        <xdr:cNvSpPr/>
      </xdr:nvSpPr>
      <xdr:spPr bwMode="auto">
        <a:xfrm>
          <a:off x="2857500" y="6757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233855</xdr:rowOff>
    </xdr:from>
    <xdr:ext cx="762000" cy="259045"/>
    <xdr:sp macro="" textlink="">
      <xdr:nvSpPr>
        <xdr:cNvPr id="138" name="テキスト ボックス 137"/>
        <xdr:cNvSpPr txBox="1"/>
      </xdr:nvSpPr>
      <xdr:spPr>
        <a:xfrm>
          <a:off x="2527300" y="68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113313</xdr:rowOff>
    </xdr:from>
    <xdr:to>
      <xdr:col>6</xdr:col>
      <xdr:colOff>511175</xdr:colOff>
      <xdr:row>34</xdr:row>
      <xdr:rowOff>139243</xdr:rowOff>
    </xdr:to>
    <xdr:cxnSp macro="">
      <xdr:nvCxnSpPr>
        <xdr:cNvPr id="63" name="直線コネクタ 62"/>
        <xdr:cNvCxnSpPr/>
      </xdr:nvCxnSpPr>
      <xdr:spPr>
        <a:xfrm>
          <a:off x="3797300" y="5942613"/>
          <a:ext cx="8382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113313</xdr:rowOff>
    </xdr:from>
    <xdr:to>
      <xdr:col>5</xdr:col>
      <xdr:colOff>358775</xdr:colOff>
      <xdr:row>35</xdr:row>
      <xdr:rowOff>7292</xdr:rowOff>
    </xdr:to>
    <xdr:cxnSp macro="">
      <xdr:nvCxnSpPr>
        <xdr:cNvPr id="66" name="直線コネクタ 65"/>
        <xdr:cNvCxnSpPr/>
      </xdr:nvCxnSpPr>
      <xdr:spPr>
        <a:xfrm flipV="1">
          <a:off x="2908300" y="5942613"/>
          <a:ext cx="889000" cy="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41286</xdr:rowOff>
    </xdr:from>
    <xdr:to>
      <xdr:col>5</xdr:col>
      <xdr:colOff>409575</xdr:colOff>
      <xdr:row>36</xdr:row>
      <xdr:rowOff>142886</xdr:rowOff>
    </xdr:to>
    <xdr:sp macro="" textlink="">
      <xdr:nvSpPr>
        <xdr:cNvPr id="67" name="フローチャート : 判断 66"/>
        <xdr:cNvSpPr/>
      </xdr:nvSpPr>
      <xdr:spPr>
        <a:xfrm>
          <a:off x="3746500" y="621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134013</xdr:rowOff>
    </xdr:from>
    <xdr:ext cx="534377" cy="259045"/>
    <xdr:sp macro="" textlink="">
      <xdr:nvSpPr>
        <xdr:cNvPr id="68" name="テキスト ボックス 67"/>
        <xdr:cNvSpPr txBox="1"/>
      </xdr:nvSpPr>
      <xdr:spPr>
        <a:xfrm>
          <a:off x="3530111" y="63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7292</xdr:rowOff>
    </xdr:from>
    <xdr:to>
      <xdr:col>4</xdr:col>
      <xdr:colOff>155575</xdr:colOff>
      <xdr:row>35</xdr:row>
      <xdr:rowOff>16370</xdr:rowOff>
    </xdr:to>
    <xdr:cxnSp macro="">
      <xdr:nvCxnSpPr>
        <xdr:cNvPr id="69" name="直線コネクタ 68"/>
        <xdr:cNvCxnSpPr/>
      </xdr:nvCxnSpPr>
      <xdr:spPr>
        <a:xfrm flipV="1">
          <a:off x="2019300" y="6008042"/>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164928</xdr:rowOff>
    </xdr:from>
    <xdr:to>
      <xdr:col>2</xdr:col>
      <xdr:colOff>638175</xdr:colOff>
      <xdr:row>35</xdr:row>
      <xdr:rowOff>16370</xdr:rowOff>
    </xdr:to>
    <xdr:cxnSp macro="">
      <xdr:nvCxnSpPr>
        <xdr:cNvPr id="72" name="直線コネクタ 71"/>
        <xdr:cNvCxnSpPr/>
      </xdr:nvCxnSpPr>
      <xdr:spPr>
        <a:xfrm>
          <a:off x="1130300" y="5994228"/>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88443</xdr:rowOff>
    </xdr:from>
    <xdr:to>
      <xdr:col>6</xdr:col>
      <xdr:colOff>561975</xdr:colOff>
      <xdr:row>35</xdr:row>
      <xdr:rowOff>18593</xdr:rowOff>
    </xdr:to>
    <xdr:sp macro="" textlink="">
      <xdr:nvSpPr>
        <xdr:cNvPr id="82" name="円/楕円 81"/>
        <xdr:cNvSpPr/>
      </xdr:nvSpPr>
      <xdr:spPr>
        <a:xfrm>
          <a:off x="4584700" y="59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111320</xdr:rowOff>
    </xdr:from>
    <xdr:ext cx="534377" cy="259045"/>
    <xdr:sp macro="" textlink="">
      <xdr:nvSpPr>
        <xdr:cNvPr id="83" name="人件費該当値テキスト"/>
        <xdr:cNvSpPr txBox="1"/>
      </xdr:nvSpPr>
      <xdr:spPr>
        <a:xfrm>
          <a:off x="4686300" y="576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62513</xdr:rowOff>
    </xdr:from>
    <xdr:to>
      <xdr:col>5</xdr:col>
      <xdr:colOff>409575</xdr:colOff>
      <xdr:row>34</xdr:row>
      <xdr:rowOff>164113</xdr:rowOff>
    </xdr:to>
    <xdr:sp macro="" textlink="">
      <xdr:nvSpPr>
        <xdr:cNvPr id="84" name="円/楕円 83"/>
        <xdr:cNvSpPr/>
      </xdr:nvSpPr>
      <xdr:spPr>
        <a:xfrm>
          <a:off x="3746500" y="58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9190</xdr:rowOff>
    </xdr:from>
    <xdr:ext cx="534377" cy="259045"/>
    <xdr:sp macro="" textlink="">
      <xdr:nvSpPr>
        <xdr:cNvPr id="85" name="テキスト ボックス 84"/>
        <xdr:cNvSpPr txBox="1"/>
      </xdr:nvSpPr>
      <xdr:spPr>
        <a:xfrm>
          <a:off x="3530111" y="56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127942</xdr:rowOff>
    </xdr:from>
    <xdr:to>
      <xdr:col>4</xdr:col>
      <xdr:colOff>206375</xdr:colOff>
      <xdr:row>35</xdr:row>
      <xdr:rowOff>58092</xdr:rowOff>
    </xdr:to>
    <xdr:sp macro="" textlink="">
      <xdr:nvSpPr>
        <xdr:cNvPr id="86" name="円/楕円 85"/>
        <xdr:cNvSpPr/>
      </xdr:nvSpPr>
      <xdr:spPr>
        <a:xfrm>
          <a:off x="2857500" y="59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74619</xdr:rowOff>
    </xdr:from>
    <xdr:ext cx="534377" cy="259045"/>
    <xdr:sp macro="" textlink="">
      <xdr:nvSpPr>
        <xdr:cNvPr id="87" name="テキスト ボックス 86"/>
        <xdr:cNvSpPr txBox="1"/>
      </xdr:nvSpPr>
      <xdr:spPr>
        <a:xfrm>
          <a:off x="2641111" y="5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137020</xdr:rowOff>
    </xdr:from>
    <xdr:to>
      <xdr:col>3</xdr:col>
      <xdr:colOff>3175</xdr:colOff>
      <xdr:row>35</xdr:row>
      <xdr:rowOff>67170</xdr:rowOff>
    </xdr:to>
    <xdr:sp macro="" textlink="">
      <xdr:nvSpPr>
        <xdr:cNvPr id="88" name="円/楕円 87"/>
        <xdr:cNvSpPr/>
      </xdr:nvSpPr>
      <xdr:spPr>
        <a:xfrm>
          <a:off x="1968500" y="59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83697</xdr:rowOff>
    </xdr:from>
    <xdr:ext cx="534377" cy="259045"/>
    <xdr:sp macro="" textlink="">
      <xdr:nvSpPr>
        <xdr:cNvPr id="89" name="テキスト ボックス 88"/>
        <xdr:cNvSpPr txBox="1"/>
      </xdr:nvSpPr>
      <xdr:spPr>
        <a:xfrm>
          <a:off x="1752111" y="574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114128</xdr:rowOff>
    </xdr:from>
    <xdr:to>
      <xdr:col>1</xdr:col>
      <xdr:colOff>485775</xdr:colOff>
      <xdr:row>35</xdr:row>
      <xdr:rowOff>44278</xdr:rowOff>
    </xdr:to>
    <xdr:sp macro="" textlink="">
      <xdr:nvSpPr>
        <xdr:cNvPr id="90" name="円/楕円 89"/>
        <xdr:cNvSpPr/>
      </xdr:nvSpPr>
      <xdr:spPr>
        <a:xfrm>
          <a:off x="1079500" y="59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60805</xdr:rowOff>
    </xdr:from>
    <xdr:ext cx="534377" cy="259045"/>
    <xdr:sp macro="" textlink="">
      <xdr:nvSpPr>
        <xdr:cNvPr id="91" name="テキスト ボックス 90"/>
        <xdr:cNvSpPr txBox="1"/>
      </xdr:nvSpPr>
      <xdr:spPr>
        <a:xfrm>
          <a:off x="863111" y="571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38904</xdr:rowOff>
    </xdr:from>
    <xdr:to>
      <xdr:col>6</xdr:col>
      <xdr:colOff>511175</xdr:colOff>
      <xdr:row>56</xdr:row>
      <xdr:rowOff>40716</xdr:rowOff>
    </xdr:to>
    <xdr:cxnSp macro="">
      <xdr:nvCxnSpPr>
        <xdr:cNvPr id="123" name="直線コネクタ 122"/>
        <xdr:cNvCxnSpPr/>
      </xdr:nvCxnSpPr>
      <xdr:spPr>
        <a:xfrm flipV="1">
          <a:off x="3797300" y="9640104"/>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40716</xdr:rowOff>
    </xdr:from>
    <xdr:to>
      <xdr:col>5</xdr:col>
      <xdr:colOff>358775</xdr:colOff>
      <xdr:row>56</xdr:row>
      <xdr:rowOff>71022</xdr:rowOff>
    </xdr:to>
    <xdr:cxnSp macro="">
      <xdr:nvCxnSpPr>
        <xdr:cNvPr id="126" name="直線コネクタ 125"/>
        <xdr:cNvCxnSpPr/>
      </xdr:nvCxnSpPr>
      <xdr:spPr>
        <a:xfrm flipV="1">
          <a:off x="2908300" y="9641916"/>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69861</xdr:rowOff>
    </xdr:from>
    <xdr:to>
      <xdr:col>5</xdr:col>
      <xdr:colOff>409575</xdr:colOff>
      <xdr:row>57</xdr:row>
      <xdr:rowOff>11</xdr:rowOff>
    </xdr:to>
    <xdr:sp macro="" textlink="">
      <xdr:nvSpPr>
        <xdr:cNvPr id="127" name="フローチャート : 判断 126"/>
        <xdr:cNvSpPr/>
      </xdr:nvSpPr>
      <xdr:spPr>
        <a:xfrm>
          <a:off x="3746500" y="96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162588</xdr:rowOff>
    </xdr:from>
    <xdr:ext cx="534377" cy="259045"/>
    <xdr:sp macro="" textlink="">
      <xdr:nvSpPr>
        <xdr:cNvPr id="128" name="テキスト ボックス 127"/>
        <xdr:cNvSpPr txBox="1"/>
      </xdr:nvSpPr>
      <xdr:spPr>
        <a:xfrm>
          <a:off x="3530111" y="976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71610</xdr:rowOff>
    </xdr:from>
    <xdr:to>
      <xdr:col>4</xdr:col>
      <xdr:colOff>155575</xdr:colOff>
      <xdr:row>56</xdr:row>
      <xdr:rowOff>71022</xdr:rowOff>
    </xdr:to>
    <xdr:cxnSp macro="">
      <xdr:nvCxnSpPr>
        <xdr:cNvPr id="129" name="直線コネクタ 128"/>
        <xdr:cNvCxnSpPr/>
      </xdr:nvCxnSpPr>
      <xdr:spPr>
        <a:xfrm>
          <a:off x="2019300" y="9501360"/>
          <a:ext cx="889000" cy="17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156628</xdr:rowOff>
    </xdr:from>
    <xdr:ext cx="534377" cy="259045"/>
    <xdr:sp macro="" textlink="">
      <xdr:nvSpPr>
        <xdr:cNvPr id="131" name="テキスト ボックス 130"/>
        <xdr:cNvSpPr txBox="1"/>
      </xdr:nvSpPr>
      <xdr:spPr>
        <a:xfrm>
          <a:off x="2641111" y="9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71610</xdr:rowOff>
    </xdr:from>
    <xdr:to>
      <xdr:col>2</xdr:col>
      <xdr:colOff>638175</xdr:colOff>
      <xdr:row>56</xdr:row>
      <xdr:rowOff>50416</xdr:rowOff>
    </xdr:to>
    <xdr:cxnSp macro="">
      <xdr:nvCxnSpPr>
        <xdr:cNvPr id="132" name="直線コネクタ 131"/>
        <xdr:cNvCxnSpPr/>
      </xdr:nvCxnSpPr>
      <xdr:spPr>
        <a:xfrm flipV="1">
          <a:off x="1130300" y="9501360"/>
          <a:ext cx="889000" cy="15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165674</xdr:rowOff>
    </xdr:from>
    <xdr:ext cx="534377" cy="259045"/>
    <xdr:sp macro="" textlink="">
      <xdr:nvSpPr>
        <xdr:cNvPr id="134" name="テキスト ボックス 133"/>
        <xdr:cNvSpPr txBox="1"/>
      </xdr:nvSpPr>
      <xdr:spPr>
        <a:xfrm>
          <a:off x="1752111" y="97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159554</xdr:rowOff>
    </xdr:from>
    <xdr:to>
      <xdr:col>6</xdr:col>
      <xdr:colOff>561975</xdr:colOff>
      <xdr:row>56</xdr:row>
      <xdr:rowOff>89704</xdr:rowOff>
    </xdr:to>
    <xdr:sp macro="" textlink="">
      <xdr:nvSpPr>
        <xdr:cNvPr id="142" name="円/楕円 141"/>
        <xdr:cNvSpPr/>
      </xdr:nvSpPr>
      <xdr:spPr>
        <a:xfrm>
          <a:off x="4584700" y="9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10981</xdr:rowOff>
    </xdr:from>
    <xdr:ext cx="534377" cy="259045"/>
    <xdr:sp macro="" textlink="">
      <xdr:nvSpPr>
        <xdr:cNvPr id="143" name="物件費該当値テキスト"/>
        <xdr:cNvSpPr txBox="1"/>
      </xdr:nvSpPr>
      <xdr:spPr>
        <a:xfrm>
          <a:off x="4686300" y="94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75,173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161366</xdr:rowOff>
    </xdr:from>
    <xdr:to>
      <xdr:col>5</xdr:col>
      <xdr:colOff>409575</xdr:colOff>
      <xdr:row>56</xdr:row>
      <xdr:rowOff>91516</xdr:rowOff>
    </xdr:to>
    <xdr:sp macro="" textlink="">
      <xdr:nvSpPr>
        <xdr:cNvPr id="144" name="円/楕円 143"/>
        <xdr:cNvSpPr/>
      </xdr:nvSpPr>
      <xdr:spPr>
        <a:xfrm>
          <a:off x="3746500" y="95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108043</xdr:rowOff>
    </xdr:from>
    <xdr:ext cx="534377" cy="259045"/>
    <xdr:sp macro="" textlink="">
      <xdr:nvSpPr>
        <xdr:cNvPr id="145" name="テキスト ボックス 144"/>
        <xdr:cNvSpPr txBox="1"/>
      </xdr:nvSpPr>
      <xdr:spPr>
        <a:xfrm>
          <a:off x="3530111" y="93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75,062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20222</xdr:rowOff>
    </xdr:from>
    <xdr:to>
      <xdr:col>4</xdr:col>
      <xdr:colOff>206375</xdr:colOff>
      <xdr:row>56</xdr:row>
      <xdr:rowOff>121822</xdr:rowOff>
    </xdr:to>
    <xdr:sp macro="" textlink="">
      <xdr:nvSpPr>
        <xdr:cNvPr id="146" name="円/楕円 145"/>
        <xdr:cNvSpPr/>
      </xdr:nvSpPr>
      <xdr:spPr>
        <a:xfrm>
          <a:off x="2857500" y="962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138349</xdr:rowOff>
    </xdr:from>
    <xdr:ext cx="534377" cy="259045"/>
    <xdr:sp macro="" textlink="">
      <xdr:nvSpPr>
        <xdr:cNvPr id="147" name="テキスト ボックス 146"/>
        <xdr:cNvSpPr txBox="1"/>
      </xdr:nvSpPr>
      <xdr:spPr>
        <a:xfrm>
          <a:off x="2641111" y="93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20810</xdr:rowOff>
    </xdr:from>
    <xdr:to>
      <xdr:col>3</xdr:col>
      <xdr:colOff>3175</xdr:colOff>
      <xdr:row>55</xdr:row>
      <xdr:rowOff>122410</xdr:rowOff>
    </xdr:to>
    <xdr:sp macro="" textlink="">
      <xdr:nvSpPr>
        <xdr:cNvPr id="148" name="円/楕円 147"/>
        <xdr:cNvSpPr/>
      </xdr:nvSpPr>
      <xdr:spPr>
        <a:xfrm>
          <a:off x="1968500" y="9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138937</xdr:rowOff>
    </xdr:from>
    <xdr:ext cx="534377" cy="259045"/>
    <xdr:sp macro="" textlink="">
      <xdr:nvSpPr>
        <xdr:cNvPr id="149" name="テキスト ボックス 148"/>
        <xdr:cNvSpPr txBox="1"/>
      </xdr:nvSpPr>
      <xdr:spPr>
        <a:xfrm>
          <a:off x="1752111" y="92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171066</xdr:rowOff>
    </xdr:from>
    <xdr:to>
      <xdr:col>1</xdr:col>
      <xdr:colOff>485775</xdr:colOff>
      <xdr:row>56</xdr:row>
      <xdr:rowOff>101216</xdr:rowOff>
    </xdr:to>
    <xdr:sp macro="" textlink="">
      <xdr:nvSpPr>
        <xdr:cNvPr id="150" name="円/楕円 149"/>
        <xdr:cNvSpPr/>
      </xdr:nvSpPr>
      <xdr:spPr>
        <a:xfrm>
          <a:off x="1079500" y="96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117743</xdr:rowOff>
    </xdr:from>
    <xdr:ext cx="534377" cy="259045"/>
    <xdr:sp macro="" textlink="">
      <xdr:nvSpPr>
        <xdr:cNvPr id="151" name="テキスト ボックス 150"/>
        <xdr:cNvSpPr txBox="1"/>
      </xdr:nvSpPr>
      <xdr:spPr>
        <a:xfrm>
          <a:off x="863111" y="93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123546</xdr:rowOff>
    </xdr:from>
    <xdr:to>
      <xdr:col>6</xdr:col>
      <xdr:colOff>511175</xdr:colOff>
      <xdr:row>77</xdr:row>
      <xdr:rowOff>154597</xdr:rowOff>
    </xdr:to>
    <xdr:cxnSp macro="">
      <xdr:nvCxnSpPr>
        <xdr:cNvPr id="180" name="直線コネクタ 179"/>
        <xdr:cNvCxnSpPr/>
      </xdr:nvCxnSpPr>
      <xdr:spPr>
        <a:xfrm flipV="1">
          <a:off x="3797300" y="13325196"/>
          <a:ext cx="8382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132804</xdr:rowOff>
    </xdr:from>
    <xdr:to>
      <xdr:col>5</xdr:col>
      <xdr:colOff>358775</xdr:colOff>
      <xdr:row>77</xdr:row>
      <xdr:rowOff>154597</xdr:rowOff>
    </xdr:to>
    <xdr:cxnSp macro="">
      <xdr:nvCxnSpPr>
        <xdr:cNvPr id="183" name="直線コネクタ 182"/>
        <xdr:cNvCxnSpPr/>
      </xdr:nvCxnSpPr>
      <xdr:spPr>
        <a:xfrm>
          <a:off x="2908300" y="13334454"/>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84" name="フローチャート : 判断 183"/>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85" name="テキスト ボックス 184"/>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132804</xdr:rowOff>
    </xdr:from>
    <xdr:to>
      <xdr:col>4</xdr:col>
      <xdr:colOff>155575</xdr:colOff>
      <xdr:row>77</xdr:row>
      <xdr:rowOff>135165</xdr:rowOff>
    </xdr:to>
    <xdr:cxnSp macro="">
      <xdr:nvCxnSpPr>
        <xdr:cNvPr id="186" name="直線コネクタ 185"/>
        <xdr:cNvCxnSpPr/>
      </xdr:nvCxnSpPr>
      <xdr:spPr>
        <a:xfrm flipV="1">
          <a:off x="2019300" y="13334454"/>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95428</xdr:rowOff>
    </xdr:from>
    <xdr:to>
      <xdr:col>2</xdr:col>
      <xdr:colOff>638175</xdr:colOff>
      <xdr:row>77</xdr:row>
      <xdr:rowOff>135165</xdr:rowOff>
    </xdr:to>
    <xdr:cxnSp macro="">
      <xdr:nvCxnSpPr>
        <xdr:cNvPr id="189" name="直線コネクタ 188"/>
        <xdr:cNvCxnSpPr/>
      </xdr:nvCxnSpPr>
      <xdr:spPr>
        <a:xfrm>
          <a:off x="1130300" y="13297078"/>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91" name="テキスト ボックス 190"/>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15091</xdr:rowOff>
    </xdr:from>
    <xdr:ext cx="469744" cy="259045"/>
    <xdr:sp macro="" textlink="">
      <xdr:nvSpPr>
        <xdr:cNvPr id="193" name="テキスト ボックス 192"/>
        <xdr:cNvSpPr txBox="1"/>
      </xdr:nvSpPr>
      <xdr:spPr>
        <a:xfrm>
          <a:off x="895427"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72746</xdr:rowOff>
    </xdr:from>
    <xdr:to>
      <xdr:col>6</xdr:col>
      <xdr:colOff>561975</xdr:colOff>
      <xdr:row>78</xdr:row>
      <xdr:rowOff>2896</xdr:rowOff>
    </xdr:to>
    <xdr:sp macro="" textlink="">
      <xdr:nvSpPr>
        <xdr:cNvPr id="199" name="円/楕円 198"/>
        <xdr:cNvSpPr/>
      </xdr:nvSpPr>
      <xdr:spPr>
        <a:xfrm>
          <a:off x="4584700" y="132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51173</xdr:rowOff>
    </xdr:from>
    <xdr:ext cx="469744" cy="259045"/>
    <xdr:sp macro="" textlink="">
      <xdr:nvSpPr>
        <xdr:cNvPr id="200" name="維持補修費該当値テキスト"/>
        <xdr:cNvSpPr txBox="1"/>
      </xdr:nvSpPr>
      <xdr:spPr>
        <a:xfrm>
          <a:off x="4686300" y="1325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103797</xdr:rowOff>
    </xdr:from>
    <xdr:to>
      <xdr:col>5</xdr:col>
      <xdr:colOff>409575</xdr:colOff>
      <xdr:row>78</xdr:row>
      <xdr:rowOff>33947</xdr:rowOff>
    </xdr:to>
    <xdr:sp macro="" textlink="">
      <xdr:nvSpPr>
        <xdr:cNvPr id="201" name="円/楕円 200"/>
        <xdr:cNvSpPr/>
      </xdr:nvSpPr>
      <xdr:spPr>
        <a:xfrm>
          <a:off x="3746500" y="133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50474</xdr:rowOff>
    </xdr:from>
    <xdr:ext cx="469744" cy="259045"/>
    <xdr:sp macro="" textlink="">
      <xdr:nvSpPr>
        <xdr:cNvPr id="202" name="テキスト ボックス 201"/>
        <xdr:cNvSpPr txBox="1"/>
      </xdr:nvSpPr>
      <xdr:spPr>
        <a:xfrm>
          <a:off x="3562427" y="130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82004</xdr:rowOff>
    </xdr:from>
    <xdr:to>
      <xdr:col>4</xdr:col>
      <xdr:colOff>206375</xdr:colOff>
      <xdr:row>78</xdr:row>
      <xdr:rowOff>12154</xdr:rowOff>
    </xdr:to>
    <xdr:sp macro="" textlink="">
      <xdr:nvSpPr>
        <xdr:cNvPr id="203" name="円/楕円 202"/>
        <xdr:cNvSpPr/>
      </xdr:nvSpPr>
      <xdr:spPr>
        <a:xfrm>
          <a:off x="2857500" y="132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3281</xdr:rowOff>
    </xdr:from>
    <xdr:ext cx="469744" cy="259045"/>
    <xdr:sp macro="" textlink="">
      <xdr:nvSpPr>
        <xdr:cNvPr id="204" name="テキスト ボックス 203"/>
        <xdr:cNvSpPr txBox="1"/>
      </xdr:nvSpPr>
      <xdr:spPr>
        <a:xfrm>
          <a:off x="2673427" y="133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84365</xdr:rowOff>
    </xdr:from>
    <xdr:to>
      <xdr:col>3</xdr:col>
      <xdr:colOff>3175</xdr:colOff>
      <xdr:row>78</xdr:row>
      <xdr:rowOff>14515</xdr:rowOff>
    </xdr:to>
    <xdr:sp macro="" textlink="">
      <xdr:nvSpPr>
        <xdr:cNvPr id="205" name="円/楕円 204"/>
        <xdr:cNvSpPr/>
      </xdr:nvSpPr>
      <xdr:spPr>
        <a:xfrm>
          <a:off x="1968500" y="132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31042</xdr:rowOff>
    </xdr:from>
    <xdr:ext cx="469744" cy="259045"/>
    <xdr:sp macro="" textlink="">
      <xdr:nvSpPr>
        <xdr:cNvPr id="206" name="テキスト ボックス 205"/>
        <xdr:cNvSpPr txBox="1"/>
      </xdr:nvSpPr>
      <xdr:spPr>
        <a:xfrm>
          <a:off x="1784427" y="1306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44628</xdr:rowOff>
    </xdr:from>
    <xdr:to>
      <xdr:col>1</xdr:col>
      <xdr:colOff>485775</xdr:colOff>
      <xdr:row>77</xdr:row>
      <xdr:rowOff>146228</xdr:rowOff>
    </xdr:to>
    <xdr:sp macro="" textlink="">
      <xdr:nvSpPr>
        <xdr:cNvPr id="207" name="円/楕円 206"/>
        <xdr:cNvSpPr/>
      </xdr:nvSpPr>
      <xdr:spPr>
        <a:xfrm>
          <a:off x="1079500" y="132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162755</xdr:rowOff>
    </xdr:from>
    <xdr:ext cx="469744" cy="259045"/>
    <xdr:sp macro="" textlink="">
      <xdr:nvSpPr>
        <xdr:cNvPr id="208" name="テキスト ボックス 207"/>
        <xdr:cNvSpPr txBox="1"/>
      </xdr:nvSpPr>
      <xdr:spPr>
        <a:xfrm>
          <a:off x="895427"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41030</xdr:rowOff>
    </xdr:from>
    <xdr:to>
      <xdr:col>6</xdr:col>
      <xdr:colOff>511175</xdr:colOff>
      <xdr:row>95</xdr:row>
      <xdr:rowOff>119569</xdr:rowOff>
    </xdr:to>
    <xdr:cxnSp macro="">
      <xdr:nvCxnSpPr>
        <xdr:cNvPr id="242" name="直線コネクタ 241"/>
        <xdr:cNvCxnSpPr/>
      </xdr:nvCxnSpPr>
      <xdr:spPr>
        <a:xfrm flipV="1">
          <a:off x="3797300" y="16328780"/>
          <a:ext cx="838200" cy="7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119569</xdr:rowOff>
    </xdr:from>
    <xdr:to>
      <xdr:col>5</xdr:col>
      <xdr:colOff>358775</xdr:colOff>
      <xdr:row>96</xdr:row>
      <xdr:rowOff>3497</xdr:rowOff>
    </xdr:to>
    <xdr:cxnSp macro="">
      <xdr:nvCxnSpPr>
        <xdr:cNvPr id="245" name="直線コネクタ 244"/>
        <xdr:cNvCxnSpPr/>
      </xdr:nvCxnSpPr>
      <xdr:spPr>
        <a:xfrm flipV="1">
          <a:off x="2908300" y="16407319"/>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112961</xdr:rowOff>
    </xdr:from>
    <xdr:to>
      <xdr:col>5</xdr:col>
      <xdr:colOff>409575</xdr:colOff>
      <xdr:row>97</xdr:row>
      <xdr:rowOff>43111</xdr:rowOff>
    </xdr:to>
    <xdr:sp macro="" textlink="">
      <xdr:nvSpPr>
        <xdr:cNvPr id="246" name="フローチャート : 判断 245"/>
        <xdr:cNvSpPr/>
      </xdr:nvSpPr>
      <xdr:spPr>
        <a:xfrm>
          <a:off x="3746500" y="165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34238</xdr:rowOff>
    </xdr:from>
    <xdr:ext cx="534377" cy="259045"/>
    <xdr:sp macro="" textlink="">
      <xdr:nvSpPr>
        <xdr:cNvPr id="247" name="テキスト ボックス 246"/>
        <xdr:cNvSpPr txBox="1"/>
      </xdr:nvSpPr>
      <xdr:spPr>
        <a:xfrm>
          <a:off x="3530111" y="1666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3497</xdr:rowOff>
    </xdr:from>
    <xdr:to>
      <xdr:col>4</xdr:col>
      <xdr:colOff>155575</xdr:colOff>
      <xdr:row>96</xdr:row>
      <xdr:rowOff>62633</xdr:rowOff>
    </xdr:to>
    <xdr:cxnSp macro="">
      <xdr:nvCxnSpPr>
        <xdr:cNvPr id="248" name="直線コネクタ 247"/>
        <xdr:cNvCxnSpPr/>
      </xdr:nvCxnSpPr>
      <xdr:spPr>
        <a:xfrm flipV="1">
          <a:off x="2019300" y="16462697"/>
          <a:ext cx="889000" cy="5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55460</xdr:rowOff>
    </xdr:from>
    <xdr:to>
      <xdr:col>2</xdr:col>
      <xdr:colOff>638175</xdr:colOff>
      <xdr:row>96</xdr:row>
      <xdr:rowOff>62633</xdr:rowOff>
    </xdr:to>
    <xdr:cxnSp macro="">
      <xdr:nvCxnSpPr>
        <xdr:cNvPr id="251" name="直線コネクタ 250"/>
        <xdr:cNvCxnSpPr/>
      </xdr:nvCxnSpPr>
      <xdr:spPr>
        <a:xfrm>
          <a:off x="1130300" y="16514660"/>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161680</xdr:rowOff>
    </xdr:from>
    <xdr:to>
      <xdr:col>6</xdr:col>
      <xdr:colOff>561975</xdr:colOff>
      <xdr:row>95</xdr:row>
      <xdr:rowOff>91830</xdr:rowOff>
    </xdr:to>
    <xdr:sp macro="" textlink="">
      <xdr:nvSpPr>
        <xdr:cNvPr id="261" name="円/楕円 260"/>
        <xdr:cNvSpPr/>
      </xdr:nvSpPr>
      <xdr:spPr>
        <a:xfrm>
          <a:off x="4584700" y="162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13107</xdr:rowOff>
    </xdr:from>
    <xdr:ext cx="534377" cy="259045"/>
    <xdr:sp macro="" textlink="">
      <xdr:nvSpPr>
        <xdr:cNvPr id="262" name="扶助費該当値テキスト"/>
        <xdr:cNvSpPr txBox="1"/>
      </xdr:nvSpPr>
      <xdr:spPr>
        <a:xfrm>
          <a:off x="4686300" y="1612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68769</xdr:rowOff>
    </xdr:from>
    <xdr:to>
      <xdr:col>5</xdr:col>
      <xdr:colOff>409575</xdr:colOff>
      <xdr:row>95</xdr:row>
      <xdr:rowOff>170369</xdr:rowOff>
    </xdr:to>
    <xdr:sp macro="" textlink="">
      <xdr:nvSpPr>
        <xdr:cNvPr id="263" name="円/楕円 262"/>
        <xdr:cNvSpPr/>
      </xdr:nvSpPr>
      <xdr:spPr>
        <a:xfrm>
          <a:off x="3746500" y="163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15446</xdr:rowOff>
    </xdr:from>
    <xdr:ext cx="534377" cy="259045"/>
    <xdr:sp macro="" textlink="">
      <xdr:nvSpPr>
        <xdr:cNvPr id="264" name="テキスト ボックス 263"/>
        <xdr:cNvSpPr txBox="1"/>
      </xdr:nvSpPr>
      <xdr:spPr>
        <a:xfrm>
          <a:off x="3530111" y="161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124147</xdr:rowOff>
    </xdr:from>
    <xdr:to>
      <xdr:col>4</xdr:col>
      <xdr:colOff>206375</xdr:colOff>
      <xdr:row>96</xdr:row>
      <xdr:rowOff>54297</xdr:rowOff>
    </xdr:to>
    <xdr:sp macro="" textlink="">
      <xdr:nvSpPr>
        <xdr:cNvPr id="265" name="円/楕円 264"/>
        <xdr:cNvSpPr/>
      </xdr:nvSpPr>
      <xdr:spPr>
        <a:xfrm>
          <a:off x="2857500" y="1641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70824</xdr:rowOff>
    </xdr:from>
    <xdr:ext cx="534377" cy="259045"/>
    <xdr:sp macro="" textlink="">
      <xdr:nvSpPr>
        <xdr:cNvPr id="266" name="テキスト ボックス 265"/>
        <xdr:cNvSpPr txBox="1"/>
      </xdr:nvSpPr>
      <xdr:spPr>
        <a:xfrm>
          <a:off x="2641111" y="1618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11833</xdr:rowOff>
    </xdr:from>
    <xdr:to>
      <xdr:col>3</xdr:col>
      <xdr:colOff>3175</xdr:colOff>
      <xdr:row>96</xdr:row>
      <xdr:rowOff>113433</xdr:rowOff>
    </xdr:to>
    <xdr:sp macro="" textlink="">
      <xdr:nvSpPr>
        <xdr:cNvPr id="267" name="円/楕円 266"/>
        <xdr:cNvSpPr/>
      </xdr:nvSpPr>
      <xdr:spPr>
        <a:xfrm>
          <a:off x="1968500" y="1647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129960</xdr:rowOff>
    </xdr:from>
    <xdr:ext cx="534377" cy="259045"/>
    <xdr:sp macro="" textlink="">
      <xdr:nvSpPr>
        <xdr:cNvPr id="268" name="テキスト ボックス 267"/>
        <xdr:cNvSpPr txBox="1"/>
      </xdr:nvSpPr>
      <xdr:spPr>
        <a:xfrm>
          <a:off x="1752111" y="1624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4660</xdr:rowOff>
    </xdr:from>
    <xdr:to>
      <xdr:col>1</xdr:col>
      <xdr:colOff>485775</xdr:colOff>
      <xdr:row>96</xdr:row>
      <xdr:rowOff>106260</xdr:rowOff>
    </xdr:to>
    <xdr:sp macro="" textlink="">
      <xdr:nvSpPr>
        <xdr:cNvPr id="269" name="円/楕円 268"/>
        <xdr:cNvSpPr/>
      </xdr:nvSpPr>
      <xdr:spPr>
        <a:xfrm>
          <a:off x="1079500" y="164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122787</xdr:rowOff>
    </xdr:from>
    <xdr:ext cx="534377" cy="259045"/>
    <xdr:sp macro="" textlink="">
      <xdr:nvSpPr>
        <xdr:cNvPr id="270" name="テキスト ボックス 269"/>
        <xdr:cNvSpPr txBox="1"/>
      </xdr:nvSpPr>
      <xdr:spPr>
        <a:xfrm>
          <a:off x="863111" y="16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91" name="テキスト ボックス 29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93" name="テキスト ボックス 29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5" name="テキスト ボックス 29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137430</xdr:rowOff>
    </xdr:from>
    <xdr:to>
      <xdr:col>15</xdr:col>
      <xdr:colOff>180340</xdr:colOff>
      <xdr:row>37</xdr:row>
      <xdr:rowOff>157416</xdr:rowOff>
    </xdr:to>
    <xdr:cxnSp macro="">
      <xdr:nvCxnSpPr>
        <xdr:cNvPr id="297" name="直線コネクタ 296"/>
        <xdr:cNvCxnSpPr/>
      </xdr:nvCxnSpPr>
      <xdr:spPr>
        <a:xfrm flipV="1">
          <a:off x="10475595" y="5280930"/>
          <a:ext cx="1270" cy="122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161244</xdr:rowOff>
    </xdr:from>
    <xdr:ext cx="534377" cy="259045"/>
    <xdr:sp macro="" textlink="">
      <xdr:nvSpPr>
        <xdr:cNvPr id="298" name="補助費等最小値テキスト"/>
        <xdr:cNvSpPr txBox="1"/>
      </xdr:nvSpPr>
      <xdr:spPr>
        <a:xfrm>
          <a:off x="10528300" y="65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37</xdr:row>
      <xdr:rowOff>157416</xdr:rowOff>
    </xdr:from>
    <xdr:to>
      <xdr:col>15</xdr:col>
      <xdr:colOff>269875</xdr:colOff>
      <xdr:row>37</xdr:row>
      <xdr:rowOff>157416</xdr:rowOff>
    </xdr:to>
    <xdr:cxnSp macro="">
      <xdr:nvCxnSpPr>
        <xdr:cNvPr id="299" name="直線コネクタ 298"/>
        <xdr:cNvCxnSpPr/>
      </xdr:nvCxnSpPr>
      <xdr:spPr>
        <a:xfrm>
          <a:off x="10388600" y="6501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84107</xdr:rowOff>
    </xdr:from>
    <xdr:ext cx="599010" cy="259045"/>
    <xdr:sp macro="" textlink="">
      <xdr:nvSpPr>
        <xdr:cNvPr id="300" name="補助費等最大値テキスト"/>
        <xdr:cNvSpPr txBox="1"/>
      </xdr:nvSpPr>
      <xdr:spPr>
        <a:xfrm>
          <a:off x="10528300" y="50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30</xdr:row>
      <xdr:rowOff>137430</xdr:rowOff>
    </xdr:from>
    <xdr:to>
      <xdr:col>15</xdr:col>
      <xdr:colOff>269875</xdr:colOff>
      <xdr:row>30</xdr:row>
      <xdr:rowOff>137430</xdr:rowOff>
    </xdr:to>
    <xdr:cxnSp macro="">
      <xdr:nvCxnSpPr>
        <xdr:cNvPr id="301" name="直線コネクタ 300"/>
        <xdr:cNvCxnSpPr/>
      </xdr:nvCxnSpPr>
      <xdr:spPr>
        <a:xfrm>
          <a:off x="10388600" y="52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157416</xdr:rowOff>
    </xdr:from>
    <xdr:to>
      <xdr:col>15</xdr:col>
      <xdr:colOff>180975</xdr:colOff>
      <xdr:row>38</xdr:row>
      <xdr:rowOff>14656</xdr:rowOff>
    </xdr:to>
    <xdr:cxnSp macro="">
      <xdr:nvCxnSpPr>
        <xdr:cNvPr id="302" name="直線コネクタ 301"/>
        <xdr:cNvCxnSpPr/>
      </xdr:nvCxnSpPr>
      <xdr:spPr>
        <a:xfrm flipV="1">
          <a:off x="9639300" y="6501066"/>
          <a:ext cx="8382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34429</xdr:rowOff>
    </xdr:from>
    <xdr:ext cx="534377" cy="259045"/>
    <xdr:sp macro="" textlink="">
      <xdr:nvSpPr>
        <xdr:cNvPr id="303" name="補助費等平均値テキスト"/>
        <xdr:cNvSpPr txBox="1"/>
      </xdr:nvSpPr>
      <xdr:spPr>
        <a:xfrm>
          <a:off x="10528300" y="5863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11552</xdr:rowOff>
    </xdr:from>
    <xdr:to>
      <xdr:col>15</xdr:col>
      <xdr:colOff>231775</xdr:colOff>
      <xdr:row>35</xdr:row>
      <xdr:rowOff>113152</xdr:rowOff>
    </xdr:to>
    <xdr:sp macro="" textlink="">
      <xdr:nvSpPr>
        <xdr:cNvPr id="304" name="フローチャート : 判断 303"/>
        <xdr:cNvSpPr/>
      </xdr:nvSpPr>
      <xdr:spPr>
        <a:xfrm>
          <a:off x="104267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169336</xdr:rowOff>
    </xdr:from>
    <xdr:to>
      <xdr:col>14</xdr:col>
      <xdr:colOff>28575</xdr:colOff>
      <xdr:row>38</xdr:row>
      <xdr:rowOff>14656</xdr:rowOff>
    </xdr:to>
    <xdr:cxnSp macro="">
      <xdr:nvCxnSpPr>
        <xdr:cNvPr id="305" name="直線コネクタ 304"/>
        <xdr:cNvCxnSpPr/>
      </xdr:nvCxnSpPr>
      <xdr:spPr>
        <a:xfrm>
          <a:off x="8750300" y="6512986"/>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131469</xdr:rowOff>
    </xdr:from>
    <xdr:to>
      <xdr:col>14</xdr:col>
      <xdr:colOff>79375</xdr:colOff>
      <xdr:row>36</xdr:row>
      <xdr:rowOff>61619</xdr:rowOff>
    </xdr:to>
    <xdr:sp macro="" textlink="">
      <xdr:nvSpPr>
        <xdr:cNvPr id="306" name="フローチャート : 判断 305"/>
        <xdr:cNvSpPr/>
      </xdr:nvSpPr>
      <xdr:spPr>
        <a:xfrm>
          <a:off x="9588500" y="613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78146</xdr:rowOff>
    </xdr:from>
    <xdr:ext cx="534377" cy="259045"/>
    <xdr:sp macro="" textlink="">
      <xdr:nvSpPr>
        <xdr:cNvPr id="307" name="テキスト ボックス 306"/>
        <xdr:cNvSpPr txBox="1"/>
      </xdr:nvSpPr>
      <xdr:spPr>
        <a:xfrm>
          <a:off x="9372111" y="59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169336</xdr:rowOff>
    </xdr:from>
    <xdr:to>
      <xdr:col>12</xdr:col>
      <xdr:colOff>511175</xdr:colOff>
      <xdr:row>38</xdr:row>
      <xdr:rowOff>41582</xdr:rowOff>
    </xdr:to>
    <xdr:cxnSp macro="">
      <xdr:nvCxnSpPr>
        <xdr:cNvPr id="308" name="直線コネクタ 307"/>
        <xdr:cNvCxnSpPr/>
      </xdr:nvCxnSpPr>
      <xdr:spPr>
        <a:xfrm flipV="1">
          <a:off x="7861300" y="6512986"/>
          <a:ext cx="889000" cy="4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99301</xdr:rowOff>
    </xdr:from>
    <xdr:to>
      <xdr:col>12</xdr:col>
      <xdr:colOff>561975</xdr:colOff>
      <xdr:row>36</xdr:row>
      <xdr:rowOff>29451</xdr:rowOff>
    </xdr:to>
    <xdr:sp macro="" textlink="">
      <xdr:nvSpPr>
        <xdr:cNvPr id="309" name="フローチャート : 判断 308"/>
        <xdr:cNvSpPr/>
      </xdr:nvSpPr>
      <xdr:spPr>
        <a:xfrm>
          <a:off x="8699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45978</xdr:rowOff>
    </xdr:from>
    <xdr:ext cx="534377" cy="259045"/>
    <xdr:sp macro="" textlink="">
      <xdr:nvSpPr>
        <xdr:cNvPr id="310" name="テキスト ボックス 309"/>
        <xdr:cNvSpPr txBox="1"/>
      </xdr:nvSpPr>
      <xdr:spPr>
        <a:xfrm>
          <a:off x="8483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163556</xdr:rowOff>
    </xdr:from>
    <xdr:to>
      <xdr:col>11</xdr:col>
      <xdr:colOff>307975</xdr:colOff>
      <xdr:row>38</xdr:row>
      <xdr:rowOff>41582</xdr:rowOff>
    </xdr:to>
    <xdr:cxnSp macro="">
      <xdr:nvCxnSpPr>
        <xdr:cNvPr id="311" name="直線コネクタ 310"/>
        <xdr:cNvCxnSpPr/>
      </xdr:nvCxnSpPr>
      <xdr:spPr>
        <a:xfrm>
          <a:off x="6972300" y="6507206"/>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112413</xdr:rowOff>
    </xdr:from>
    <xdr:to>
      <xdr:col>11</xdr:col>
      <xdr:colOff>358775</xdr:colOff>
      <xdr:row>36</xdr:row>
      <xdr:rowOff>42563</xdr:rowOff>
    </xdr:to>
    <xdr:sp macro="" textlink="">
      <xdr:nvSpPr>
        <xdr:cNvPr id="312" name="フローチャート : 判断 311"/>
        <xdr:cNvSpPr/>
      </xdr:nvSpPr>
      <xdr:spPr>
        <a:xfrm>
          <a:off x="7810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59090</xdr:rowOff>
    </xdr:from>
    <xdr:ext cx="534377" cy="259045"/>
    <xdr:sp macro="" textlink="">
      <xdr:nvSpPr>
        <xdr:cNvPr id="313" name="テキスト ボックス 312"/>
        <xdr:cNvSpPr txBox="1"/>
      </xdr:nvSpPr>
      <xdr:spPr>
        <a:xfrm>
          <a:off x="7594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161889</xdr:rowOff>
    </xdr:from>
    <xdr:to>
      <xdr:col>10</xdr:col>
      <xdr:colOff>155575</xdr:colOff>
      <xdr:row>36</xdr:row>
      <xdr:rowOff>92039</xdr:rowOff>
    </xdr:to>
    <xdr:sp macro="" textlink="">
      <xdr:nvSpPr>
        <xdr:cNvPr id="314" name="フローチャート : 判断 313"/>
        <xdr:cNvSpPr/>
      </xdr:nvSpPr>
      <xdr:spPr>
        <a:xfrm>
          <a:off x="6921500" y="616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108566</xdr:rowOff>
    </xdr:from>
    <xdr:ext cx="534377" cy="259045"/>
    <xdr:sp macro="" textlink="">
      <xdr:nvSpPr>
        <xdr:cNvPr id="315" name="テキスト ボックス 314"/>
        <xdr:cNvSpPr txBox="1"/>
      </xdr:nvSpPr>
      <xdr:spPr>
        <a:xfrm>
          <a:off x="6705111" y="59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106616</xdr:rowOff>
    </xdr:from>
    <xdr:to>
      <xdr:col>15</xdr:col>
      <xdr:colOff>231775</xdr:colOff>
      <xdr:row>38</xdr:row>
      <xdr:rowOff>36767</xdr:rowOff>
    </xdr:to>
    <xdr:sp macro="" textlink="">
      <xdr:nvSpPr>
        <xdr:cNvPr id="321" name="円/楕円 320"/>
        <xdr:cNvSpPr/>
      </xdr:nvSpPr>
      <xdr:spPr>
        <a:xfrm>
          <a:off x="104267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21543</xdr:rowOff>
    </xdr:from>
    <xdr:ext cx="534377" cy="259045"/>
    <xdr:sp macro="" textlink="">
      <xdr:nvSpPr>
        <xdr:cNvPr id="322" name="補助費等該当値テキスト"/>
        <xdr:cNvSpPr txBox="1"/>
      </xdr:nvSpPr>
      <xdr:spPr>
        <a:xfrm>
          <a:off x="10528300" y="63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135306</xdr:rowOff>
    </xdr:from>
    <xdr:to>
      <xdr:col>14</xdr:col>
      <xdr:colOff>79375</xdr:colOff>
      <xdr:row>38</xdr:row>
      <xdr:rowOff>65456</xdr:rowOff>
    </xdr:to>
    <xdr:sp macro="" textlink="">
      <xdr:nvSpPr>
        <xdr:cNvPr id="323" name="円/楕円 322"/>
        <xdr:cNvSpPr/>
      </xdr:nvSpPr>
      <xdr:spPr>
        <a:xfrm>
          <a:off x="95885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56583</xdr:rowOff>
    </xdr:from>
    <xdr:ext cx="534377" cy="259045"/>
    <xdr:sp macro="" textlink="">
      <xdr:nvSpPr>
        <xdr:cNvPr id="324" name="テキスト ボックス 323"/>
        <xdr:cNvSpPr txBox="1"/>
      </xdr:nvSpPr>
      <xdr:spPr>
        <a:xfrm>
          <a:off x="9372111" y="65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118536</xdr:rowOff>
    </xdr:from>
    <xdr:to>
      <xdr:col>12</xdr:col>
      <xdr:colOff>561975</xdr:colOff>
      <xdr:row>38</xdr:row>
      <xdr:rowOff>48686</xdr:rowOff>
    </xdr:to>
    <xdr:sp macro="" textlink="">
      <xdr:nvSpPr>
        <xdr:cNvPr id="325" name="円/楕円 324"/>
        <xdr:cNvSpPr/>
      </xdr:nvSpPr>
      <xdr:spPr>
        <a:xfrm>
          <a:off x="8699500" y="64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39813</xdr:rowOff>
    </xdr:from>
    <xdr:ext cx="534377" cy="259045"/>
    <xdr:sp macro="" textlink="">
      <xdr:nvSpPr>
        <xdr:cNvPr id="326" name="テキスト ボックス 325"/>
        <xdr:cNvSpPr txBox="1"/>
      </xdr:nvSpPr>
      <xdr:spPr>
        <a:xfrm>
          <a:off x="8483111" y="65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162232</xdr:rowOff>
    </xdr:from>
    <xdr:to>
      <xdr:col>11</xdr:col>
      <xdr:colOff>358775</xdr:colOff>
      <xdr:row>38</xdr:row>
      <xdr:rowOff>92382</xdr:rowOff>
    </xdr:to>
    <xdr:sp macro="" textlink="">
      <xdr:nvSpPr>
        <xdr:cNvPr id="327" name="円/楕円 326"/>
        <xdr:cNvSpPr/>
      </xdr:nvSpPr>
      <xdr:spPr>
        <a:xfrm>
          <a:off x="7810500" y="650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83509</xdr:rowOff>
    </xdr:from>
    <xdr:ext cx="534377" cy="259045"/>
    <xdr:sp macro="" textlink="">
      <xdr:nvSpPr>
        <xdr:cNvPr id="328" name="テキスト ボックス 327"/>
        <xdr:cNvSpPr txBox="1"/>
      </xdr:nvSpPr>
      <xdr:spPr>
        <a:xfrm>
          <a:off x="7594111" y="65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112756</xdr:rowOff>
    </xdr:from>
    <xdr:to>
      <xdr:col>10</xdr:col>
      <xdr:colOff>155575</xdr:colOff>
      <xdr:row>38</xdr:row>
      <xdr:rowOff>42906</xdr:rowOff>
    </xdr:to>
    <xdr:sp macro="" textlink="">
      <xdr:nvSpPr>
        <xdr:cNvPr id="329" name="円/楕円 328"/>
        <xdr:cNvSpPr/>
      </xdr:nvSpPr>
      <xdr:spPr>
        <a:xfrm>
          <a:off x="6921500" y="64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34033</xdr:rowOff>
    </xdr:from>
    <xdr:ext cx="534377" cy="259045"/>
    <xdr:sp macro="" textlink="">
      <xdr:nvSpPr>
        <xdr:cNvPr id="330" name="テキスト ボックス 329"/>
        <xdr:cNvSpPr txBox="1"/>
      </xdr:nvSpPr>
      <xdr:spPr>
        <a:xfrm>
          <a:off x="6705111" y="65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4" name="テキスト ボックス 34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6" name="テキスト ボックス 34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8" name="テキスト ボックス 34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50" name="テキスト ボックス 34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2" name="テキスト ボックス 35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4" name="テキスト ボックス 35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6" name="直線コネクタ 355"/>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7"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8" name="直線コネクタ 357"/>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9"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60" name="直線コネクタ 359"/>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94899</xdr:rowOff>
    </xdr:from>
    <xdr:to>
      <xdr:col>15</xdr:col>
      <xdr:colOff>180975</xdr:colOff>
      <xdr:row>59</xdr:row>
      <xdr:rowOff>11759</xdr:rowOff>
    </xdr:to>
    <xdr:cxnSp macro="">
      <xdr:nvCxnSpPr>
        <xdr:cNvPr id="361" name="直線コネクタ 360"/>
        <xdr:cNvCxnSpPr/>
      </xdr:nvCxnSpPr>
      <xdr:spPr>
        <a:xfrm>
          <a:off x="9639300" y="10038999"/>
          <a:ext cx="838200" cy="8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2"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3" name="フローチャート : 判断 362"/>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94899</xdr:rowOff>
    </xdr:from>
    <xdr:to>
      <xdr:col>14</xdr:col>
      <xdr:colOff>28575</xdr:colOff>
      <xdr:row>59</xdr:row>
      <xdr:rowOff>11982</xdr:rowOff>
    </xdr:to>
    <xdr:cxnSp macro="">
      <xdr:nvCxnSpPr>
        <xdr:cNvPr id="364" name="直線コネクタ 363"/>
        <xdr:cNvCxnSpPr/>
      </xdr:nvCxnSpPr>
      <xdr:spPr>
        <a:xfrm flipV="1">
          <a:off x="8750300" y="10038999"/>
          <a:ext cx="889000" cy="8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130518</xdr:rowOff>
    </xdr:from>
    <xdr:to>
      <xdr:col>14</xdr:col>
      <xdr:colOff>79375</xdr:colOff>
      <xdr:row>59</xdr:row>
      <xdr:rowOff>60668</xdr:rowOff>
    </xdr:to>
    <xdr:sp macro="" textlink="">
      <xdr:nvSpPr>
        <xdr:cNvPr id="365" name="フローチャート : 判断 364"/>
        <xdr:cNvSpPr/>
      </xdr:nvSpPr>
      <xdr:spPr>
        <a:xfrm>
          <a:off x="9588500" y="100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51795</xdr:rowOff>
    </xdr:from>
    <xdr:ext cx="534377" cy="259045"/>
    <xdr:sp macro="" textlink="">
      <xdr:nvSpPr>
        <xdr:cNvPr id="366" name="テキスト ボックス 365"/>
        <xdr:cNvSpPr txBox="1"/>
      </xdr:nvSpPr>
      <xdr:spPr>
        <a:xfrm>
          <a:off x="9372111" y="101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1577</xdr:rowOff>
    </xdr:from>
    <xdr:to>
      <xdr:col>12</xdr:col>
      <xdr:colOff>511175</xdr:colOff>
      <xdr:row>59</xdr:row>
      <xdr:rowOff>11982</xdr:rowOff>
    </xdr:to>
    <xdr:cxnSp macro="">
      <xdr:nvCxnSpPr>
        <xdr:cNvPr id="367" name="直線コネクタ 366"/>
        <xdr:cNvCxnSpPr/>
      </xdr:nvCxnSpPr>
      <xdr:spPr>
        <a:xfrm>
          <a:off x="7861300" y="10117127"/>
          <a:ext cx="889000" cy="1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8" name="フローチャート : 判断 367"/>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75176</xdr:rowOff>
    </xdr:from>
    <xdr:ext cx="534377" cy="259045"/>
    <xdr:sp macro="" textlink="">
      <xdr:nvSpPr>
        <xdr:cNvPr id="369" name="テキスト ボックス 368"/>
        <xdr:cNvSpPr txBox="1"/>
      </xdr:nvSpPr>
      <xdr:spPr>
        <a:xfrm>
          <a:off x="8483111" y="9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1577</xdr:rowOff>
    </xdr:from>
    <xdr:to>
      <xdr:col>11</xdr:col>
      <xdr:colOff>307975</xdr:colOff>
      <xdr:row>59</xdr:row>
      <xdr:rowOff>16876</xdr:rowOff>
    </xdr:to>
    <xdr:cxnSp macro="">
      <xdr:nvCxnSpPr>
        <xdr:cNvPr id="370" name="直線コネクタ 369"/>
        <xdr:cNvCxnSpPr/>
      </xdr:nvCxnSpPr>
      <xdr:spPr>
        <a:xfrm flipV="1">
          <a:off x="6972300" y="10117127"/>
          <a:ext cx="889000" cy="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71" name="フローチャート : 判断 370"/>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48942</xdr:rowOff>
    </xdr:from>
    <xdr:ext cx="534377" cy="259045"/>
    <xdr:sp macro="" textlink="">
      <xdr:nvSpPr>
        <xdr:cNvPr id="372" name="テキスト ボックス 371"/>
        <xdr:cNvSpPr txBox="1"/>
      </xdr:nvSpPr>
      <xdr:spPr>
        <a:xfrm>
          <a:off x="7594111" y="10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3" name="フローチャート : 判断 372"/>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4" name="テキスト ボックス 373"/>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132409</xdr:rowOff>
    </xdr:from>
    <xdr:to>
      <xdr:col>15</xdr:col>
      <xdr:colOff>231775</xdr:colOff>
      <xdr:row>59</xdr:row>
      <xdr:rowOff>62559</xdr:rowOff>
    </xdr:to>
    <xdr:sp macro="" textlink="">
      <xdr:nvSpPr>
        <xdr:cNvPr id="380" name="円/楕円 379"/>
        <xdr:cNvSpPr/>
      </xdr:nvSpPr>
      <xdr:spPr>
        <a:xfrm>
          <a:off x="10426700" y="100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91786</xdr:rowOff>
    </xdr:from>
    <xdr:ext cx="534377" cy="259045"/>
    <xdr:sp macro="" textlink="">
      <xdr:nvSpPr>
        <xdr:cNvPr id="381" name="普通建設事業費該当値テキスト"/>
        <xdr:cNvSpPr txBox="1"/>
      </xdr:nvSpPr>
      <xdr:spPr>
        <a:xfrm>
          <a:off x="10528300" y="98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44099</xdr:rowOff>
    </xdr:from>
    <xdr:to>
      <xdr:col>14</xdr:col>
      <xdr:colOff>79375</xdr:colOff>
      <xdr:row>58</xdr:row>
      <xdr:rowOff>145699</xdr:rowOff>
    </xdr:to>
    <xdr:sp macro="" textlink="">
      <xdr:nvSpPr>
        <xdr:cNvPr id="382" name="円/楕円 381"/>
        <xdr:cNvSpPr/>
      </xdr:nvSpPr>
      <xdr:spPr>
        <a:xfrm>
          <a:off x="9588500" y="99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162226</xdr:rowOff>
    </xdr:from>
    <xdr:ext cx="599010" cy="259045"/>
    <xdr:sp macro="" textlink="">
      <xdr:nvSpPr>
        <xdr:cNvPr id="383" name="テキスト ボックス 382"/>
        <xdr:cNvSpPr txBox="1"/>
      </xdr:nvSpPr>
      <xdr:spPr>
        <a:xfrm>
          <a:off x="9339794" y="976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132632</xdr:rowOff>
    </xdr:from>
    <xdr:to>
      <xdr:col>12</xdr:col>
      <xdr:colOff>561975</xdr:colOff>
      <xdr:row>59</xdr:row>
      <xdr:rowOff>62782</xdr:rowOff>
    </xdr:to>
    <xdr:sp macro="" textlink="">
      <xdr:nvSpPr>
        <xdr:cNvPr id="384" name="円/楕円 383"/>
        <xdr:cNvSpPr/>
      </xdr:nvSpPr>
      <xdr:spPr>
        <a:xfrm>
          <a:off x="8699500" y="100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53909</xdr:rowOff>
    </xdr:from>
    <xdr:ext cx="534377" cy="259045"/>
    <xdr:sp macro="" textlink="">
      <xdr:nvSpPr>
        <xdr:cNvPr id="385" name="テキスト ボックス 384"/>
        <xdr:cNvSpPr txBox="1"/>
      </xdr:nvSpPr>
      <xdr:spPr>
        <a:xfrm>
          <a:off x="8483111" y="10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122227</xdr:rowOff>
    </xdr:from>
    <xdr:to>
      <xdr:col>11</xdr:col>
      <xdr:colOff>358775</xdr:colOff>
      <xdr:row>59</xdr:row>
      <xdr:rowOff>52377</xdr:rowOff>
    </xdr:to>
    <xdr:sp macro="" textlink="">
      <xdr:nvSpPr>
        <xdr:cNvPr id="386" name="円/楕円 385"/>
        <xdr:cNvSpPr/>
      </xdr:nvSpPr>
      <xdr:spPr>
        <a:xfrm>
          <a:off x="7810500" y="100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68904</xdr:rowOff>
    </xdr:from>
    <xdr:ext cx="534377" cy="259045"/>
    <xdr:sp macro="" textlink="">
      <xdr:nvSpPr>
        <xdr:cNvPr id="387" name="テキスト ボックス 386"/>
        <xdr:cNvSpPr txBox="1"/>
      </xdr:nvSpPr>
      <xdr:spPr>
        <a:xfrm>
          <a:off x="7594111" y="98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137526</xdr:rowOff>
    </xdr:from>
    <xdr:to>
      <xdr:col>10</xdr:col>
      <xdr:colOff>155575</xdr:colOff>
      <xdr:row>59</xdr:row>
      <xdr:rowOff>67676</xdr:rowOff>
    </xdr:to>
    <xdr:sp macro="" textlink="">
      <xdr:nvSpPr>
        <xdr:cNvPr id="388" name="円/楕円 387"/>
        <xdr:cNvSpPr/>
      </xdr:nvSpPr>
      <xdr:spPr>
        <a:xfrm>
          <a:off x="6921500" y="1008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84203</xdr:rowOff>
    </xdr:from>
    <xdr:ext cx="534377" cy="259045"/>
    <xdr:sp macro="" textlink="">
      <xdr:nvSpPr>
        <xdr:cNvPr id="389" name="テキスト ボックス 388"/>
        <xdr:cNvSpPr txBox="1"/>
      </xdr:nvSpPr>
      <xdr:spPr>
        <a:xfrm>
          <a:off x="6705111" y="985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3" name="テキスト ボックス 40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5" name="テキスト ボックス 40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7" name="テキスト ボックス 40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9" name="テキスト ボックス 40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11" name="テキスト ボックス 41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3" name="直線コネクタ 412"/>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4"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5" name="直線コネクタ 414"/>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6"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7" name="直線コネクタ 416"/>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74541</xdr:rowOff>
    </xdr:from>
    <xdr:to>
      <xdr:col>15</xdr:col>
      <xdr:colOff>180975</xdr:colOff>
      <xdr:row>78</xdr:row>
      <xdr:rowOff>156169</xdr:rowOff>
    </xdr:to>
    <xdr:cxnSp macro="">
      <xdr:nvCxnSpPr>
        <xdr:cNvPr id="418" name="直線コネクタ 417"/>
        <xdr:cNvCxnSpPr/>
      </xdr:nvCxnSpPr>
      <xdr:spPr>
        <a:xfrm>
          <a:off x="9639300" y="13447641"/>
          <a:ext cx="838200" cy="8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9"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20" name="フローチャート : 判断 419"/>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74541</xdr:rowOff>
    </xdr:from>
    <xdr:to>
      <xdr:col>14</xdr:col>
      <xdr:colOff>28575</xdr:colOff>
      <xdr:row>79</xdr:row>
      <xdr:rowOff>26535</xdr:rowOff>
    </xdr:to>
    <xdr:cxnSp macro="">
      <xdr:nvCxnSpPr>
        <xdr:cNvPr id="421" name="直線コネクタ 420"/>
        <xdr:cNvCxnSpPr/>
      </xdr:nvCxnSpPr>
      <xdr:spPr>
        <a:xfrm flipV="1">
          <a:off x="8750300" y="13447641"/>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113159</xdr:rowOff>
    </xdr:from>
    <xdr:to>
      <xdr:col>14</xdr:col>
      <xdr:colOff>79375</xdr:colOff>
      <xdr:row>79</xdr:row>
      <xdr:rowOff>43309</xdr:rowOff>
    </xdr:to>
    <xdr:sp macro="" textlink="">
      <xdr:nvSpPr>
        <xdr:cNvPr id="422" name="フローチャート : 判断 421"/>
        <xdr:cNvSpPr/>
      </xdr:nvSpPr>
      <xdr:spPr>
        <a:xfrm>
          <a:off x="9588500" y="134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34436</xdr:rowOff>
    </xdr:from>
    <xdr:ext cx="534377" cy="259045"/>
    <xdr:sp macro="" textlink="">
      <xdr:nvSpPr>
        <xdr:cNvPr id="423" name="テキスト ボックス 422"/>
        <xdr:cNvSpPr txBox="1"/>
      </xdr:nvSpPr>
      <xdr:spPr>
        <a:xfrm>
          <a:off x="9372111" y="1357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4" name="フローチャート : 判断 423"/>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5" name="テキスト ボックス 424"/>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105369</xdr:rowOff>
    </xdr:from>
    <xdr:to>
      <xdr:col>15</xdr:col>
      <xdr:colOff>231775</xdr:colOff>
      <xdr:row>79</xdr:row>
      <xdr:rowOff>35519</xdr:rowOff>
    </xdr:to>
    <xdr:sp macro="" textlink="">
      <xdr:nvSpPr>
        <xdr:cNvPr id="431" name="円/楕円 430"/>
        <xdr:cNvSpPr/>
      </xdr:nvSpPr>
      <xdr:spPr>
        <a:xfrm>
          <a:off x="10426700" y="1347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64746</xdr:rowOff>
    </xdr:from>
    <xdr:ext cx="534377" cy="259045"/>
    <xdr:sp macro="" textlink="">
      <xdr:nvSpPr>
        <xdr:cNvPr id="432" name="普通建設事業費 （ うち新規整備　）該当値テキスト"/>
        <xdr:cNvSpPr txBox="1"/>
      </xdr:nvSpPr>
      <xdr:spPr>
        <a:xfrm>
          <a:off x="10528300"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23741</xdr:rowOff>
    </xdr:from>
    <xdr:to>
      <xdr:col>14</xdr:col>
      <xdr:colOff>79375</xdr:colOff>
      <xdr:row>78</xdr:row>
      <xdr:rowOff>125341</xdr:rowOff>
    </xdr:to>
    <xdr:sp macro="" textlink="">
      <xdr:nvSpPr>
        <xdr:cNvPr id="433" name="円/楕円 432"/>
        <xdr:cNvSpPr/>
      </xdr:nvSpPr>
      <xdr:spPr>
        <a:xfrm>
          <a:off x="9588500" y="1339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141868</xdr:rowOff>
    </xdr:from>
    <xdr:ext cx="599010" cy="259045"/>
    <xdr:sp macro="" textlink="">
      <xdr:nvSpPr>
        <xdr:cNvPr id="434" name="テキスト ボックス 433"/>
        <xdr:cNvSpPr txBox="1"/>
      </xdr:nvSpPr>
      <xdr:spPr>
        <a:xfrm>
          <a:off x="9339794" y="1317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147185</xdr:rowOff>
    </xdr:from>
    <xdr:to>
      <xdr:col>12</xdr:col>
      <xdr:colOff>561975</xdr:colOff>
      <xdr:row>79</xdr:row>
      <xdr:rowOff>77335</xdr:rowOff>
    </xdr:to>
    <xdr:sp macro="" textlink="">
      <xdr:nvSpPr>
        <xdr:cNvPr id="435" name="円/楕円 434"/>
        <xdr:cNvSpPr/>
      </xdr:nvSpPr>
      <xdr:spPr>
        <a:xfrm>
          <a:off x="8699500" y="135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68462</xdr:rowOff>
    </xdr:from>
    <xdr:ext cx="534377" cy="259045"/>
    <xdr:sp macro="" textlink="">
      <xdr:nvSpPr>
        <xdr:cNvPr id="436" name="テキスト ボックス 435"/>
        <xdr:cNvSpPr txBox="1"/>
      </xdr:nvSpPr>
      <xdr:spPr>
        <a:xfrm>
          <a:off x="8483111" y="136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2" name="直線コネクタ 461"/>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3"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4" name="直線コネクタ 463"/>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5"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6" name="直線コネクタ 465"/>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89914</xdr:rowOff>
    </xdr:from>
    <xdr:to>
      <xdr:col>15</xdr:col>
      <xdr:colOff>180975</xdr:colOff>
      <xdr:row>98</xdr:row>
      <xdr:rowOff>13889</xdr:rowOff>
    </xdr:to>
    <xdr:cxnSp macro="">
      <xdr:nvCxnSpPr>
        <xdr:cNvPr id="467" name="直線コネクタ 466"/>
        <xdr:cNvCxnSpPr/>
      </xdr:nvCxnSpPr>
      <xdr:spPr>
        <a:xfrm>
          <a:off x="9639300" y="16549114"/>
          <a:ext cx="838200" cy="26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8"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9" name="フローチャート : 判断 468"/>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66108</xdr:rowOff>
    </xdr:from>
    <xdr:to>
      <xdr:col>14</xdr:col>
      <xdr:colOff>28575</xdr:colOff>
      <xdr:row>96</xdr:row>
      <xdr:rowOff>89914</xdr:rowOff>
    </xdr:to>
    <xdr:cxnSp macro="">
      <xdr:nvCxnSpPr>
        <xdr:cNvPr id="470" name="直線コネクタ 469"/>
        <xdr:cNvCxnSpPr/>
      </xdr:nvCxnSpPr>
      <xdr:spPr>
        <a:xfrm>
          <a:off x="8750300" y="16353858"/>
          <a:ext cx="889000" cy="19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99188</xdr:rowOff>
    </xdr:from>
    <xdr:to>
      <xdr:col>14</xdr:col>
      <xdr:colOff>79375</xdr:colOff>
      <xdr:row>97</xdr:row>
      <xdr:rowOff>29338</xdr:rowOff>
    </xdr:to>
    <xdr:sp macro="" textlink="">
      <xdr:nvSpPr>
        <xdr:cNvPr id="471" name="フローチャート : 判断 470"/>
        <xdr:cNvSpPr/>
      </xdr:nvSpPr>
      <xdr:spPr>
        <a:xfrm>
          <a:off x="9588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20465</xdr:rowOff>
    </xdr:from>
    <xdr:ext cx="534377" cy="259045"/>
    <xdr:sp macro="" textlink="">
      <xdr:nvSpPr>
        <xdr:cNvPr id="472" name="テキスト ボックス 471"/>
        <xdr:cNvSpPr txBox="1"/>
      </xdr:nvSpPr>
      <xdr:spPr>
        <a:xfrm>
          <a:off x="9372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3" name="フローチャート : 判断 472"/>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104066</xdr:rowOff>
    </xdr:from>
    <xdr:ext cx="534377" cy="259045"/>
    <xdr:sp macro="" textlink="">
      <xdr:nvSpPr>
        <xdr:cNvPr id="474" name="テキスト ボックス 473"/>
        <xdr:cNvSpPr txBox="1"/>
      </xdr:nvSpPr>
      <xdr:spPr>
        <a:xfrm>
          <a:off x="8483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134539</xdr:rowOff>
    </xdr:from>
    <xdr:to>
      <xdr:col>15</xdr:col>
      <xdr:colOff>231775</xdr:colOff>
      <xdr:row>98</xdr:row>
      <xdr:rowOff>64689</xdr:rowOff>
    </xdr:to>
    <xdr:sp macro="" textlink="">
      <xdr:nvSpPr>
        <xdr:cNvPr id="480" name="円/楕円 479"/>
        <xdr:cNvSpPr/>
      </xdr:nvSpPr>
      <xdr:spPr>
        <a:xfrm>
          <a:off x="10426700" y="167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112966</xdr:rowOff>
    </xdr:from>
    <xdr:ext cx="534377" cy="259045"/>
    <xdr:sp macro="" textlink="">
      <xdr:nvSpPr>
        <xdr:cNvPr id="481" name="普通建設事業費 （ うち更新整備　）該当値テキスト"/>
        <xdr:cNvSpPr txBox="1"/>
      </xdr:nvSpPr>
      <xdr:spPr>
        <a:xfrm>
          <a:off x="10528300" y="167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39114</xdr:rowOff>
    </xdr:from>
    <xdr:to>
      <xdr:col>14</xdr:col>
      <xdr:colOff>79375</xdr:colOff>
      <xdr:row>96</xdr:row>
      <xdr:rowOff>140714</xdr:rowOff>
    </xdr:to>
    <xdr:sp macro="" textlink="">
      <xdr:nvSpPr>
        <xdr:cNvPr id="482" name="円/楕円 481"/>
        <xdr:cNvSpPr/>
      </xdr:nvSpPr>
      <xdr:spPr>
        <a:xfrm>
          <a:off x="9588500" y="164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157241</xdr:rowOff>
    </xdr:from>
    <xdr:ext cx="534377" cy="259045"/>
    <xdr:sp macro="" textlink="">
      <xdr:nvSpPr>
        <xdr:cNvPr id="483" name="テキスト ボックス 482"/>
        <xdr:cNvSpPr txBox="1"/>
      </xdr:nvSpPr>
      <xdr:spPr>
        <a:xfrm>
          <a:off x="9372111" y="162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15308</xdr:rowOff>
    </xdr:from>
    <xdr:to>
      <xdr:col>12</xdr:col>
      <xdr:colOff>561975</xdr:colOff>
      <xdr:row>95</xdr:row>
      <xdr:rowOff>116908</xdr:rowOff>
    </xdr:to>
    <xdr:sp macro="" textlink="">
      <xdr:nvSpPr>
        <xdr:cNvPr id="484" name="円/楕円 483"/>
        <xdr:cNvSpPr/>
      </xdr:nvSpPr>
      <xdr:spPr>
        <a:xfrm>
          <a:off x="8699500" y="163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133435</xdr:rowOff>
    </xdr:from>
    <xdr:ext cx="534377" cy="259045"/>
    <xdr:sp macro="" textlink="">
      <xdr:nvSpPr>
        <xdr:cNvPr id="485" name="テキスト ボックス 484"/>
        <xdr:cNvSpPr txBox="1"/>
      </xdr:nvSpPr>
      <xdr:spPr>
        <a:xfrm>
          <a:off x="8483111" y="160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7" name="直線コネクタ 506"/>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8"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10"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11" name="直線コネクタ 510"/>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139336</xdr:rowOff>
    </xdr:from>
    <xdr:to>
      <xdr:col>23</xdr:col>
      <xdr:colOff>517525</xdr:colOff>
      <xdr:row>38</xdr:row>
      <xdr:rowOff>139657</xdr:rowOff>
    </xdr:to>
    <xdr:cxnSp macro="">
      <xdr:nvCxnSpPr>
        <xdr:cNvPr id="512" name="直線コネクタ 511"/>
        <xdr:cNvCxnSpPr/>
      </xdr:nvCxnSpPr>
      <xdr:spPr>
        <a:xfrm flipV="1">
          <a:off x="15481300" y="6654436"/>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3"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4" name="フローチャート : 判断 513"/>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138788</xdr:rowOff>
    </xdr:from>
    <xdr:to>
      <xdr:col>22</xdr:col>
      <xdr:colOff>365125</xdr:colOff>
      <xdr:row>38</xdr:row>
      <xdr:rowOff>139657</xdr:rowOff>
    </xdr:to>
    <xdr:cxnSp macro="">
      <xdr:nvCxnSpPr>
        <xdr:cNvPr id="515" name="直線コネクタ 514"/>
        <xdr:cNvCxnSpPr/>
      </xdr:nvCxnSpPr>
      <xdr:spPr>
        <a:xfrm>
          <a:off x="14592300" y="665388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82228</xdr:rowOff>
    </xdr:from>
    <xdr:to>
      <xdr:col>22</xdr:col>
      <xdr:colOff>415925</xdr:colOff>
      <xdr:row>39</xdr:row>
      <xdr:rowOff>12378</xdr:rowOff>
    </xdr:to>
    <xdr:sp macro="" textlink="">
      <xdr:nvSpPr>
        <xdr:cNvPr id="516" name="フローチャート : 判断 515"/>
        <xdr:cNvSpPr/>
      </xdr:nvSpPr>
      <xdr:spPr>
        <a:xfrm>
          <a:off x="15430500" y="65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28904</xdr:rowOff>
    </xdr:from>
    <xdr:ext cx="469744" cy="259045"/>
    <xdr:sp macro="" textlink="">
      <xdr:nvSpPr>
        <xdr:cNvPr id="517" name="テキスト ボックス 516"/>
        <xdr:cNvSpPr txBox="1"/>
      </xdr:nvSpPr>
      <xdr:spPr>
        <a:xfrm>
          <a:off x="15246427" y="637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114280</xdr:rowOff>
    </xdr:from>
    <xdr:to>
      <xdr:col>21</xdr:col>
      <xdr:colOff>161925</xdr:colOff>
      <xdr:row>38</xdr:row>
      <xdr:rowOff>138788</xdr:rowOff>
    </xdr:to>
    <xdr:cxnSp macro="">
      <xdr:nvCxnSpPr>
        <xdr:cNvPr id="518" name="直線コネクタ 517"/>
        <xdr:cNvCxnSpPr/>
      </xdr:nvCxnSpPr>
      <xdr:spPr>
        <a:xfrm>
          <a:off x="13703300" y="6629380"/>
          <a:ext cx="889000" cy="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9" name="フローチャート : 判断 518"/>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20" name="テキスト ボックス 519"/>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114280</xdr:rowOff>
    </xdr:from>
    <xdr:to>
      <xdr:col>19</xdr:col>
      <xdr:colOff>644525</xdr:colOff>
      <xdr:row>38</xdr:row>
      <xdr:rowOff>138402</xdr:rowOff>
    </xdr:to>
    <xdr:cxnSp macro="">
      <xdr:nvCxnSpPr>
        <xdr:cNvPr id="521" name="直線コネクタ 520"/>
        <xdr:cNvCxnSpPr/>
      </xdr:nvCxnSpPr>
      <xdr:spPr>
        <a:xfrm flipV="1">
          <a:off x="12814300" y="6629380"/>
          <a:ext cx="889000" cy="2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2" name="フローチャート : 判断 521"/>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165728</xdr:rowOff>
    </xdr:from>
    <xdr:ext cx="469744" cy="259045"/>
    <xdr:sp macro="" textlink="">
      <xdr:nvSpPr>
        <xdr:cNvPr id="523" name="テキスト ボックス 522"/>
        <xdr:cNvSpPr txBox="1"/>
      </xdr:nvSpPr>
      <xdr:spPr>
        <a:xfrm>
          <a:off x="13468427"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4" name="フローチャート : 判断 523"/>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5" name="テキスト ボックス 524"/>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88536</xdr:rowOff>
    </xdr:from>
    <xdr:to>
      <xdr:col>23</xdr:col>
      <xdr:colOff>568325</xdr:colOff>
      <xdr:row>39</xdr:row>
      <xdr:rowOff>18686</xdr:rowOff>
    </xdr:to>
    <xdr:sp macro="" textlink="">
      <xdr:nvSpPr>
        <xdr:cNvPr id="531" name="円/楕円 530"/>
        <xdr:cNvSpPr/>
      </xdr:nvSpPr>
      <xdr:spPr>
        <a:xfrm>
          <a:off x="16268700" y="66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62439</xdr:rowOff>
    </xdr:from>
    <xdr:ext cx="378565" cy="259045"/>
    <xdr:sp macro="" textlink="">
      <xdr:nvSpPr>
        <xdr:cNvPr id="532" name="災害復旧事業費該当値テキスト"/>
        <xdr:cNvSpPr txBox="1"/>
      </xdr:nvSpPr>
      <xdr:spPr>
        <a:xfrm>
          <a:off x="16370300" y="657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88857</xdr:rowOff>
    </xdr:from>
    <xdr:to>
      <xdr:col>22</xdr:col>
      <xdr:colOff>415925</xdr:colOff>
      <xdr:row>39</xdr:row>
      <xdr:rowOff>19007</xdr:rowOff>
    </xdr:to>
    <xdr:sp macro="" textlink="">
      <xdr:nvSpPr>
        <xdr:cNvPr id="533" name="円/楕円 532"/>
        <xdr:cNvSpPr/>
      </xdr:nvSpPr>
      <xdr:spPr>
        <a:xfrm>
          <a:off x="15430500" y="66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10134</xdr:rowOff>
    </xdr:from>
    <xdr:ext cx="313932" cy="259045"/>
    <xdr:sp macro="" textlink="">
      <xdr:nvSpPr>
        <xdr:cNvPr id="534" name="テキスト ボックス 533"/>
        <xdr:cNvSpPr txBox="1"/>
      </xdr:nvSpPr>
      <xdr:spPr>
        <a:xfrm>
          <a:off x="15324333" y="6696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87988</xdr:rowOff>
    </xdr:from>
    <xdr:to>
      <xdr:col>21</xdr:col>
      <xdr:colOff>212725</xdr:colOff>
      <xdr:row>39</xdr:row>
      <xdr:rowOff>18138</xdr:rowOff>
    </xdr:to>
    <xdr:sp macro="" textlink="">
      <xdr:nvSpPr>
        <xdr:cNvPr id="535" name="円/楕円 534"/>
        <xdr:cNvSpPr/>
      </xdr:nvSpPr>
      <xdr:spPr>
        <a:xfrm>
          <a:off x="14541500" y="66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9265</xdr:rowOff>
    </xdr:from>
    <xdr:ext cx="378565" cy="259045"/>
    <xdr:sp macro="" textlink="">
      <xdr:nvSpPr>
        <xdr:cNvPr id="536" name="テキスト ボックス 535"/>
        <xdr:cNvSpPr txBox="1"/>
      </xdr:nvSpPr>
      <xdr:spPr>
        <a:xfrm>
          <a:off x="14403017" y="669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63480</xdr:rowOff>
    </xdr:from>
    <xdr:to>
      <xdr:col>20</xdr:col>
      <xdr:colOff>9525</xdr:colOff>
      <xdr:row>38</xdr:row>
      <xdr:rowOff>165080</xdr:rowOff>
    </xdr:to>
    <xdr:sp macro="" textlink="">
      <xdr:nvSpPr>
        <xdr:cNvPr id="537" name="円/楕円 536"/>
        <xdr:cNvSpPr/>
      </xdr:nvSpPr>
      <xdr:spPr>
        <a:xfrm>
          <a:off x="13652500" y="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10157</xdr:rowOff>
    </xdr:from>
    <xdr:ext cx="534377" cy="259045"/>
    <xdr:sp macro="" textlink="">
      <xdr:nvSpPr>
        <xdr:cNvPr id="538" name="テキスト ボックス 537"/>
        <xdr:cNvSpPr txBox="1"/>
      </xdr:nvSpPr>
      <xdr:spPr>
        <a:xfrm>
          <a:off x="13436111" y="63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87602</xdr:rowOff>
    </xdr:from>
    <xdr:to>
      <xdr:col>18</xdr:col>
      <xdr:colOff>492125</xdr:colOff>
      <xdr:row>39</xdr:row>
      <xdr:rowOff>17752</xdr:rowOff>
    </xdr:to>
    <xdr:sp macro="" textlink="">
      <xdr:nvSpPr>
        <xdr:cNvPr id="539" name="円/楕円 538"/>
        <xdr:cNvSpPr/>
      </xdr:nvSpPr>
      <xdr:spPr>
        <a:xfrm>
          <a:off x="12763500" y="66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8879</xdr:rowOff>
    </xdr:from>
    <xdr:ext cx="378565" cy="259045"/>
    <xdr:sp macro="" textlink="">
      <xdr:nvSpPr>
        <xdr:cNvPr id="540" name="テキスト ボックス 539"/>
        <xdr:cNvSpPr txBox="1"/>
      </xdr:nvSpPr>
      <xdr:spPr>
        <a:xfrm>
          <a:off x="12625017" y="6695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フローチャート :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5" name="フローチャート :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6" name="テキスト ボックス 56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8" name="フローチャート :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9" name="テキスト ボックス 56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1" name="フローチャート :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2" name="テキスト ボックス 57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フローチャート :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4" name="テキスト ボックス 57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80" name="円/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2" name="円/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3" name="テキスト ボックス 58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4" name="円/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5" name="テキスト ボックス 58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6" name="円/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7" name="テキスト ボックス 58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8" name="円/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9" name="テキスト ボックス 58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3" name="直線コネクタ 612"/>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4"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5" name="直線コネクタ 614"/>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6"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7" name="直線コネクタ 616"/>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158597</xdr:rowOff>
    </xdr:from>
    <xdr:to>
      <xdr:col>23</xdr:col>
      <xdr:colOff>517525</xdr:colOff>
      <xdr:row>72</xdr:row>
      <xdr:rowOff>16878</xdr:rowOff>
    </xdr:to>
    <xdr:cxnSp macro="">
      <xdr:nvCxnSpPr>
        <xdr:cNvPr id="618" name="直線コネクタ 617"/>
        <xdr:cNvCxnSpPr/>
      </xdr:nvCxnSpPr>
      <xdr:spPr>
        <a:xfrm flipV="1">
          <a:off x="15481300" y="12331547"/>
          <a:ext cx="8382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9"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20" name="フローチャート : 判断 619"/>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16878</xdr:rowOff>
    </xdr:from>
    <xdr:to>
      <xdr:col>22</xdr:col>
      <xdr:colOff>365125</xdr:colOff>
      <xdr:row>72</xdr:row>
      <xdr:rowOff>88976</xdr:rowOff>
    </xdr:to>
    <xdr:cxnSp macro="">
      <xdr:nvCxnSpPr>
        <xdr:cNvPr id="621" name="直線コネクタ 620"/>
        <xdr:cNvCxnSpPr/>
      </xdr:nvCxnSpPr>
      <xdr:spPr>
        <a:xfrm flipV="1">
          <a:off x="14592300" y="12361278"/>
          <a:ext cx="889000" cy="7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150990</xdr:rowOff>
    </xdr:from>
    <xdr:to>
      <xdr:col>22</xdr:col>
      <xdr:colOff>415925</xdr:colOff>
      <xdr:row>75</xdr:row>
      <xdr:rowOff>81140</xdr:rowOff>
    </xdr:to>
    <xdr:sp macro="" textlink="">
      <xdr:nvSpPr>
        <xdr:cNvPr id="622" name="フローチャート : 判断 621"/>
        <xdr:cNvSpPr/>
      </xdr:nvSpPr>
      <xdr:spPr>
        <a:xfrm>
          <a:off x="15430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72267</xdr:rowOff>
    </xdr:from>
    <xdr:ext cx="534377" cy="259045"/>
    <xdr:sp macro="" textlink="">
      <xdr:nvSpPr>
        <xdr:cNvPr id="623" name="テキスト ボックス 622"/>
        <xdr:cNvSpPr txBox="1"/>
      </xdr:nvSpPr>
      <xdr:spPr>
        <a:xfrm>
          <a:off x="15214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88976</xdr:rowOff>
    </xdr:from>
    <xdr:to>
      <xdr:col>21</xdr:col>
      <xdr:colOff>161925</xdr:colOff>
      <xdr:row>72</xdr:row>
      <xdr:rowOff>100216</xdr:rowOff>
    </xdr:to>
    <xdr:cxnSp macro="">
      <xdr:nvCxnSpPr>
        <xdr:cNvPr id="624" name="直線コネクタ 623"/>
        <xdr:cNvCxnSpPr/>
      </xdr:nvCxnSpPr>
      <xdr:spPr>
        <a:xfrm flipV="1">
          <a:off x="13703300" y="1243337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5" name="フローチャート : 判断 624"/>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6" name="テキスト ボックス 625"/>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100216</xdr:rowOff>
    </xdr:from>
    <xdr:to>
      <xdr:col>19</xdr:col>
      <xdr:colOff>644525</xdr:colOff>
      <xdr:row>72</xdr:row>
      <xdr:rowOff>137757</xdr:rowOff>
    </xdr:to>
    <xdr:cxnSp macro="">
      <xdr:nvCxnSpPr>
        <xdr:cNvPr id="627" name="直線コネクタ 626"/>
        <xdr:cNvCxnSpPr/>
      </xdr:nvCxnSpPr>
      <xdr:spPr>
        <a:xfrm flipV="1">
          <a:off x="12814300" y="12444616"/>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8" name="フローチャート : 判断 627"/>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9" name="テキスト ボックス 628"/>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30" name="フローチャート : 判断 629"/>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125506</xdr:rowOff>
    </xdr:from>
    <xdr:ext cx="534377" cy="259045"/>
    <xdr:sp macro="" textlink="">
      <xdr:nvSpPr>
        <xdr:cNvPr id="631" name="テキスト ボックス 630"/>
        <xdr:cNvSpPr txBox="1"/>
      </xdr:nvSpPr>
      <xdr:spPr>
        <a:xfrm>
          <a:off x="12547111" y="128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107797</xdr:rowOff>
    </xdr:from>
    <xdr:to>
      <xdr:col>23</xdr:col>
      <xdr:colOff>568325</xdr:colOff>
      <xdr:row>72</xdr:row>
      <xdr:rowOff>37947</xdr:rowOff>
    </xdr:to>
    <xdr:sp macro="" textlink="">
      <xdr:nvSpPr>
        <xdr:cNvPr id="637" name="円/楕円 636"/>
        <xdr:cNvSpPr/>
      </xdr:nvSpPr>
      <xdr:spPr>
        <a:xfrm>
          <a:off x="16268700" y="122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130674</xdr:rowOff>
    </xdr:from>
    <xdr:ext cx="534377" cy="259045"/>
    <xdr:sp macro="" textlink="">
      <xdr:nvSpPr>
        <xdr:cNvPr id="638" name="公債費該当値テキスト"/>
        <xdr:cNvSpPr txBox="1"/>
      </xdr:nvSpPr>
      <xdr:spPr>
        <a:xfrm>
          <a:off x="16370300" y="121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99,012</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137528</xdr:rowOff>
    </xdr:from>
    <xdr:to>
      <xdr:col>22</xdr:col>
      <xdr:colOff>415925</xdr:colOff>
      <xdr:row>72</xdr:row>
      <xdr:rowOff>67678</xdr:rowOff>
    </xdr:to>
    <xdr:sp macro="" textlink="">
      <xdr:nvSpPr>
        <xdr:cNvPr id="639" name="円/楕円 638"/>
        <xdr:cNvSpPr/>
      </xdr:nvSpPr>
      <xdr:spPr>
        <a:xfrm>
          <a:off x="15430500" y="12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84205</xdr:rowOff>
    </xdr:from>
    <xdr:ext cx="534377" cy="259045"/>
    <xdr:sp macro="" textlink="">
      <xdr:nvSpPr>
        <xdr:cNvPr id="640" name="テキスト ボックス 639"/>
        <xdr:cNvSpPr txBox="1"/>
      </xdr:nvSpPr>
      <xdr:spPr>
        <a:xfrm>
          <a:off x="15214111" y="120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38176</xdr:rowOff>
    </xdr:from>
    <xdr:to>
      <xdr:col>21</xdr:col>
      <xdr:colOff>212725</xdr:colOff>
      <xdr:row>72</xdr:row>
      <xdr:rowOff>139776</xdr:rowOff>
    </xdr:to>
    <xdr:sp macro="" textlink="">
      <xdr:nvSpPr>
        <xdr:cNvPr id="641" name="円/楕円 640"/>
        <xdr:cNvSpPr/>
      </xdr:nvSpPr>
      <xdr:spPr>
        <a:xfrm>
          <a:off x="14541500" y="123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156303</xdr:rowOff>
    </xdr:from>
    <xdr:ext cx="534377" cy="259045"/>
    <xdr:sp macro="" textlink="">
      <xdr:nvSpPr>
        <xdr:cNvPr id="642" name="テキスト ボックス 641"/>
        <xdr:cNvSpPr txBox="1"/>
      </xdr:nvSpPr>
      <xdr:spPr>
        <a:xfrm>
          <a:off x="14325111" y="1215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49416</xdr:rowOff>
    </xdr:from>
    <xdr:to>
      <xdr:col>20</xdr:col>
      <xdr:colOff>9525</xdr:colOff>
      <xdr:row>72</xdr:row>
      <xdr:rowOff>151016</xdr:rowOff>
    </xdr:to>
    <xdr:sp macro="" textlink="">
      <xdr:nvSpPr>
        <xdr:cNvPr id="643" name="円/楕円 642"/>
        <xdr:cNvSpPr/>
      </xdr:nvSpPr>
      <xdr:spPr>
        <a:xfrm>
          <a:off x="13652500" y="123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167543</xdr:rowOff>
    </xdr:from>
    <xdr:ext cx="534377" cy="259045"/>
    <xdr:sp macro="" textlink="">
      <xdr:nvSpPr>
        <xdr:cNvPr id="644" name="テキスト ボックス 643"/>
        <xdr:cNvSpPr txBox="1"/>
      </xdr:nvSpPr>
      <xdr:spPr>
        <a:xfrm>
          <a:off x="13436111" y="1216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90,109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86957</xdr:rowOff>
    </xdr:from>
    <xdr:to>
      <xdr:col>18</xdr:col>
      <xdr:colOff>492125</xdr:colOff>
      <xdr:row>73</xdr:row>
      <xdr:rowOff>17107</xdr:rowOff>
    </xdr:to>
    <xdr:sp macro="" textlink="">
      <xdr:nvSpPr>
        <xdr:cNvPr id="645" name="円/楕円 644"/>
        <xdr:cNvSpPr/>
      </xdr:nvSpPr>
      <xdr:spPr>
        <a:xfrm>
          <a:off x="12763500" y="124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33634</xdr:rowOff>
    </xdr:from>
    <xdr:ext cx="534377" cy="259045"/>
    <xdr:sp macro="" textlink="">
      <xdr:nvSpPr>
        <xdr:cNvPr id="646" name="テキスト ボックス 645"/>
        <xdr:cNvSpPr txBox="1"/>
      </xdr:nvSpPr>
      <xdr:spPr>
        <a:xfrm>
          <a:off x="12547111" y="122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6" name="テキスト ボックス 66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70" name="直線コネクタ 669"/>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71"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2" name="直線コネクタ 671"/>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3"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4" name="直線コネクタ 673"/>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33203</xdr:rowOff>
    </xdr:from>
    <xdr:to>
      <xdr:col>23</xdr:col>
      <xdr:colOff>517525</xdr:colOff>
      <xdr:row>99</xdr:row>
      <xdr:rowOff>38412</xdr:rowOff>
    </xdr:to>
    <xdr:cxnSp macro="">
      <xdr:nvCxnSpPr>
        <xdr:cNvPr id="675" name="直線コネクタ 674"/>
        <xdr:cNvCxnSpPr/>
      </xdr:nvCxnSpPr>
      <xdr:spPr>
        <a:xfrm>
          <a:off x="15481300" y="17006753"/>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6"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7" name="フローチャート : 判断 676"/>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33203</xdr:rowOff>
    </xdr:from>
    <xdr:to>
      <xdr:col>22</xdr:col>
      <xdr:colOff>365125</xdr:colOff>
      <xdr:row>99</xdr:row>
      <xdr:rowOff>39736</xdr:rowOff>
    </xdr:to>
    <xdr:cxnSp macro="">
      <xdr:nvCxnSpPr>
        <xdr:cNvPr id="678" name="直線コネクタ 677"/>
        <xdr:cNvCxnSpPr/>
      </xdr:nvCxnSpPr>
      <xdr:spPr>
        <a:xfrm flipV="1">
          <a:off x="14592300" y="17006753"/>
          <a:ext cx="889000" cy="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147247</xdr:rowOff>
    </xdr:from>
    <xdr:to>
      <xdr:col>22</xdr:col>
      <xdr:colOff>415925</xdr:colOff>
      <xdr:row>99</xdr:row>
      <xdr:rowOff>77397</xdr:rowOff>
    </xdr:to>
    <xdr:sp macro="" textlink="">
      <xdr:nvSpPr>
        <xdr:cNvPr id="679" name="フローチャート : 判断 678"/>
        <xdr:cNvSpPr/>
      </xdr:nvSpPr>
      <xdr:spPr>
        <a:xfrm>
          <a:off x="15430500" y="1694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93924</xdr:rowOff>
    </xdr:from>
    <xdr:ext cx="534377" cy="259045"/>
    <xdr:sp macro="" textlink="">
      <xdr:nvSpPr>
        <xdr:cNvPr id="680" name="テキスト ボックス 679"/>
        <xdr:cNvSpPr txBox="1"/>
      </xdr:nvSpPr>
      <xdr:spPr>
        <a:xfrm>
          <a:off x="15214111" y="167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16968</xdr:rowOff>
    </xdr:from>
    <xdr:to>
      <xdr:col>21</xdr:col>
      <xdr:colOff>161925</xdr:colOff>
      <xdr:row>99</xdr:row>
      <xdr:rowOff>39736</xdr:rowOff>
    </xdr:to>
    <xdr:cxnSp macro="">
      <xdr:nvCxnSpPr>
        <xdr:cNvPr id="681" name="直線コネクタ 680"/>
        <xdr:cNvCxnSpPr/>
      </xdr:nvCxnSpPr>
      <xdr:spPr>
        <a:xfrm>
          <a:off x="13703300" y="16990518"/>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2" name="フローチャート : 判断 681"/>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3" name="テキスト ボックス 682"/>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5397</xdr:rowOff>
    </xdr:from>
    <xdr:to>
      <xdr:col>19</xdr:col>
      <xdr:colOff>644525</xdr:colOff>
      <xdr:row>99</xdr:row>
      <xdr:rowOff>16968</xdr:rowOff>
    </xdr:to>
    <xdr:cxnSp macro="">
      <xdr:nvCxnSpPr>
        <xdr:cNvPr id="684" name="直線コネクタ 683"/>
        <xdr:cNvCxnSpPr/>
      </xdr:nvCxnSpPr>
      <xdr:spPr>
        <a:xfrm>
          <a:off x="12814300" y="16978947"/>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5" name="フローチャート : 判断 684"/>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6" name="テキスト ボックス 685"/>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7" name="フローチャート : 判断 686"/>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49351</xdr:rowOff>
    </xdr:from>
    <xdr:ext cx="534377" cy="259045"/>
    <xdr:sp macro="" textlink="">
      <xdr:nvSpPr>
        <xdr:cNvPr id="688" name="テキスト ボックス 687"/>
        <xdr:cNvSpPr txBox="1"/>
      </xdr:nvSpPr>
      <xdr:spPr>
        <a:xfrm>
          <a:off x="12547111" y="170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159062</xdr:rowOff>
    </xdr:from>
    <xdr:to>
      <xdr:col>23</xdr:col>
      <xdr:colOff>568325</xdr:colOff>
      <xdr:row>99</xdr:row>
      <xdr:rowOff>89212</xdr:rowOff>
    </xdr:to>
    <xdr:sp macro="" textlink="">
      <xdr:nvSpPr>
        <xdr:cNvPr id="694" name="円/楕円 693"/>
        <xdr:cNvSpPr/>
      </xdr:nvSpPr>
      <xdr:spPr>
        <a:xfrm>
          <a:off x="16268700" y="1696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108823</xdr:rowOff>
    </xdr:from>
    <xdr:ext cx="469744" cy="259045"/>
    <xdr:sp macro="" textlink="">
      <xdr:nvSpPr>
        <xdr:cNvPr id="695" name="積立金該当値テキスト"/>
        <xdr:cNvSpPr txBox="1"/>
      </xdr:nvSpPr>
      <xdr:spPr>
        <a:xfrm>
          <a:off x="16370300" y="1691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153853</xdr:rowOff>
    </xdr:from>
    <xdr:to>
      <xdr:col>22</xdr:col>
      <xdr:colOff>415925</xdr:colOff>
      <xdr:row>99</xdr:row>
      <xdr:rowOff>84003</xdr:rowOff>
    </xdr:to>
    <xdr:sp macro="" textlink="">
      <xdr:nvSpPr>
        <xdr:cNvPr id="696" name="円/楕円 695"/>
        <xdr:cNvSpPr/>
      </xdr:nvSpPr>
      <xdr:spPr>
        <a:xfrm>
          <a:off x="15430500" y="169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75130</xdr:rowOff>
    </xdr:from>
    <xdr:ext cx="469744" cy="259045"/>
    <xdr:sp macro="" textlink="">
      <xdr:nvSpPr>
        <xdr:cNvPr id="697" name="テキスト ボックス 696"/>
        <xdr:cNvSpPr txBox="1"/>
      </xdr:nvSpPr>
      <xdr:spPr>
        <a:xfrm>
          <a:off x="15246427" y="1704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160386</xdr:rowOff>
    </xdr:from>
    <xdr:to>
      <xdr:col>21</xdr:col>
      <xdr:colOff>212725</xdr:colOff>
      <xdr:row>99</xdr:row>
      <xdr:rowOff>90536</xdr:rowOff>
    </xdr:to>
    <xdr:sp macro="" textlink="">
      <xdr:nvSpPr>
        <xdr:cNvPr id="698" name="円/楕円 697"/>
        <xdr:cNvSpPr/>
      </xdr:nvSpPr>
      <xdr:spPr>
        <a:xfrm>
          <a:off x="14541500" y="169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81663</xdr:rowOff>
    </xdr:from>
    <xdr:ext cx="469744" cy="259045"/>
    <xdr:sp macro="" textlink="">
      <xdr:nvSpPr>
        <xdr:cNvPr id="699" name="テキスト ボックス 698"/>
        <xdr:cNvSpPr txBox="1"/>
      </xdr:nvSpPr>
      <xdr:spPr>
        <a:xfrm>
          <a:off x="14357427" y="1705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137618</xdr:rowOff>
    </xdr:from>
    <xdr:to>
      <xdr:col>20</xdr:col>
      <xdr:colOff>9525</xdr:colOff>
      <xdr:row>99</xdr:row>
      <xdr:rowOff>67768</xdr:rowOff>
    </xdr:to>
    <xdr:sp macro="" textlink="">
      <xdr:nvSpPr>
        <xdr:cNvPr id="700" name="円/楕円 699"/>
        <xdr:cNvSpPr/>
      </xdr:nvSpPr>
      <xdr:spPr>
        <a:xfrm>
          <a:off x="13652500" y="169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58895</xdr:rowOff>
    </xdr:from>
    <xdr:ext cx="534377" cy="259045"/>
    <xdr:sp macro="" textlink="">
      <xdr:nvSpPr>
        <xdr:cNvPr id="701" name="テキスト ボックス 700"/>
        <xdr:cNvSpPr txBox="1"/>
      </xdr:nvSpPr>
      <xdr:spPr>
        <a:xfrm>
          <a:off x="13436111"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126047</xdr:rowOff>
    </xdr:from>
    <xdr:to>
      <xdr:col>18</xdr:col>
      <xdr:colOff>492125</xdr:colOff>
      <xdr:row>99</xdr:row>
      <xdr:rowOff>56197</xdr:rowOff>
    </xdr:to>
    <xdr:sp macro="" textlink="">
      <xdr:nvSpPr>
        <xdr:cNvPr id="702" name="円/楕円 701"/>
        <xdr:cNvSpPr/>
      </xdr:nvSpPr>
      <xdr:spPr>
        <a:xfrm>
          <a:off x="12763500" y="169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72724</xdr:rowOff>
    </xdr:from>
    <xdr:ext cx="534377" cy="259045"/>
    <xdr:sp macro="" textlink="">
      <xdr:nvSpPr>
        <xdr:cNvPr id="703" name="テキスト ボックス 702"/>
        <xdr:cNvSpPr txBox="1"/>
      </xdr:nvSpPr>
      <xdr:spPr>
        <a:xfrm>
          <a:off x="12547111" y="1670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5" name="直線コネクタ 724"/>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8"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9" name="直線コネクタ 728"/>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31"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2" name="フローチャート : 判断 731"/>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7" name="フローチャート : 判断 73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8" name="テキスト ボックス 73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40" name="フローチャート : 判断 73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41" name="テキスト ボックス 74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2" name="フローチャート : 判断 74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3" name="テキスト ボックス 742"/>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2" name="直線コネクタ 781"/>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5"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6" name="直線コネクタ 785"/>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133890</xdr:rowOff>
    </xdr:from>
    <xdr:to>
      <xdr:col>32</xdr:col>
      <xdr:colOff>187325</xdr:colOff>
      <xdr:row>58</xdr:row>
      <xdr:rowOff>134233</xdr:rowOff>
    </xdr:to>
    <xdr:cxnSp macro="">
      <xdr:nvCxnSpPr>
        <xdr:cNvPr id="787" name="直線コネクタ 786"/>
        <xdr:cNvCxnSpPr/>
      </xdr:nvCxnSpPr>
      <xdr:spPr>
        <a:xfrm flipV="1">
          <a:off x="21323300" y="10077990"/>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8" name="貸付金平均値テキスト"/>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9" name="フローチャート : 判断 788"/>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134233</xdr:rowOff>
    </xdr:from>
    <xdr:to>
      <xdr:col>31</xdr:col>
      <xdr:colOff>34925</xdr:colOff>
      <xdr:row>58</xdr:row>
      <xdr:rowOff>136690</xdr:rowOff>
    </xdr:to>
    <xdr:cxnSp macro="">
      <xdr:nvCxnSpPr>
        <xdr:cNvPr id="790" name="直線コネクタ 789"/>
        <xdr:cNvCxnSpPr/>
      </xdr:nvCxnSpPr>
      <xdr:spPr>
        <a:xfrm flipV="1">
          <a:off x="20434300" y="1007833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32798</xdr:rowOff>
    </xdr:from>
    <xdr:to>
      <xdr:col>31</xdr:col>
      <xdr:colOff>85725</xdr:colOff>
      <xdr:row>58</xdr:row>
      <xdr:rowOff>134398</xdr:rowOff>
    </xdr:to>
    <xdr:sp macro="" textlink="">
      <xdr:nvSpPr>
        <xdr:cNvPr id="791" name="フローチャート : 判断 790"/>
        <xdr:cNvSpPr/>
      </xdr:nvSpPr>
      <xdr:spPr>
        <a:xfrm>
          <a:off x="21272500" y="99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150925</xdr:rowOff>
    </xdr:from>
    <xdr:ext cx="469744" cy="259045"/>
    <xdr:sp macro="" textlink="">
      <xdr:nvSpPr>
        <xdr:cNvPr id="792" name="テキスト ボックス 791"/>
        <xdr:cNvSpPr txBox="1"/>
      </xdr:nvSpPr>
      <xdr:spPr>
        <a:xfrm>
          <a:off x="21088427" y="97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136519</xdr:rowOff>
    </xdr:from>
    <xdr:to>
      <xdr:col>29</xdr:col>
      <xdr:colOff>517525</xdr:colOff>
      <xdr:row>58</xdr:row>
      <xdr:rowOff>136690</xdr:rowOff>
    </xdr:to>
    <xdr:cxnSp macro="">
      <xdr:nvCxnSpPr>
        <xdr:cNvPr id="793" name="直線コネクタ 792"/>
        <xdr:cNvCxnSpPr/>
      </xdr:nvCxnSpPr>
      <xdr:spPr>
        <a:xfrm>
          <a:off x="19545300" y="10080619"/>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4" name="フローチャート : 判断 793"/>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5" name="テキスト ボックス 794"/>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129889</xdr:rowOff>
    </xdr:from>
    <xdr:to>
      <xdr:col>28</xdr:col>
      <xdr:colOff>314325</xdr:colOff>
      <xdr:row>58</xdr:row>
      <xdr:rowOff>136519</xdr:rowOff>
    </xdr:to>
    <xdr:cxnSp macro="">
      <xdr:nvCxnSpPr>
        <xdr:cNvPr id="796" name="直線コネクタ 795"/>
        <xdr:cNvCxnSpPr/>
      </xdr:nvCxnSpPr>
      <xdr:spPr>
        <a:xfrm>
          <a:off x="18656300" y="1007398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7" name="フローチャート : 判断 796"/>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8" name="テキスト ボックス 797"/>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9" name="フローチャート : 判断 798"/>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800" name="テキスト ボックス 799"/>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83090</xdr:rowOff>
    </xdr:from>
    <xdr:to>
      <xdr:col>32</xdr:col>
      <xdr:colOff>238125</xdr:colOff>
      <xdr:row>59</xdr:row>
      <xdr:rowOff>13240</xdr:rowOff>
    </xdr:to>
    <xdr:sp macro="" textlink="">
      <xdr:nvSpPr>
        <xdr:cNvPr id="806" name="円/楕円 805"/>
        <xdr:cNvSpPr/>
      </xdr:nvSpPr>
      <xdr:spPr>
        <a:xfrm>
          <a:off x="22110700" y="100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42467</xdr:rowOff>
    </xdr:from>
    <xdr:ext cx="469744" cy="259045"/>
    <xdr:sp macro="" textlink="">
      <xdr:nvSpPr>
        <xdr:cNvPr id="807" name="貸付金該当値テキスト"/>
        <xdr:cNvSpPr txBox="1"/>
      </xdr:nvSpPr>
      <xdr:spPr>
        <a:xfrm>
          <a:off x="22212300" y="98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83433</xdr:rowOff>
    </xdr:from>
    <xdr:to>
      <xdr:col>31</xdr:col>
      <xdr:colOff>85725</xdr:colOff>
      <xdr:row>59</xdr:row>
      <xdr:rowOff>13583</xdr:rowOff>
    </xdr:to>
    <xdr:sp macro="" textlink="">
      <xdr:nvSpPr>
        <xdr:cNvPr id="808" name="円/楕円 807"/>
        <xdr:cNvSpPr/>
      </xdr:nvSpPr>
      <xdr:spPr>
        <a:xfrm>
          <a:off x="21272500" y="100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4710</xdr:rowOff>
    </xdr:from>
    <xdr:ext cx="469744" cy="259045"/>
    <xdr:sp macro="" textlink="">
      <xdr:nvSpPr>
        <xdr:cNvPr id="809" name="テキスト ボックス 808"/>
        <xdr:cNvSpPr txBox="1"/>
      </xdr:nvSpPr>
      <xdr:spPr>
        <a:xfrm>
          <a:off x="21088427" y="1012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85890</xdr:rowOff>
    </xdr:from>
    <xdr:to>
      <xdr:col>29</xdr:col>
      <xdr:colOff>568325</xdr:colOff>
      <xdr:row>59</xdr:row>
      <xdr:rowOff>16040</xdr:rowOff>
    </xdr:to>
    <xdr:sp macro="" textlink="">
      <xdr:nvSpPr>
        <xdr:cNvPr id="810" name="円/楕円 809"/>
        <xdr:cNvSpPr/>
      </xdr:nvSpPr>
      <xdr:spPr>
        <a:xfrm>
          <a:off x="20383500" y="100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7167</xdr:rowOff>
    </xdr:from>
    <xdr:ext cx="469744" cy="259045"/>
    <xdr:sp macro="" textlink="">
      <xdr:nvSpPr>
        <xdr:cNvPr id="811" name="テキスト ボックス 810"/>
        <xdr:cNvSpPr txBox="1"/>
      </xdr:nvSpPr>
      <xdr:spPr>
        <a:xfrm>
          <a:off x="20199427" y="101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85719</xdr:rowOff>
    </xdr:from>
    <xdr:to>
      <xdr:col>28</xdr:col>
      <xdr:colOff>365125</xdr:colOff>
      <xdr:row>59</xdr:row>
      <xdr:rowOff>15869</xdr:rowOff>
    </xdr:to>
    <xdr:sp macro="" textlink="">
      <xdr:nvSpPr>
        <xdr:cNvPr id="812" name="円/楕円 811"/>
        <xdr:cNvSpPr/>
      </xdr:nvSpPr>
      <xdr:spPr>
        <a:xfrm>
          <a:off x="19494500" y="100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6996</xdr:rowOff>
    </xdr:from>
    <xdr:ext cx="469744" cy="259045"/>
    <xdr:sp macro="" textlink="">
      <xdr:nvSpPr>
        <xdr:cNvPr id="813" name="テキスト ボックス 812"/>
        <xdr:cNvSpPr txBox="1"/>
      </xdr:nvSpPr>
      <xdr:spPr>
        <a:xfrm>
          <a:off x="19310427" y="1012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79089</xdr:rowOff>
    </xdr:from>
    <xdr:to>
      <xdr:col>27</xdr:col>
      <xdr:colOff>161925</xdr:colOff>
      <xdr:row>59</xdr:row>
      <xdr:rowOff>9239</xdr:rowOff>
    </xdr:to>
    <xdr:sp macro="" textlink="">
      <xdr:nvSpPr>
        <xdr:cNvPr id="814" name="円/楕円 813"/>
        <xdr:cNvSpPr/>
      </xdr:nvSpPr>
      <xdr:spPr>
        <a:xfrm>
          <a:off x="18605500" y="100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366</xdr:rowOff>
    </xdr:from>
    <xdr:ext cx="469744" cy="259045"/>
    <xdr:sp macro="" textlink="">
      <xdr:nvSpPr>
        <xdr:cNvPr id="815" name="テキスト ボックス 814"/>
        <xdr:cNvSpPr txBox="1"/>
      </xdr:nvSpPr>
      <xdr:spPr>
        <a:xfrm>
          <a:off x="18421427" y="1011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40" name="直線コネクタ 839"/>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41"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2" name="直線コネクタ 841"/>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3"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4" name="直線コネクタ 843"/>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105467</xdr:rowOff>
    </xdr:from>
    <xdr:to>
      <xdr:col>32</xdr:col>
      <xdr:colOff>187325</xdr:colOff>
      <xdr:row>73</xdr:row>
      <xdr:rowOff>128422</xdr:rowOff>
    </xdr:to>
    <xdr:cxnSp macro="">
      <xdr:nvCxnSpPr>
        <xdr:cNvPr id="845" name="直線コネクタ 844"/>
        <xdr:cNvCxnSpPr/>
      </xdr:nvCxnSpPr>
      <xdr:spPr>
        <a:xfrm flipV="1">
          <a:off x="21323300" y="12621317"/>
          <a:ext cx="8382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6"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7" name="フローチャート : 判断 846"/>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128422</xdr:rowOff>
    </xdr:from>
    <xdr:to>
      <xdr:col>31</xdr:col>
      <xdr:colOff>34925</xdr:colOff>
      <xdr:row>73</xdr:row>
      <xdr:rowOff>171056</xdr:rowOff>
    </xdr:to>
    <xdr:cxnSp macro="">
      <xdr:nvCxnSpPr>
        <xdr:cNvPr id="848" name="直線コネクタ 847"/>
        <xdr:cNvCxnSpPr/>
      </xdr:nvCxnSpPr>
      <xdr:spPr>
        <a:xfrm flipV="1">
          <a:off x="20434300" y="12644272"/>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171056</xdr:rowOff>
    </xdr:from>
    <xdr:to>
      <xdr:col>29</xdr:col>
      <xdr:colOff>517525</xdr:colOff>
      <xdr:row>74</xdr:row>
      <xdr:rowOff>119850</xdr:rowOff>
    </xdr:to>
    <xdr:cxnSp macro="">
      <xdr:nvCxnSpPr>
        <xdr:cNvPr id="851" name="直線コネクタ 850"/>
        <xdr:cNvCxnSpPr/>
      </xdr:nvCxnSpPr>
      <xdr:spPr>
        <a:xfrm flipV="1">
          <a:off x="19545300" y="12686906"/>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2" name="フローチャート : 判断 85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3" name="テキスト ボックス 852"/>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119850</xdr:rowOff>
    </xdr:from>
    <xdr:to>
      <xdr:col>28</xdr:col>
      <xdr:colOff>314325</xdr:colOff>
      <xdr:row>74</xdr:row>
      <xdr:rowOff>166084</xdr:rowOff>
    </xdr:to>
    <xdr:cxnSp macro="">
      <xdr:nvCxnSpPr>
        <xdr:cNvPr id="854" name="直線コネクタ 853"/>
        <xdr:cNvCxnSpPr/>
      </xdr:nvCxnSpPr>
      <xdr:spPr>
        <a:xfrm flipV="1">
          <a:off x="18656300" y="12807150"/>
          <a:ext cx="8890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5" name="フローチャート : 判断 85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6" name="テキスト ボックス 855"/>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7" name="フローチャート : 判断 85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8" name="テキスト ボックス 857"/>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54667</xdr:rowOff>
    </xdr:from>
    <xdr:to>
      <xdr:col>32</xdr:col>
      <xdr:colOff>238125</xdr:colOff>
      <xdr:row>73</xdr:row>
      <xdr:rowOff>156267</xdr:rowOff>
    </xdr:to>
    <xdr:sp macro="" textlink="">
      <xdr:nvSpPr>
        <xdr:cNvPr id="864" name="円/楕円 863"/>
        <xdr:cNvSpPr/>
      </xdr:nvSpPr>
      <xdr:spPr>
        <a:xfrm>
          <a:off x="22110700" y="125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77544</xdr:rowOff>
    </xdr:from>
    <xdr:ext cx="534377" cy="259045"/>
    <xdr:sp macro="" textlink="">
      <xdr:nvSpPr>
        <xdr:cNvPr id="865" name="繰出金該当値テキスト"/>
        <xdr:cNvSpPr txBox="1"/>
      </xdr:nvSpPr>
      <xdr:spPr>
        <a:xfrm>
          <a:off x="22212300" y="124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70,797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77622</xdr:rowOff>
    </xdr:from>
    <xdr:to>
      <xdr:col>31</xdr:col>
      <xdr:colOff>85725</xdr:colOff>
      <xdr:row>74</xdr:row>
      <xdr:rowOff>7772</xdr:rowOff>
    </xdr:to>
    <xdr:sp macro="" textlink="">
      <xdr:nvSpPr>
        <xdr:cNvPr id="866" name="円/楕円 865"/>
        <xdr:cNvSpPr/>
      </xdr:nvSpPr>
      <xdr:spPr>
        <a:xfrm>
          <a:off x="21272500" y="125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24299</xdr:rowOff>
    </xdr:from>
    <xdr:ext cx="534377" cy="259045"/>
    <xdr:sp macro="" textlink="">
      <xdr:nvSpPr>
        <xdr:cNvPr id="867" name="テキスト ボックス 866"/>
        <xdr:cNvSpPr txBox="1"/>
      </xdr:nvSpPr>
      <xdr:spPr>
        <a:xfrm>
          <a:off x="21056111" y="123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69,592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120256</xdr:rowOff>
    </xdr:from>
    <xdr:to>
      <xdr:col>29</xdr:col>
      <xdr:colOff>568325</xdr:colOff>
      <xdr:row>74</xdr:row>
      <xdr:rowOff>50406</xdr:rowOff>
    </xdr:to>
    <xdr:sp macro="" textlink="">
      <xdr:nvSpPr>
        <xdr:cNvPr id="868" name="円/楕円 867"/>
        <xdr:cNvSpPr/>
      </xdr:nvSpPr>
      <xdr:spPr>
        <a:xfrm>
          <a:off x="20383500" y="126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66933</xdr:rowOff>
    </xdr:from>
    <xdr:ext cx="534377" cy="259045"/>
    <xdr:sp macro="" textlink="">
      <xdr:nvSpPr>
        <xdr:cNvPr id="869" name="テキスト ボックス 868"/>
        <xdr:cNvSpPr txBox="1"/>
      </xdr:nvSpPr>
      <xdr:spPr>
        <a:xfrm>
          <a:off x="20167111" y="1241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69050</xdr:rowOff>
    </xdr:from>
    <xdr:to>
      <xdr:col>28</xdr:col>
      <xdr:colOff>365125</xdr:colOff>
      <xdr:row>74</xdr:row>
      <xdr:rowOff>170650</xdr:rowOff>
    </xdr:to>
    <xdr:sp macro="" textlink="">
      <xdr:nvSpPr>
        <xdr:cNvPr id="870" name="円/楕円 869"/>
        <xdr:cNvSpPr/>
      </xdr:nvSpPr>
      <xdr:spPr>
        <a:xfrm>
          <a:off x="19494500" y="127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15727</xdr:rowOff>
    </xdr:from>
    <xdr:ext cx="534377" cy="259045"/>
    <xdr:sp macro="" textlink="">
      <xdr:nvSpPr>
        <xdr:cNvPr id="871" name="テキスト ボックス 870"/>
        <xdr:cNvSpPr txBox="1"/>
      </xdr:nvSpPr>
      <xdr:spPr>
        <a:xfrm>
          <a:off x="19278111" y="125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115284</xdr:rowOff>
    </xdr:from>
    <xdr:to>
      <xdr:col>27</xdr:col>
      <xdr:colOff>161925</xdr:colOff>
      <xdr:row>75</xdr:row>
      <xdr:rowOff>45434</xdr:rowOff>
    </xdr:to>
    <xdr:sp macro="" textlink="">
      <xdr:nvSpPr>
        <xdr:cNvPr id="872" name="円/楕円 871"/>
        <xdr:cNvSpPr/>
      </xdr:nvSpPr>
      <xdr:spPr>
        <a:xfrm>
          <a:off x="18605500" y="128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61961</xdr:rowOff>
    </xdr:from>
    <xdr:ext cx="534377" cy="259045"/>
    <xdr:sp macro="" textlink="">
      <xdr:nvSpPr>
        <xdr:cNvPr id="873" name="テキスト ボックス 872"/>
        <xdr:cNvSpPr txBox="1"/>
      </xdr:nvSpPr>
      <xdr:spPr>
        <a:xfrm>
          <a:off x="18389111" y="125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歳出決算総額は、住民一人あたり</a:t>
          </a:r>
          <a:r>
            <a:rPr kumimoji="1" lang="en-US" altLang="ja-JP" sz="1100">
              <a:latin typeface="ＭＳ Ｐゴシック"/>
            </a:rPr>
            <a:t>563,505</a:t>
          </a:r>
          <a:r>
            <a:rPr kumimoji="1" lang="ja-JP" altLang="en-US" sz="1100">
              <a:latin typeface="ＭＳ Ｐゴシック"/>
            </a:rPr>
            <a:t>円となり前年度（</a:t>
          </a:r>
          <a:r>
            <a:rPr kumimoji="1" lang="en-US" altLang="ja-JP" sz="1100">
              <a:latin typeface="ＭＳ Ｐゴシック"/>
            </a:rPr>
            <a:t>638,435</a:t>
          </a:r>
          <a:r>
            <a:rPr kumimoji="1" lang="ja-JP" altLang="en-US" sz="1100">
              <a:latin typeface="ＭＳ Ｐゴシック"/>
            </a:rPr>
            <a:t>円）と比較し大きく減少した。</a:t>
          </a:r>
          <a:endParaRPr kumimoji="1" lang="en-US" altLang="ja-JP" sz="1100">
            <a:latin typeface="ＭＳ Ｐゴシック"/>
          </a:endParaRPr>
        </a:p>
        <a:p>
          <a:r>
            <a:rPr kumimoji="1" lang="ja-JP" altLang="en-US" sz="1100">
              <a:latin typeface="ＭＳ Ｐゴシック"/>
            </a:rPr>
            <a:t>　人件費は</a:t>
          </a:r>
          <a:r>
            <a:rPr kumimoji="1" lang="en-US" altLang="ja-JP" sz="1100">
              <a:latin typeface="ＭＳ Ｐゴシック"/>
            </a:rPr>
            <a:t>90,028</a:t>
          </a:r>
          <a:r>
            <a:rPr kumimoji="1" lang="ja-JP" altLang="en-US" sz="1100">
              <a:latin typeface="ＭＳ Ｐゴシック"/>
            </a:rPr>
            <a:t>円で前年度と比べて減少しているが、人口減少に伴い年々増加傾向にあり、類似団体平均と比べて高い水準にある。「にかほ市行財政改革大綱」に基づいた、定員管理等の徹底により人件費を抑制する取り組みを継続していく。</a:t>
          </a:r>
          <a:endParaRPr kumimoji="1" lang="en-US" altLang="ja-JP" sz="1100">
            <a:latin typeface="ＭＳ Ｐゴシック"/>
          </a:endParaRPr>
        </a:p>
        <a:p>
          <a:r>
            <a:rPr kumimoji="1" lang="ja-JP" altLang="en-US" sz="1100">
              <a:latin typeface="ＭＳ Ｐゴシック"/>
            </a:rPr>
            <a:t>　扶助費は</a:t>
          </a:r>
          <a:r>
            <a:rPr kumimoji="1" lang="en-US" altLang="ja-JP" sz="1100">
              <a:latin typeface="ＭＳ Ｐゴシック"/>
            </a:rPr>
            <a:t>94,906</a:t>
          </a:r>
          <a:r>
            <a:rPr kumimoji="1" lang="ja-JP" altLang="en-US" sz="1100">
              <a:latin typeface="ＭＳ Ｐゴシック"/>
            </a:rPr>
            <a:t>円で増加傾向にあるとともに、類似団体と比較して高い水準にある。全体的な推移としては、保育給付費負担金や障害福祉サービス費などの増加や人口減少により一人当たりのコストが増加していることが要因となるが、</a:t>
          </a:r>
          <a:r>
            <a:rPr kumimoji="1" lang="en-US" altLang="ja-JP" sz="1100">
              <a:latin typeface="ＭＳ Ｐゴシック"/>
            </a:rPr>
            <a:t>28</a:t>
          </a:r>
          <a:r>
            <a:rPr kumimoji="1" lang="ja-JP" altLang="en-US" sz="1100">
              <a:latin typeface="ＭＳ Ｐゴシック"/>
            </a:rPr>
            <a:t>年度は臨時福祉給付金の給付による増も要因として挙げられる。</a:t>
          </a:r>
          <a:endParaRPr kumimoji="1" lang="en-US" altLang="ja-JP" sz="1100">
            <a:latin typeface="ＭＳ Ｐゴシック"/>
          </a:endParaRPr>
        </a:p>
        <a:p>
          <a:r>
            <a:rPr kumimoji="1" lang="ja-JP" altLang="en-US" sz="1100">
              <a:latin typeface="ＭＳ Ｐゴシック"/>
            </a:rPr>
            <a:t>　公債費は</a:t>
          </a:r>
          <a:r>
            <a:rPr kumimoji="1" lang="en-US" altLang="ja-JP" sz="1100">
              <a:latin typeface="ＭＳ Ｐゴシック"/>
            </a:rPr>
            <a:t>99,012</a:t>
          </a:r>
          <a:r>
            <a:rPr kumimoji="1" lang="ja-JP" altLang="en-US" sz="1100">
              <a:latin typeface="ＭＳ Ｐゴシック"/>
            </a:rPr>
            <a:t>円で類似団体と比較して大きく上回っているが、これは</a:t>
          </a:r>
          <a:r>
            <a:rPr kumimoji="1" lang="en-US" altLang="ja-JP" sz="1100">
              <a:latin typeface="ＭＳ Ｐゴシック"/>
            </a:rPr>
            <a:t>19</a:t>
          </a:r>
          <a:r>
            <a:rPr kumimoji="1" lang="ja-JP" altLang="en-US" sz="1100">
              <a:latin typeface="ＭＳ Ｐゴシック"/>
            </a:rPr>
            <a:t>年度から毎年数億円規模の任意繰上償還を実施しているためである。中長期的に見れば将来支払うべき償還利子の軽減に大きな効果があり、将来負担の軽減に寄与している。これからも事業実施や財源等の状況を勘案しながら繰上償還の実施を検討するとともに、市債の新規発行の精査により公債費負担の適正化を図る。</a:t>
          </a:r>
          <a:endParaRPr kumimoji="1" lang="en-US" altLang="ja-JP" sz="1100">
            <a:latin typeface="ＭＳ Ｐゴシック"/>
          </a:endParaRPr>
        </a:p>
        <a:p>
          <a:r>
            <a:rPr kumimoji="1" lang="ja-JP" altLang="en-US" sz="1100">
              <a:latin typeface="ＭＳ Ｐゴシック"/>
            </a:rPr>
            <a:t>　普通建設事業費は</a:t>
          </a:r>
          <a:r>
            <a:rPr kumimoji="1" lang="en-US" altLang="ja-JP" sz="1100">
              <a:latin typeface="ＭＳ Ｐゴシック"/>
            </a:rPr>
            <a:t>80,031</a:t>
          </a:r>
          <a:r>
            <a:rPr kumimoji="1" lang="ja-JP" altLang="en-US" sz="1100">
              <a:latin typeface="ＭＳ Ｐゴシック"/>
            </a:rPr>
            <a:t>円で前年度（</a:t>
          </a:r>
          <a:r>
            <a:rPr kumimoji="1" lang="en-US" altLang="ja-JP" sz="1100">
              <a:latin typeface="ＭＳ Ｐゴシック"/>
            </a:rPr>
            <a:t>161,156</a:t>
          </a:r>
          <a:r>
            <a:rPr kumimoji="1" lang="ja-JP" altLang="en-US" sz="1100">
              <a:latin typeface="ＭＳ Ｐゴシック"/>
            </a:rPr>
            <a:t>円）の半分以下となり、平年並みとなった。これは、熱回収施設整備事業（本体建設工事）の大部分が終了したことや観光拠点センター整備事業が終了したことによるものである。</a:t>
          </a:r>
          <a:endParaRPr kumimoji="1" lang="en-US" altLang="ja-JP" sz="1100">
            <a:latin typeface="ＭＳ Ｐゴシック"/>
          </a:endParaRPr>
        </a:p>
        <a:p>
          <a:r>
            <a:rPr kumimoji="1" lang="ja-JP" altLang="en-US" sz="1100">
              <a:latin typeface="ＭＳ Ｐゴシック"/>
            </a:rPr>
            <a:t>　繰出金は</a:t>
          </a:r>
          <a:r>
            <a:rPr kumimoji="1" lang="en-US" altLang="ja-JP" sz="1100">
              <a:latin typeface="ＭＳ Ｐゴシック"/>
            </a:rPr>
            <a:t>70,797</a:t>
          </a:r>
          <a:r>
            <a:rPr kumimoji="1" lang="ja-JP" altLang="en-US" sz="1100">
              <a:latin typeface="ＭＳ Ｐゴシック"/>
            </a:rPr>
            <a:t>円で類似団体を大きく上回り高止まりの傾向となっているが、これは公共下水道事業が継続中で繰出額が増加しているためである。繰出金に過度な依存をしないよう資本費平準化債の発行とともに使用料金見直し等の公営企業の経営改善により、繰出額の抑制を図る。</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61214</xdr:rowOff>
    </xdr:from>
    <xdr:to>
      <xdr:col>6</xdr:col>
      <xdr:colOff>511175</xdr:colOff>
      <xdr:row>35</xdr:row>
      <xdr:rowOff>139509</xdr:rowOff>
    </xdr:to>
    <xdr:cxnSp macro="">
      <xdr:nvCxnSpPr>
        <xdr:cNvPr id="61" name="直線コネクタ 60"/>
        <xdr:cNvCxnSpPr/>
      </xdr:nvCxnSpPr>
      <xdr:spPr>
        <a:xfrm>
          <a:off x="3797300" y="6061964"/>
          <a:ext cx="8382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61214</xdr:rowOff>
    </xdr:from>
    <xdr:to>
      <xdr:col>5</xdr:col>
      <xdr:colOff>358775</xdr:colOff>
      <xdr:row>36</xdr:row>
      <xdr:rowOff>37783</xdr:rowOff>
    </xdr:to>
    <xdr:cxnSp macro="">
      <xdr:nvCxnSpPr>
        <xdr:cNvPr id="64" name="直線コネクタ 63"/>
        <xdr:cNvCxnSpPr/>
      </xdr:nvCxnSpPr>
      <xdr:spPr>
        <a:xfrm flipV="1">
          <a:off x="2908300" y="6061964"/>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92329</xdr:rowOff>
    </xdr:from>
    <xdr:to>
      <xdr:col>5</xdr:col>
      <xdr:colOff>409575</xdr:colOff>
      <xdr:row>36</xdr:row>
      <xdr:rowOff>22479</xdr:rowOff>
    </xdr:to>
    <xdr:sp macro="" textlink="">
      <xdr:nvSpPr>
        <xdr:cNvPr id="65" name="フローチャート : 判断 64"/>
        <xdr:cNvSpPr/>
      </xdr:nvSpPr>
      <xdr:spPr>
        <a:xfrm>
          <a:off x="3746500" y="609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13606</xdr:rowOff>
    </xdr:from>
    <xdr:ext cx="469744" cy="259045"/>
    <xdr:sp macro="" textlink="">
      <xdr:nvSpPr>
        <xdr:cNvPr id="66" name="テキスト ボックス 65"/>
        <xdr:cNvSpPr txBox="1"/>
      </xdr:nvSpPr>
      <xdr:spPr>
        <a:xfrm>
          <a:off x="3562427" y="61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33972</xdr:rowOff>
    </xdr:from>
    <xdr:to>
      <xdr:col>4</xdr:col>
      <xdr:colOff>155575</xdr:colOff>
      <xdr:row>36</xdr:row>
      <xdr:rowOff>37783</xdr:rowOff>
    </xdr:to>
    <xdr:cxnSp macro="">
      <xdr:nvCxnSpPr>
        <xdr:cNvPr id="67" name="直線コネクタ 66"/>
        <xdr:cNvCxnSpPr/>
      </xdr:nvCxnSpPr>
      <xdr:spPr>
        <a:xfrm>
          <a:off x="2019300" y="620617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33972</xdr:rowOff>
    </xdr:from>
    <xdr:to>
      <xdr:col>2</xdr:col>
      <xdr:colOff>638175</xdr:colOff>
      <xdr:row>36</xdr:row>
      <xdr:rowOff>35306</xdr:rowOff>
    </xdr:to>
    <xdr:cxnSp macro="">
      <xdr:nvCxnSpPr>
        <xdr:cNvPr id="70" name="直線コネクタ 69"/>
        <xdr:cNvCxnSpPr/>
      </xdr:nvCxnSpPr>
      <xdr:spPr>
        <a:xfrm flipV="1">
          <a:off x="1130300" y="620617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88709</xdr:rowOff>
    </xdr:from>
    <xdr:to>
      <xdr:col>6</xdr:col>
      <xdr:colOff>561975</xdr:colOff>
      <xdr:row>36</xdr:row>
      <xdr:rowOff>18859</xdr:rowOff>
    </xdr:to>
    <xdr:sp macro="" textlink="">
      <xdr:nvSpPr>
        <xdr:cNvPr id="80" name="円/楕円 79"/>
        <xdr:cNvSpPr/>
      </xdr:nvSpPr>
      <xdr:spPr>
        <a:xfrm>
          <a:off x="45847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111586</xdr:rowOff>
    </xdr:from>
    <xdr:ext cx="469744" cy="259045"/>
    <xdr:sp macro="" textlink="">
      <xdr:nvSpPr>
        <xdr:cNvPr id="81" name="議会費該当値テキスト"/>
        <xdr:cNvSpPr txBox="1"/>
      </xdr:nvSpPr>
      <xdr:spPr>
        <a:xfrm>
          <a:off x="4686300" y="594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10414</xdr:rowOff>
    </xdr:from>
    <xdr:to>
      <xdr:col>5</xdr:col>
      <xdr:colOff>409575</xdr:colOff>
      <xdr:row>35</xdr:row>
      <xdr:rowOff>112014</xdr:rowOff>
    </xdr:to>
    <xdr:sp macro="" textlink="">
      <xdr:nvSpPr>
        <xdr:cNvPr id="82" name="円/楕円 81"/>
        <xdr:cNvSpPr/>
      </xdr:nvSpPr>
      <xdr:spPr>
        <a:xfrm>
          <a:off x="37465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128541</xdr:rowOff>
    </xdr:from>
    <xdr:ext cx="469744" cy="259045"/>
    <xdr:sp macro="" textlink="">
      <xdr:nvSpPr>
        <xdr:cNvPr id="83" name="テキスト ボックス 82"/>
        <xdr:cNvSpPr txBox="1"/>
      </xdr:nvSpPr>
      <xdr:spPr>
        <a:xfrm>
          <a:off x="3562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158433</xdr:rowOff>
    </xdr:from>
    <xdr:to>
      <xdr:col>4</xdr:col>
      <xdr:colOff>206375</xdr:colOff>
      <xdr:row>36</xdr:row>
      <xdr:rowOff>88583</xdr:rowOff>
    </xdr:to>
    <xdr:sp macro="" textlink="">
      <xdr:nvSpPr>
        <xdr:cNvPr id="84" name="円/楕円 83"/>
        <xdr:cNvSpPr/>
      </xdr:nvSpPr>
      <xdr:spPr>
        <a:xfrm>
          <a:off x="2857500" y="6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79710</xdr:rowOff>
    </xdr:from>
    <xdr:ext cx="469744" cy="259045"/>
    <xdr:sp macro="" textlink="">
      <xdr:nvSpPr>
        <xdr:cNvPr id="85" name="テキスト ボックス 84"/>
        <xdr:cNvSpPr txBox="1"/>
      </xdr:nvSpPr>
      <xdr:spPr>
        <a:xfrm>
          <a:off x="2673427" y="625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154622</xdr:rowOff>
    </xdr:from>
    <xdr:to>
      <xdr:col>3</xdr:col>
      <xdr:colOff>3175</xdr:colOff>
      <xdr:row>36</xdr:row>
      <xdr:rowOff>84772</xdr:rowOff>
    </xdr:to>
    <xdr:sp macro="" textlink="">
      <xdr:nvSpPr>
        <xdr:cNvPr id="86" name="円/楕円 85"/>
        <xdr:cNvSpPr/>
      </xdr:nvSpPr>
      <xdr:spPr>
        <a:xfrm>
          <a:off x="1968500" y="61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75899</xdr:rowOff>
    </xdr:from>
    <xdr:ext cx="469744" cy="259045"/>
    <xdr:sp macro="" textlink="">
      <xdr:nvSpPr>
        <xdr:cNvPr id="87" name="テキスト ボックス 86"/>
        <xdr:cNvSpPr txBox="1"/>
      </xdr:nvSpPr>
      <xdr:spPr>
        <a:xfrm>
          <a:off x="1784427" y="624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155956</xdr:rowOff>
    </xdr:from>
    <xdr:to>
      <xdr:col>1</xdr:col>
      <xdr:colOff>485775</xdr:colOff>
      <xdr:row>36</xdr:row>
      <xdr:rowOff>86106</xdr:rowOff>
    </xdr:to>
    <xdr:sp macro="" textlink="">
      <xdr:nvSpPr>
        <xdr:cNvPr id="88" name="円/楕円 87"/>
        <xdr:cNvSpPr/>
      </xdr:nvSpPr>
      <xdr:spPr>
        <a:xfrm>
          <a:off x="10795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77233</xdr:rowOff>
    </xdr:from>
    <xdr:ext cx="469744" cy="259045"/>
    <xdr:sp macro="" textlink="">
      <xdr:nvSpPr>
        <xdr:cNvPr id="89" name="テキスト ボックス 88"/>
        <xdr:cNvSpPr txBox="1"/>
      </xdr:nvSpPr>
      <xdr:spPr>
        <a:xfrm>
          <a:off x="895427"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28595</xdr:rowOff>
    </xdr:from>
    <xdr:to>
      <xdr:col>6</xdr:col>
      <xdr:colOff>511175</xdr:colOff>
      <xdr:row>59</xdr:row>
      <xdr:rowOff>35121</xdr:rowOff>
    </xdr:to>
    <xdr:cxnSp macro="">
      <xdr:nvCxnSpPr>
        <xdr:cNvPr id="120" name="直線コネクタ 119"/>
        <xdr:cNvCxnSpPr/>
      </xdr:nvCxnSpPr>
      <xdr:spPr>
        <a:xfrm>
          <a:off x="3797300" y="10144145"/>
          <a:ext cx="8382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28595</xdr:rowOff>
    </xdr:from>
    <xdr:to>
      <xdr:col>5</xdr:col>
      <xdr:colOff>358775</xdr:colOff>
      <xdr:row>59</xdr:row>
      <xdr:rowOff>29306</xdr:rowOff>
    </xdr:to>
    <xdr:cxnSp macro="">
      <xdr:nvCxnSpPr>
        <xdr:cNvPr id="123" name="直線コネクタ 122"/>
        <xdr:cNvCxnSpPr/>
      </xdr:nvCxnSpPr>
      <xdr:spPr>
        <a:xfrm flipV="1">
          <a:off x="2908300" y="10144145"/>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146724</xdr:rowOff>
    </xdr:from>
    <xdr:to>
      <xdr:col>5</xdr:col>
      <xdr:colOff>409575</xdr:colOff>
      <xdr:row>59</xdr:row>
      <xdr:rowOff>76874</xdr:rowOff>
    </xdr:to>
    <xdr:sp macro="" textlink="">
      <xdr:nvSpPr>
        <xdr:cNvPr id="124" name="フローチャート : 判断 123"/>
        <xdr:cNvSpPr/>
      </xdr:nvSpPr>
      <xdr:spPr>
        <a:xfrm>
          <a:off x="3746500" y="100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93401</xdr:rowOff>
    </xdr:from>
    <xdr:ext cx="534377" cy="259045"/>
    <xdr:sp macro="" textlink="">
      <xdr:nvSpPr>
        <xdr:cNvPr id="125" name="テキスト ボックス 124"/>
        <xdr:cNvSpPr txBox="1"/>
      </xdr:nvSpPr>
      <xdr:spPr>
        <a:xfrm>
          <a:off x="3530111" y="98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27826</xdr:rowOff>
    </xdr:from>
    <xdr:to>
      <xdr:col>4</xdr:col>
      <xdr:colOff>155575</xdr:colOff>
      <xdr:row>59</xdr:row>
      <xdr:rowOff>29306</xdr:rowOff>
    </xdr:to>
    <xdr:cxnSp macro="">
      <xdr:nvCxnSpPr>
        <xdr:cNvPr id="126" name="直線コネクタ 125"/>
        <xdr:cNvCxnSpPr/>
      </xdr:nvCxnSpPr>
      <xdr:spPr>
        <a:xfrm>
          <a:off x="2019300" y="10143376"/>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19646</xdr:rowOff>
    </xdr:from>
    <xdr:to>
      <xdr:col>2</xdr:col>
      <xdr:colOff>638175</xdr:colOff>
      <xdr:row>59</xdr:row>
      <xdr:rowOff>27826</xdr:rowOff>
    </xdr:to>
    <xdr:cxnSp macro="">
      <xdr:nvCxnSpPr>
        <xdr:cNvPr id="129" name="直線コネクタ 128"/>
        <xdr:cNvCxnSpPr/>
      </xdr:nvCxnSpPr>
      <xdr:spPr>
        <a:xfrm>
          <a:off x="1130300" y="10135196"/>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155771</xdr:rowOff>
    </xdr:from>
    <xdr:to>
      <xdr:col>6</xdr:col>
      <xdr:colOff>561975</xdr:colOff>
      <xdr:row>59</xdr:row>
      <xdr:rowOff>85921</xdr:rowOff>
    </xdr:to>
    <xdr:sp macro="" textlink="">
      <xdr:nvSpPr>
        <xdr:cNvPr id="139" name="円/楕円 138"/>
        <xdr:cNvSpPr/>
      </xdr:nvSpPr>
      <xdr:spPr>
        <a:xfrm>
          <a:off x="4584700" y="100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58,570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149245</xdr:rowOff>
    </xdr:from>
    <xdr:to>
      <xdr:col>5</xdr:col>
      <xdr:colOff>409575</xdr:colOff>
      <xdr:row>59</xdr:row>
      <xdr:rowOff>79395</xdr:rowOff>
    </xdr:to>
    <xdr:sp macro="" textlink="">
      <xdr:nvSpPr>
        <xdr:cNvPr id="141" name="円/楕円 140"/>
        <xdr:cNvSpPr/>
      </xdr:nvSpPr>
      <xdr:spPr>
        <a:xfrm>
          <a:off x="3746500" y="100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70522</xdr:rowOff>
    </xdr:from>
    <xdr:ext cx="534377" cy="259045"/>
    <xdr:sp macro="" textlink="">
      <xdr:nvSpPr>
        <xdr:cNvPr id="142" name="テキスト ボックス 141"/>
        <xdr:cNvSpPr txBox="1"/>
      </xdr:nvSpPr>
      <xdr:spPr>
        <a:xfrm>
          <a:off x="3530111" y="101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149956</xdr:rowOff>
    </xdr:from>
    <xdr:to>
      <xdr:col>4</xdr:col>
      <xdr:colOff>206375</xdr:colOff>
      <xdr:row>59</xdr:row>
      <xdr:rowOff>80106</xdr:rowOff>
    </xdr:to>
    <xdr:sp macro="" textlink="">
      <xdr:nvSpPr>
        <xdr:cNvPr id="143" name="円/楕円 142"/>
        <xdr:cNvSpPr/>
      </xdr:nvSpPr>
      <xdr:spPr>
        <a:xfrm>
          <a:off x="2857500" y="100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71233</xdr:rowOff>
    </xdr:from>
    <xdr:ext cx="534377" cy="259045"/>
    <xdr:sp macro="" textlink="">
      <xdr:nvSpPr>
        <xdr:cNvPr id="144" name="テキスト ボックス 143"/>
        <xdr:cNvSpPr txBox="1"/>
      </xdr:nvSpPr>
      <xdr:spPr>
        <a:xfrm>
          <a:off x="2641111" y="101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148476</xdr:rowOff>
    </xdr:from>
    <xdr:to>
      <xdr:col>3</xdr:col>
      <xdr:colOff>3175</xdr:colOff>
      <xdr:row>59</xdr:row>
      <xdr:rowOff>78626</xdr:rowOff>
    </xdr:to>
    <xdr:sp macro="" textlink="">
      <xdr:nvSpPr>
        <xdr:cNvPr id="145" name="円/楕円 144"/>
        <xdr:cNvSpPr/>
      </xdr:nvSpPr>
      <xdr:spPr>
        <a:xfrm>
          <a:off x="1968500" y="1009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69753</xdr:rowOff>
    </xdr:from>
    <xdr:ext cx="534377" cy="259045"/>
    <xdr:sp macro="" textlink="">
      <xdr:nvSpPr>
        <xdr:cNvPr id="146" name="テキスト ボックス 145"/>
        <xdr:cNvSpPr txBox="1"/>
      </xdr:nvSpPr>
      <xdr:spPr>
        <a:xfrm>
          <a:off x="1752111" y="101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140296</xdr:rowOff>
    </xdr:from>
    <xdr:to>
      <xdr:col>1</xdr:col>
      <xdr:colOff>485775</xdr:colOff>
      <xdr:row>59</xdr:row>
      <xdr:rowOff>70446</xdr:rowOff>
    </xdr:to>
    <xdr:sp macro="" textlink="">
      <xdr:nvSpPr>
        <xdr:cNvPr id="147" name="円/楕円 146"/>
        <xdr:cNvSpPr/>
      </xdr:nvSpPr>
      <xdr:spPr>
        <a:xfrm>
          <a:off x="1079500" y="100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61573</xdr:rowOff>
    </xdr:from>
    <xdr:ext cx="534377" cy="259045"/>
    <xdr:sp macro="" textlink="">
      <xdr:nvSpPr>
        <xdr:cNvPr id="148" name="テキスト ボックス 147"/>
        <xdr:cNvSpPr txBox="1"/>
      </xdr:nvSpPr>
      <xdr:spPr>
        <a:xfrm>
          <a:off x="863111" y="101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153885</xdr:rowOff>
    </xdr:from>
    <xdr:to>
      <xdr:col>6</xdr:col>
      <xdr:colOff>511175</xdr:colOff>
      <xdr:row>77</xdr:row>
      <xdr:rowOff>66548</xdr:rowOff>
    </xdr:to>
    <xdr:cxnSp macro="">
      <xdr:nvCxnSpPr>
        <xdr:cNvPr id="178" name="直線コネクタ 177"/>
        <xdr:cNvCxnSpPr/>
      </xdr:nvCxnSpPr>
      <xdr:spPr>
        <a:xfrm flipV="1">
          <a:off x="3797300" y="13184085"/>
          <a:ext cx="838200" cy="8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24600</xdr:rowOff>
    </xdr:from>
    <xdr:to>
      <xdr:col>5</xdr:col>
      <xdr:colOff>358775</xdr:colOff>
      <xdr:row>77</xdr:row>
      <xdr:rowOff>66548</xdr:rowOff>
    </xdr:to>
    <xdr:cxnSp macro="">
      <xdr:nvCxnSpPr>
        <xdr:cNvPr id="181" name="直線コネクタ 180"/>
        <xdr:cNvCxnSpPr/>
      </xdr:nvCxnSpPr>
      <xdr:spPr>
        <a:xfrm>
          <a:off x="2908300" y="13226250"/>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20434</xdr:rowOff>
    </xdr:from>
    <xdr:to>
      <xdr:col>5</xdr:col>
      <xdr:colOff>409575</xdr:colOff>
      <xdr:row>77</xdr:row>
      <xdr:rowOff>122034</xdr:rowOff>
    </xdr:to>
    <xdr:sp macro="" textlink="">
      <xdr:nvSpPr>
        <xdr:cNvPr id="182" name="フローチャート : 判断 181"/>
        <xdr:cNvSpPr/>
      </xdr:nvSpPr>
      <xdr:spPr>
        <a:xfrm>
          <a:off x="3746500" y="1322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113161</xdr:rowOff>
    </xdr:from>
    <xdr:ext cx="599010" cy="259045"/>
    <xdr:sp macro="" textlink="">
      <xdr:nvSpPr>
        <xdr:cNvPr id="183" name="テキスト ボックス 182"/>
        <xdr:cNvSpPr txBox="1"/>
      </xdr:nvSpPr>
      <xdr:spPr>
        <a:xfrm>
          <a:off x="3497794" y="1331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24600</xdr:rowOff>
    </xdr:from>
    <xdr:to>
      <xdr:col>4</xdr:col>
      <xdr:colOff>155575</xdr:colOff>
      <xdr:row>78</xdr:row>
      <xdr:rowOff>46419</xdr:rowOff>
    </xdr:to>
    <xdr:cxnSp macro="">
      <xdr:nvCxnSpPr>
        <xdr:cNvPr id="184" name="直線コネクタ 183"/>
        <xdr:cNvCxnSpPr/>
      </xdr:nvCxnSpPr>
      <xdr:spPr>
        <a:xfrm flipV="1">
          <a:off x="2019300" y="13226250"/>
          <a:ext cx="889000" cy="1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61180</xdr:rowOff>
    </xdr:from>
    <xdr:ext cx="599010" cy="259045"/>
    <xdr:sp macro="" textlink="">
      <xdr:nvSpPr>
        <xdr:cNvPr id="186" name="テキスト ボックス 185"/>
        <xdr:cNvSpPr txBox="1"/>
      </xdr:nvSpPr>
      <xdr:spPr>
        <a:xfrm>
          <a:off x="2608794"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46419</xdr:rowOff>
    </xdr:from>
    <xdr:to>
      <xdr:col>2</xdr:col>
      <xdr:colOff>638175</xdr:colOff>
      <xdr:row>78</xdr:row>
      <xdr:rowOff>63728</xdr:rowOff>
    </xdr:to>
    <xdr:cxnSp macro="">
      <xdr:nvCxnSpPr>
        <xdr:cNvPr id="187" name="直線コネクタ 186"/>
        <xdr:cNvCxnSpPr/>
      </xdr:nvCxnSpPr>
      <xdr:spPr>
        <a:xfrm flipV="1">
          <a:off x="1130300" y="13419519"/>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159542</xdr:rowOff>
    </xdr:from>
    <xdr:ext cx="599010" cy="259045"/>
    <xdr:sp macro="" textlink="">
      <xdr:nvSpPr>
        <xdr:cNvPr id="189" name="テキスト ボックス 188"/>
        <xdr:cNvSpPr txBox="1"/>
      </xdr:nvSpPr>
      <xdr:spPr>
        <a:xfrm>
          <a:off x="1719794"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89971</xdr:rowOff>
    </xdr:from>
    <xdr:ext cx="599010" cy="259045"/>
    <xdr:sp macro="" textlink="">
      <xdr:nvSpPr>
        <xdr:cNvPr id="191" name="テキスト ボックス 190"/>
        <xdr:cNvSpPr txBox="1"/>
      </xdr:nvSpPr>
      <xdr:spPr>
        <a:xfrm>
          <a:off x="830794" y="131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103085</xdr:rowOff>
    </xdr:from>
    <xdr:to>
      <xdr:col>6</xdr:col>
      <xdr:colOff>561975</xdr:colOff>
      <xdr:row>77</xdr:row>
      <xdr:rowOff>33235</xdr:rowOff>
    </xdr:to>
    <xdr:sp macro="" textlink="">
      <xdr:nvSpPr>
        <xdr:cNvPr id="197" name="円/楕円 196"/>
        <xdr:cNvSpPr/>
      </xdr:nvSpPr>
      <xdr:spPr>
        <a:xfrm>
          <a:off x="4584700" y="131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81512</xdr:rowOff>
    </xdr:from>
    <xdr:ext cx="599010" cy="259045"/>
    <xdr:sp macro="" textlink="">
      <xdr:nvSpPr>
        <xdr:cNvPr id="198" name="民生費該当値テキスト"/>
        <xdr:cNvSpPr txBox="1"/>
      </xdr:nvSpPr>
      <xdr:spPr>
        <a:xfrm>
          <a:off x="4686300" y="131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15748</xdr:rowOff>
    </xdr:from>
    <xdr:to>
      <xdr:col>5</xdr:col>
      <xdr:colOff>409575</xdr:colOff>
      <xdr:row>77</xdr:row>
      <xdr:rowOff>117348</xdr:rowOff>
    </xdr:to>
    <xdr:sp macro="" textlink="">
      <xdr:nvSpPr>
        <xdr:cNvPr id="199" name="円/楕円 198"/>
        <xdr:cNvSpPr/>
      </xdr:nvSpPr>
      <xdr:spPr>
        <a:xfrm>
          <a:off x="3746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133875</xdr:rowOff>
    </xdr:from>
    <xdr:ext cx="599010" cy="259045"/>
    <xdr:sp macro="" textlink="">
      <xdr:nvSpPr>
        <xdr:cNvPr id="200" name="テキスト ボックス 199"/>
        <xdr:cNvSpPr txBox="1"/>
      </xdr:nvSpPr>
      <xdr:spPr>
        <a:xfrm>
          <a:off x="3497794" y="1299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145250</xdr:rowOff>
    </xdr:from>
    <xdr:to>
      <xdr:col>4</xdr:col>
      <xdr:colOff>206375</xdr:colOff>
      <xdr:row>77</xdr:row>
      <xdr:rowOff>75400</xdr:rowOff>
    </xdr:to>
    <xdr:sp macro="" textlink="">
      <xdr:nvSpPr>
        <xdr:cNvPr id="201" name="円/楕円 200"/>
        <xdr:cNvSpPr/>
      </xdr:nvSpPr>
      <xdr:spPr>
        <a:xfrm>
          <a:off x="2857500" y="131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66527</xdr:rowOff>
    </xdr:from>
    <xdr:ext cx="599010" cy="259045"/>
    <xdr:sp macro="" textlink="">
      <xdr:nvSpPr>
        <xdr:cNvPr id="202" name="テキスト ボックス 201"/>
        <xdr:cNvSpPr txBox="1"/>
      </xdr:nvSpPr>
      <xdr:spPr>
        <a:xfrm>
          <a:off x="2608794" y="1326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167069</xdr:rowOff>
    </xdr:from>
    <xdr:to>
      <xdr:col>3</xdr:col>
      <xdr:colOff>3175</xdr:colOff>
      <xdr:row>78</xdr:row>
      <xdr:rowOff>97219</xdr:rowOff>
    </xdr:to>
    <xdr:sp macro="" textlink="">
      <xdr:nvSpPr>
        <xdr:cNvPr id="203" name="円/楕円 202"/>
        <xdr:cNvSpPr/>
      </xdr:nvSpPr>
      <xdr:spPr>
        <a:xfrm>
          <a:off x="1968500" y="133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88346</xdr:rowOff>
    </xdr:from>
    <xdr:ext cx="599010" cy="259045"/>
    <xdr:sp macro="" textlink="">
      <xdr:nvSpPr>
        <xdr:cNvPr id="204" name="テキスト ボックス 203"/>
        <xdr:cNvSpPr txBox="1"/>
      </xdr:nvSpPr>
      <xdr:spPr>
        <a:xfrm>
          <a:off x="1719794" y="1346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12928</xdr:rowOff>
    </xdr:from>
    <xdr:to>
      <xdr:col>1</xdr:col>
      <xdr:colOff>485775</xdr:colOff>
      <xdr:row>78</xdr:row>
      <xdr:rowOff>114528</xdr:rowOff>
    </xdr:to>
    <xdr:sp macro="" textlink="">
      <xdr:nvSpPr>
        <xdr:cNvPr id="205" name="円/楕円 204"/>
        <xdr:cNvSpPr/>
      </xdr:nvSpPr>
      <xdr:spPr>
        <a:xfrm>
          <a:off x="1079500" y="133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105655</xdr:rowOff>
    </xdr:from>
    <xdr:ext cx="599010" cy="259045"/>
    <xdr:sp macro="" textlink="">
      <xdr:nvSpPr>
        <xdr:cNvPr id="206" name="テキスト ボックス 205"/>
        <xdr:cNvSpPr txBox="1"/>
      </xdr:nvSpPr>
      <xdr:spPr>
        <a:xfrm>
          <a:off x="830794" y="1347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168585</xdr:rowOff>
    </xdr:from>
    <xdr:to>
      <xdr:col>6</xdr:col>
      <xdr:colOff>510540</xdr:colOff>
      <xdr:row>99</xdr:row>
      <xdr:rowOff>80721</xdr:rowOff>
    </xdr:to>
    <xdr:cxnSp macro="">
      <xdr:nvCxnSpPr>
        <xdr:cNvPr id="233" name="直線コネクタ 232"/>
        <xdr:cNvCxnSpPr/>
      </xdr:nvCxnSpPr>
      <xdr:spPr>
        <a:xfrm flipV="1">
          <a:off x="4633595" y="15941985"/>
          <a:ext cx="1270" cy="1112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84548</xdr:rowOff>
    </xdr:from>
    <xdr:ext cx="534377" cy="259045"/>
    <xdr:sp macro="" textlink="">
      <xdr:nvSpPr>
        <xdr:cNvPr id="234" name="衛生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80721</xdr:rowOff>
    </xdr:from>
    <xdr:to>
      <xdr:col>6</xdr:col>
      <xdr:colOff>600075</xdr:colOff>
      <xdr:row>99</xdr:row>
      <xdr:rowOff>80721</xdr:rowOff>
    </xdr:to>
    <xdr:cxnSp macro="">
      <xdr:nvCxnSpPr>
        <xdr:cNvPr id="235" name="直線コネクタ 234"/>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115262</xdr:rowOff>
    </xdr:from>
    <xdr:ext cx="534377" cy="259045"/>
    <xdr:sp macro="" textlink="">
      <xdr:nvSpPr>
        <xdr:cNvPr id="236" name="衛生費最大値テキスト"/>
        <xdr:cNvSpPr txBox="1"/>
      </xdr:nvSpPr>
      <xdr:spPr>
        <a:xfrm>
          <a:off x="4686300" y="1571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92</xdr:row>
      <xdr:rowOff>168585</xdr:rowOff>
    </xdr:from>
    <xdr:to>
      <xdr:col>6</xdr:col>
      <xdr:colOff>600075</xdr:colOff>
      <xdr:row>92</xdr:row>
      <xdr:rowOff>168585</xdr:rowOff>
    </xdr:to>
    <xdr:cxnSp macro="">
      <xdr:nvCxnSpPr>
        <xdr:cNvPr id="237" name="直線コネクタ 236"/>
        <xdr:cNvCxnSpPr/>
      </xdr:nvCxnSpPr>
      <xdr:spPr>
        <a:xfrm>
          <a:off x="4546600" y="1594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104643</xdr:rowOff>
    </xdr:from>
    <xdr:to>
      <xdr:col>6</xdr:col>
      <xdr:colOff>511175</xdr:colOff>
      <xdr:row>94</xdr:row>
      <xdr:rowOff>170120</xdr:rowOff>
    </xdr:to>
    <xdr:cxnSp macro="">
      <xdr:nvCxnSpPr>
        <xdr:cNvPr id="238" name="直線コネクタ 237"/>
        <xdr:cNvCxnSpPr/>
      </xdr:nvCxnSpPr>
      <xdr:spPr>
        <a:xfrm>
          <a:off x="3797300" y="15535143"/>
          <a:ext cx="838200" cy="7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92685</xdr:rowOff>
    </xdr:from>
    <xdr:ext cx="534377" cy="259045"/>
    <xdr:sp macro="" textlink="">
      <xdr:nvSpPr>
        <xdr:cNvPr id="239" name="衛生費平均値テキスト"/>
        <xdr:cNvSpPr txBox="1"/>
      </xdr:nvSpPr>
      <xdr:spPr>
        <a:xfrm>
          <a:off x="4686300" y="16551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114258</xdr:rowOff>
    </xdr:from>
    <xdr:to>
      <xdr:col>6</xdr:col>
      <xdr:colOff>561975</xdr:colOff>
      <xdr:row>97</xdr:row>
      <xdr:rowOff>44408</xdr:rowOff>
    </xdr:to>
    <xdr:sp macro="" textlink="">
      <xdr:nvSpPr>
        <xdr:cNvPr id="240" name="フローチャート : 判断 239"/>
        <xdr:cNvSpPr/>
      </xdr:nvSpPr>
      <xdr:spPr>
        <a:xfrm>
          <a:off x="45847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104643</xdr:rowOff>
    </xdr:from>
    <xdr:to>
      <xdr:col>5</xdr:col>
      <xdr:colOff>358775</xdr:colOff>
      <xdr:row>97</xdr:row>
      <xdr:rowOff>107158</xdr:rowOff>
    </xdr:to>
    <xdr:cxnSp macro="">
      <xdr:nvCxnSpPr>
        <xdr:cNvPr id="241" name="直線コネクタ 240"/>
        <xdr:cNvCxnSpPr/>
      </xdr:nvCxnSpPr>
      <xdr:spPr>
        <a:xfrm flipV="1">
          <a:off x="2908300" y="15535143"/>
          <a:ext cx="889000" cy="120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165024</xdr:rowOff>
    </xdr:from>
    <xdr:to>
      <xdr:col>5</xdr:col>
      <xdr:colOff>409575</xdr:colOff>
      <xdr:row>97</xdr:row>
      <xdr:rowOff>95174</xdr:rowOff>
    </xdr:to>
    <xdr:sp macro="" textlink="">
      <xdr:nvSpPr>
        <xdr:cNvPr id="242" name="フローチャート : 判断 241"/>
        <xdr:cNvSpPr/>
      </xdr:nvSpPr>
      <xdr:spPr>
        <a:xfrm>
          <a:off x="3746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86301</xdr:rowOff>
    </xdr:from>
    <xdr:ext cx="534377" cy="259045"/>
    <xdr:sp macro="" textlink="">
      <xdr:nvSpPr>
        <xdr:cNvPr id="243" name="テキスト ボックス 242"/>
        <xdr:cNvSpPr txBox="1"/>
      </xdr:nvSpPr>
      <xdr:spPr>
        <a:xfrm>
          <a:off x="3530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107158</xdr:rowOff>
    </xdr:from>
    <xdr:to>
      <xdr:col>4</xdr:col>
      <xdr:colOff>155575</xdr:colOff>
      <xdr:row>98</xdr:row>
      <xdr:rowOff>70940</xdr:rowOff>
    </xdr:to>
    <xdr:cxnSp macro="">
      <xdr:nvCxnSpPr>
        <xdr:cNvPr id="244" name="直線コネクタ 243"/>
        <xdr:cNvCxnSpPr/>
      </xdr:nvCxnSpPr>
      <xdr:spPr>
        <a:xfrm flipV="1">
          <a:off x="2019300" y="16737808"/>
          <a:ext cx="889000" cy="13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117720</xdr:rowOff>
    </xdr:from>
    <xdr:to>
      <xdr:col>4</xdr:col>
      <xdr:colOff>206375</xdr:colOff>
      <xdr:row>97</xdr:row>
      <xdr:rowOff>47870</xdr:rowOff>
    </xdr:to>
    <xdr:sp macro="" textlink="">
      <xdr:nvSpPr>
        <xdr:cNvPr id="245" name="フローチャート : 判断 244"/>
        <xdr:cNvSpPr/>
      </xdr:nvSpPr>
      <xdr:spPr>
        <a:xfrm>
          <a:off x="2857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64397</xdr:rowOff>
    </xdr:from>
    <xdr:ext cx="534377" cy="259045"/>
    <xdr:sp macro="" textlink="">
      <xdr:nvSpPr>
        <xdr:cNvPr id="246" name="テキスト ボックス 245"/>
        <xdr:cNvSpPr txBox="1"/>
      </xdr:nvSpPr>
      <xdr:spPr>
        <a:xfrm>
          <a:off x="2641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70940</xdr:rowOff>
    </xdr:from>
    <xdr:to>
      <xdr:col>2</xdr:col>
      <xdr:colOff>638175</xdr:colOff>
      <xdr:row>98</xdr:row>
      <xdr:rowOff>101247</xdr:rowOff>
    </xdr:to>
    <xdr:cxnSp macro="">
      <xdr:nvCxnSpPr>
        <xdr:cNvPr id="247" name="直線コネクタ 246"/>
        <xdr:cNvCxnSpPr/>
      </xdr:nvCxnSpPr>
      <xdr:spPr>
        <a:xfrm flipV="1">
          <a:off x="1130300" y="16873040"/>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133445</xdr:rowOff>
    </xdr:from>
    <xdr:to>
      <xdr:col>3</xdr:col>
      <xdr:colOff>3175</xdr:colOff>
      <xdr:row>97</xdr:row>
      <xdr:rowOff>63595</xdr:rowOff>
    </xdr:to>
    <xdr:sp macro="" textlink="">
      <xdr:nvSpPr>
        <xdr:cNvPr id="248" name="フローチャート : 判断 247"/>
        <xdr:cNvSpPr/>
      </xdr:nvSpPr>
      <xdr:spPr>
        <a:xfrm>
          <a:off x="1968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80122</xdr:rowOff>
    </xdr:from>
    <xdr:ext cx="534377" cy="259045"/>
    <xdr:sp macro="" textlink="">
      <xdr:nvSpPr>
        <xdr:cNvPr id="249" name="テキスト ボックス 248"/>
        <xdr:cNvSpPr txBox="1"/>
      </xdr:nvSpPr>
      <xdr:spPr>
        <a:xfrm>
          <a:off x="1752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121197</xdr:rowOff>
    </xdr:from>
    <xdr:to>
      <xdr:col>1</xdr:col>
      <xdr:colOff>485775</xdr:colOff>
      <xdr:row>97</xdr:row>
      <xdr:rowOff>51347</xdr:rowOff>
    </xdr:to>
    <xdr:sp macro="" textlink="">
      <xdr:nvSpPr>
        <xdr:cNvPr id="250" name="フローチャート : 判断 249"/>
        <xdr:cNvSpPr/>
      </xdr:nvSpPr>
      <xdr:spPr>
        <a:xfrm>
          <a:off x="1079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67874</xdr:rowOff>
    </xdr:from>
    <xdr:ext cx="534377" cy="259045"/>
    <xdr:sp macro="" textlink="">
      <xdr:nvSpPr>
        <xdr:cNvPr id="251" name="テキスト ボックス 250"/>
        <xdr:cNvSpPr txBox="1"/>
      </xdr:nvSpPr>
      <xdr:spPr>
        <a:xfrm>
          <a:off x="863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119320</xdr:rowOff>
    </xdr:from>
    <xdr:to>
      <xdr:col>6</xdr:col>
      <xdr:colOff>561975</xdr:colOff>
      <xdr:row>95</xdr:row>
      <xdr:rowOff>49470</xdr:rowOff>
    </xdr:to>
    <xdr:sp macro="" textlink="">
      <xdr:nvSpPr>
        <xdr:cNvPr id="257" name="円/楕円 256"/>
        <xdr:cNvSpPr/>
      </xdr:nvSpPr>
      <xdr:spPr>
        <a:xfrm>
          <a:off x="4584700" y="16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142197</xdr:rowOff>
    </xdr:from>
    <xdr:ext cx="534377" cy="259045"/>
    <xdr:sp macro="" textlink="">
      <xdr:nvSpPr>
        <xdr:cNvPr id="258" name="衛生費該当値テキスト"/>
        <xdr:cNvSpPr txBox="1"/>
      </xdr:nvSpPr>
      <xdr:spPr>
        <a:xfrm>
          <a:off x="4686300" y="160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68,137</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53843</xdr:rowOff>
    </xdr:from>
    <xdr:to>
      <xdr:col>5</xdr:col>
      <xdr:colOff>409575</xdr:colOff>
      <xdr:row>90</xdr:row>
      <xdr:rowOff>155443</xdr:rowOff>
    </xdr:to>
    <xdr:sp macro="" textlink="">
      <xdr:nvSpPr>
        <xdr:cNvPr id="259" name="円/楕円 258"/>
        <xdr:cNvSpPr/>
      </xdr:nvSpPr>
      <xdr:spPr>
        <a:xfrm>
          <a:off x="3746500" y="154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520</xdr:rowOff>
    </xdr:from>
    <xdr:ext cx="599010" cy="259045"/>
    <xdr:sp macro="" textlink="">
      <xdr:nvSpPr>
        <xdr:cNvPr id="260" name="テキスト ボックス 259"/>
        <xdr:cNvSpPr txBox="1"/>
      </xdr:nvSpPr>
      <xdr:spPr>
        <a:xfrm>
          <a:off x="3497794" y="1525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56358</xdr:rowOff>
    </xdr:from>
    <xdr:to>
      <xdr:col>4</xdr:col>
      <xdr:colOff>206375</xdr:colOff>
      <xdr:row>97</xdr:row>
      <xdr:rowOff>157958</xdr:rowOff>
    </xdr:to>
    <xdr:sp macro="" textlink="">
      <xdr:nvSpPr>
        <xdr:cNvPr id="261" name="円/楕円 260"/>
        <xdr:cNvSpPr/>
      </xdr:nvSpPr>
      <xdr:spPr>
        <a:xfrm>
          <a:off x="2857500" y="166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149085</xdr:rowOff>
    </xdr:from>
    <xdr:ext cx="534377" cy="259045"/>
    <xdr:sp macro="" textlink="">
      <xdr:nvSpPr>
        <xdr:cNvPr id="262" name="テキスト ボックス 261"/>
        <xdr:cNvSpPr txBox="1"/>
      </xdr:nvSpPr>
      <xdr:spPr>
        <a:xfrm>
          <a:off x="2641111" y="167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20140</xdr:rowOff>
    </xdr:from>
    <xdr:to>
      <xdr:col>3</xdr:col>
      <xdr:colOff>3175</xdr:colOff>
      <xdr:row>98</xdr:row>
      <xdr:rowOff>121740</xdr:rowOff>
    </xdr:to>
    <xdr:sp macro="" textlink="">
      <xdr:nvSpPr>
        <xdr:cNvPr id="263" name="円/楕円 262"/>
        <xdr:cNvSpPr/>
      </xdr:nvSpPr>
      <xdr:spPr>
        <a:xfrm>
          <a:off x="1968500" y="168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112867</xdr:rowOff>
    </xdr:from>
    <xdr:ext cx="534377" cy="259045"/>
    <xdr:sp macro="" textlink="">
      <xdr:nvSpPr>
        <xdr:cNvPr id="264" name="テキスト ボックス 263"/>
        <xdr:cNvSpPr txBox="1"/>
      </xdr:nvSpPr>
      <xdr:spPr>
        <a:xfrm>
          <a:off x="1752111" y="169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50447</xdr:rowOff>
    </xdr:from>
    <xdr:to>
      <xdr:col>1</xdr:col>
      <xdr:colOff>485775</xdr:colOff>
      <xdr:row>98</xdr:row>
      <xdr:rowOff>152047</xdr:rowOff>
    </xdr:to>
    <xdr:sp macro="" textlink="">
      <xdr:nvSpPr>
        <xdr:cNvPr id="265" name="円/楕円 264"/>
        <xdr:cNvSpPr/>
      </xdr:nvSpPr>
      <xdr:spPr>
        <a:xfrm>
          <a:off x="1079500" y="16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143174</xdr:rowOff>
    </xdr:from>
    <xdr:ext cx="534377" cy="259045"/>
    <xdr:sp macro="" textlink="">
      <xdr:nvSpPr>
        <xdr:cNvPr id="266" name="テキスト ボックス 265"/>
        <xdr:cNvSpPr txBox="1"/>
      </xdr:nvSpPr>
      <xdr:spPr>
        <a:xfrm>
          <a:off x="863111" y="169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0" name="テキスト ボックス 27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131973</xdr:rowOff>
    </xdr:from>
    <xdr:to>
      <xdr:col>15</xdr:col>
      <xdr:colOff>180340</xdr:colOff>
      <xdr:row>38</xdr:row>
      <xdr:rowOff>139700</xdr:rowOff>
    </xdr:to>
    <xdr:cxnSp macro="">
      <xdr:nvCxnSpPr>
        <xdr:cNvPr id="288" name="直線コネクタ 287"/>
        <xdr:cNvCxnSpPr/>
      </xdr:nvCxnSpPr>
      <xdr:spPr>
        <a:xfrm flipV="1">
          <a:off x="10475595" y="6304173"/>
          <a:ext cx="1270" cy="35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155419</xdr:rowOff>
    </xdr:from>
    <xdr:ext cx="249299" cy="259045"/>
    <xdr:sp macro="" textlink="">
      <xdr:nvSpPr>
        <xdr:cNvPr id="289" name="労働費最小値テキスト"/>
        <xdr:cNvSpPr txBox="1"/>
      </xdr:nvSpPr>
      <xdr:spPr>
        <a:xfrm>
          <a:off x="10528300" y="66705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78650</xdr:rowOff>
    </xdr:from>
    <xdr:ext cx="469744" cy="259045"/>
    <xdr:sp macro="" textlink="">
      <xdr:nvSpPr>
        <xdr:cNvPr id="291" name="労働費最大値テキスト"/>
        <xdr:cNvSpPr txBox="1"/>
      </xdr:nvSpPr>
      <xdr:spPr>
        <a:xfrm>
          <a:off x="10528300" y="607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36</xdr:row>
      <xdr:rowOff>131973</xdr:rowOff>
    </xdr:from>
    <xdr:to>
      <xdr:col>15</xdr:col>
      <xdr:colOff>269875</xdr:colOff>
      <xdr:row>36</xdr:row>
      <xdr:rowOff>131973</xdr:rowOff>
    </xdr:to>
    <xdr:cxnSp macro="">
      <xdr:nvCxnSpPr>
        <xdr:cNvPr id="292" name="直線コネクタ 291"/>
        <xdr:cNvCxnSpPr/>
      </xdr:nvCxnSpPr>
      <xdr:spPr>
        <a:xfrm>
          <a:off x="10388600" y="63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95489</xdr:rowOff>
    </xdr:from>
    <xdr:to>
      <xdr:col>15</xdr:col>
      <xdr:colOff>180975</xdr:colOff>
      <xdr:row>38</xdr:row>
      <xdr:rowOff>109617</xdr:rowOff>
    </xdr:to>
    <xdr:cxnSp macro="">
      <xdr:nvCxnSpPr>
        <xdr:cNvPr id="293" name="直線コネクタ 292"/>
        <xdr:cNvCxnSpPr/>
      </xdr:nvCxnSpPr>
      <xdr:spPr>
        <a:xfrm>
          <a:off x="9639300" y="6610589"/>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72869</xdr:rowOff>
    </xdr:from>
    <xdr:ext cx="378565" cy="259045"/>
    <xdr:sp macro="" textlink="">
      <xdr:nvSpPr>
        <xdr:cNvPr id="294" name="労働費平均値テキスト"/>
        <xdr:cNvSpPr txBox="1"/>
      </xdr:nvSpPr>
      <xdr:spPr>
        <a:xfrm>
          <a:off x="10528300" y="64165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49992</xdr:rowOff>
    </xdr:from>
    <xdr:to>
      <xdr:col>15</xdr:col>
      <xdr:colOff>231775</xdr:colOff>
      <xdr:row>38</xdr:row>
      <xdr:rowOff>151592</xdr:rowOff>
    </xdr:to>
    <xdr:sp macro="" textlink="">
      <xdr:nvSpPr>
        <xdr:cNvPr id="295" name="フローチャート : 判断 294"/>
        <xdr:cNvSpPr/>
      </xdr:nvSpPr>
      <xdr:spPr>
        <a:xfrm>
          <a:off x="10426700" y="656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171155</xdr:rowOff>
    </xdr:from>
    <xdr:to>
      <xdr:col>14</xdr:col>
      <xdr:colOff>28575</xdr:colOff>
      <xdr:row>38</xdr:row>
      <xdr:rowOff>95489</xdr:rowOff>
    </xdr:to>
    <xdr:cxnSp macro="">
      <xdr:nvCxnSpPr>
        <xdr:cNvPr id="296" name="直線コネクタ 295"/>
        <xdr:cNvCxnSpPr/>
      </xdr:nvCxnSpPr>
      <xdr:spPr>
        <a:xfrm>
          <a:off x="8750300" y="6514805"/>
          <a:ext cx="889000" cy="9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25349</xdr:rowOff>
    </xdr:from>
    <xdr:to>
      <xdr:col>14</xdr:col>
      <xdr:colOff>79375</xdr:colOff>
      <xdr:row>38</xdr:row>
      <xdr:rowOff>126949</xdr:rowOff>
    </xdr:to>
    <xdr:sp macro="" textlink="">
      <xdr:nvSpPr>
        <xdr:cNvPr id="297" name="フローチャート : 判断 296"/>
        <xdr:cNvSpPr/>
      </xdr:nvSpPr>
      <xdr:spPr>
        <a:xfrm>
          <a:off x="9588500" y="654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143476</xdr:rowOff>
    </xdr:from>
    <xdr:ext cx="469744" cy="259045"/>
    <xdr:sp macro="" textlink="">
      <xdr:nvSpPr>
        <xdr:cNvPr id="298" name="テキスト ボックス 297"/>
        <xdr:cNvSpPr txBox="1"/>
      </xdr:nvSpPr>
      <xdr:spPr>
        <a:xfrm>
          <a:off x="9404427" y="63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44511</xdr:rowOff>
    </xdr:from>
    <xdr:to>
      <xdr:col>12</xdr:col>
      <xdr:colOff>511175</xdr:colOff>
      <xdr:row>37</xdr:row>
      <xdr:rowOff>171155</xdr:rowOff>
    </xdr:to>
    <xdr:cxnSp macro="">
      <xdr:nvCxnSpPr>
        <xdr:cNvPr id="299" name="直線コネクタ 298"/>
        <xdr:cNvCxnSpPr/>
      </xdr:nvCxnSpPr>
      <xdr:spPr>
        <a:xfrm>
          <a:off x="7861300" y="5530911"/>
          <a:ext cx="889000" cy="98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12684</xdr:rowOff>
    </xdr:from>
    <xdr:to>
      <xdr:col>12</xdr:col>
      <xdr:colOff>561975</xdr:colOff>
      <xdr:row>38</xdr:row>
      <xdr:rowOff>114284</xdr:rowOff>
    </xdr:to>
    <xdr:sp macro="" textlink="">
      <xdr:nvSpPr>
        <xdr:cNvPr id="300" name="フローチャート : 判断 299"/>
        <xdr:cNvSpPr/>
      </xdr:nvSpPr>
      <xdr:spPr>
        <a:xfrm>
          <a:off x="8699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105411</xdr:rowOff>
    </xdr:from>
    <xdr:ext cx="469744" cy="259045"/>
    <xdr:sp macro="" textlink="">
      <xdr:nvSpPr>
        <xdr:cNvPr id="301" name="テキスト ボックス 300"/>
        <xdr:cNvSpPr txBox="1"/>
      </xdr:nvSpPr>
      <xdr:spPr>
        <a:xfrm>
          <a:off x="8515427"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44511</xdr:rowOff>
    </xdr:from>
    <xdr:to>
      <xdr:col>11</xdr:col>
      <xdr:colOff>307975</xdr:colOff>
      <xdr:row>36</xdr:row>
      <xdr:rowOff>140020</xdr:rowOff>
    </xdr:to>
    <xdr:cxnSp macro="">
      <xdr:nvCxnSpPr>
        <xdr:cNvPr id="302" name="直線コネクタ 301"/>
        <xdr:cNvCxnSpPr/>
      </xdr:nvCxnSpPr>
      <xdr:spPr>
        <a:xfrm flipV="1">
          <a:off x="6972300" y="5530911"/>
          <a:ext cx="889000" cy="78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154005</xdr:rowOff>
    </xdr:from>
    <xdr:to>
      <xdr:col>11</xdr:col>
      <xdr:colOff>358775</xdr:colOff>
      <xdr:row>38</xdr:row>
      <xdr:rowOff>84155</xdr:rowOff>
    </xdr:to>
    <xdr:sp macro="" textlink="">
      <xdr:nvSpPr>
        <xdr:cNvPr id="303" name="フローチャート : 判断 302"/>
        <xdr:cNvSpPr/>
      </xdr:nvSpPr>
      <xdr:spPr>
        <a:xfrm>
          <a:off x="7810500" y="64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75282</xdr:rowOff>
    </xdr:from>
    <xdr:ext cx="469744" cy="259045"/>
    <xdr:sp macro="" textlink="">
      <xdr:nvSpPr>
        <xdr:cNvPr id="304" name="テキスト ボックス 303"/>
        <xdr:cNvSpPr txBox="1"/>
      </xdr:nvSpPr>
      <xdr:spPr>
        <a:xfrm>
          <a:off x="7626427" y="659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136403</xdr:rowOff>
    </xdr:from>
    <xdr:to>
      <xdr:col>10</xdr:col>
      <xdr:colOff>155575</xdr:colOff>
      <xdr:row>38</xdr:row>
      <xdr:rowOff>66553</xdr:rowOff>
    </xdr:to>
    <xdr:sp macro="" textlink="">
      <xdr:nvSpPr>
        <xdr:cNvPr id="305" name="フローチャート : 判断 304"/>
        <xdr:cNvSpPr/>
      </xdr:nvSpPr>
      <xdr:spPr>
        <a:xfrm>
          <a:off x="6921500" y="64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57680</xdr:rowOff>
    </xdr:from>
    <xdr:ext cx="469744" cy="259045"/>
    <xdr:sp macro="" textlink="">
      <xdr:nvSpPr>
        <xdr:cNvPr id="306" name="テキスト ボックス 305"/>
        <xdr:cNvSpPr txBox="1"/>
      </xdr:nvSpPr>
      <xdr:spPr>
        <a:xfrm>
          <a:off x="6737427" y="657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58817</xdr:rowOff>
    </xdr:from>
    <xdr:to>
      <xdr:col>15</xdr:col>
      <xdr:colOff>231775</xdr:colOff>
      <xdr:row>38</xdr:row>
      <xdr:rowOff>160417</xdr:rowOff>
    </xdr:to>
    <xdr:sp macro="" textlink="">
      <xdr:nvSpPr>
        <xdr:cNvPr id="312" name="円/楕円 311"/>
        <xdr:cNvSpPr/>
      </xdr:nvSpPr>
      <xdr:spPr>
        <a:xfrm>
          <a:off x="104267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28420</xdr:rowOff>
    </xdr:from>
    <xdr:ext cx="378565" cy="259045"/>
    <xdr:sp macro="" textlink="">
      <xdr:nvSpPr>
        <xdr:cNvPr id="313" name="労働費該当値テキスト"/>
        <xdr:cNvSpPr txBox="1"/>
      </xdr:nvSpPr>
      <xdr:spPr>
        <a:xfrm>
          <a:off x="10528300" y="6543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44689</xdr:rowOff>
    </xdr:from>
    <xdr:to>
      <xdr:col>14</xdr:col>
      <xdr:colOff>79375</xdr:colOff>
      <xdr:row>38</xdr:row>
      <xdr:rowOff>146289</xdr:rowOff>
    </xdr:to>
    <xdr:sp macro="" textlink="">
      <xdr:nvSpPr>
        <xdr:cNvPr id="314" name="円/楕円 313"/>
        <xdr:cNvSpPr/>
      </xdr:nvSpPr>
      <xdr:spPr>
        <a:xfrm>
          <a:off x="9588500" y="6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137416</xdr:rowOff>
    </xdr:from>
    <xdr:ext cx="378565" cy="259045"/>
    <xdr:sp macro="" textlink="">
      <xdr:nvSpPr>
        <xdr:cNvPr id="315" name="テキスト ボックス 314"/>
        <xdr:cNvSpPr txBox="1"/>
      </xdr:nvSpPr>
      <xdr:spPr>
        <a:xfrm>
          <a:off x="9450017" y="665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120355</xdr:rowOff>
    </xdr:from>
    <xdr:to>
      <xdr:col>12</xdr:col>
      <xdr:colOff>561975</xdr:colOff>
      <xdr:row>38</xdr:row>
      <xdr:rowOff>50505</xdr:rowOff>
    </xdr:to>
    <xdr:sp macro="" textlink="">
      <xdr:nvSpPr>
        <xdr:cNvPr id="316" name="円/楕円 315"/>
        <xdr:cNvSpPr/>
      </xdr:nvSpPr>
      <xdr:spPr>
        <a:xfrm>
          <a:off x="8699500" y="64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67032</xdr:rowOff>
    </xdr:from>
    <xdr:ext cx="469744" cy="259045"/>
    <xdr:sp macro="" textlink="">
      <xdr:nvSpPr>
        <xdr:cNvPr id="317" name="テキスト ボックス 316"/>
        <xdr:cNvSpPr txBox="1"/>
      </xdr:nvSpPr>
      <xdr:spPr>
        <a:xfrm>
          <a:off x="8515427" y="623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165161</xdr:rowOff>
    </xdr:from>
    <xdr:to>
      <xdr:col>11</xdr:col>
      <xdr:colOff>358775</xdr:colOff>
      <xdr:row>32</xdr:row>
      <xdr:rowOff>95311</xdr:rowOff>
    </xdr:to>
    <xdr:sp macro="" textlink="">
      <xdr:nvSpPr>
        <xdr:cNvPr id="318" name="円/楕円 317"/>
        <xdr:cNvSpPr/>
      </xdr:nvSpPr>
      <xdr:spPr>
        <a:xfrm>
          <a:off x="7810500" y="5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111838</xdr:rowOff>
    </xdr:from>
    <xdr:ext cx="534377" cy="259045"/>
    <xdr:sp macro="" textlink="">
      <xdr:nvSpPr>
        <xdr:cNvPr id="319" name="テキスト ボックス 318"/>
        <xdr:cNvSpPr txBox="1"/>
      </xdr:nvSpPr>
      <xdr:spPr>
        <a:xfrm>
          <a:off x="7594111" y="52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89220</xdr:rowOff>
    </xdr:from>
    <xdr:to>
      <xdr:col>10</xdr:col>
      <xdr:colOff>155575</xdr:colOff>
      <xdr:row>37</xdr:row>
      <xdr:rowOff>19370</xdr:rowOff>
    </xdr:to>
    <xdr:sp macro="" textlink="">
      <xdr:nvSpPr>
        <xdr:cNvPr id="320" name="円/楕円 319"/>
        <xdr:cNvSpPr/>
      </xdr:nvSpPr>
      <xdr:spPr>
        <a:xfrm>
          <a:off x="6921500" y="62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35897</xdr:rowOff>
    </xdr:from>
    <xdr:ext cx="469744" cy="259045"/>
    <xdr:sp macro="" textlink="">
      <xdr:nvSpPr>
        <xdr:cNvPr id="321" name="テキスト ボックス 320"/>
        <xdr:cNvSpPr txBox="1"/>
      </xdr:nvSpPr>
      <xdr:spPr>
        <a:xfrm>
          <a:off x="6737427" y="60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96951</xdr:rowOff>
    </xdr:from>
    <xdr:to>
      <xdr:col>15</xdr:col>
      <xdr:colOff>180975</xdr:colOff>
      <xdr:row>55</xdr:row>
      <xdr:rowOff>103222</xdr:rowOff>
    </xdr:to>
    <xdr:cxnSp macro="">
      <xdr:nvCxnSpPr>
        <xdr:cNvPr id="352" name="直線コネクタ 351"/>
        <xdr:cNvCxnSpPr/>
      </xdr:nvCxnSpPr>
      <xdr:spPr>
        <a:xfrm>
          <a:off x="9639300" y="9526701"/>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96951</xdr:rowOff>
    </xdr:from>
    <xdr:to>
      <xdr:col>14</xdr:col>
      <xdr:colOff>28575</xdr:colOff>
      <xdr:row>56</xdr:row>
      <xdr:rowOff>57306</xdr:rowOff>
    </xdr:to>
    <xdr:cxnSp macro="">
      <xdr:nvCxnSpPr>
        <xdr:cNvPr id="355" name="直線コネクタ 354"/>
        <xdr:cNvCxnSpPr/>
      </xdr:nvCxnSpPr>
      <xdr:spPr>
        <a:xfrm flipV="1">
          <a:off x="8750300" y="9526701"/>
          <a:ext cx="889000" cy="13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54577</xdr:rowOff>
    </xdr:from>
    <xdr:to>
      <xdr:col>14</xdr:col>
      <xdr:colOff>79375</xdr:colOff>
      <xdr:row>57</xdr:row>
      <xdr:rowOff>156177</xdr:rowOff>
    </xdr:to>
    <xdr:sp macro="" textlink="">
      <xdr:nvSpPr>
        <xdr:cNvPr id="356" name="フローチャート : 判断 355"/>
        <xdr:cNvSpPr/>
      </xdr:nvSpPr>
      <xdr:spPr>
        <a:xfrm>
          <a:off x="9588500" y="982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147304</xdr:rowOff>
    </xdr:from>
    <xdr:ext cx="534377" cy="259045"/>
    <xdr:sp macro="" textlink="">
      <xdr:nvSpPr>
        <xdr:cNvPr id="357" name="テキスト ボックス 356"/>
        <xdr:cNvSpPr txBox="1"/>
      </xdr:nvSpPr>
      <xdr:spPr>
        <a:xfrm>
          <a:off x="9372111" y="99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166789</xdr:rowOff>
    </xdr:from>
    <xdr:to>
      <xdr:col>12</xdr:col>
      <xdr:colOff>511175</xdr:colOff>
      <xdr:row>56</xdr:row>
      <xdr:rowOff>57306</xdr:rowOff>
    </xdr:to>
    <xdr:cxnSp macro="">
      <xdr:nvCxnSpPr>
        <xdr:cNvPr id="358" name="直線コネクタ 357"/>
        <xdr:cNvCxnSpPr/>
      </xdr:nvCxnSpPr>
      <xdr:spPr>
        <a:xfrm>
          <a:off x="7861300" y="9596539"/>
          <a:ext cx="889000" cy="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166789</xdr:rowOff>
    </xdr:from>
    <xdr:to>
      <xdr:col>11</xdr:col>
      <xdr:colOff>307975</xdr:colOff>
      <xdr:row>56</xdr:row>
      <xdr:rowOff>27898</xdr:rowOff>
    </xdr:to>
    <xdr:cxnSp macro="">
      <xdr:nvCxnSpPr>
        <xdr:cNvPr id="361" name="直線コネクタ 360"/>
        <xdr:cNvCxnSpPr/>
      </xdr:nvCxnSpPr>
      <xdr:spPr>
        <a:xfrm flipV="1">
          <a:off x="6972300" y="9596539"/>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5" name="テキスト ボックス 364"/>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52422</xdr:rowOff>
    </xdr:from>
    <xdr:to>
      <xdr:col>15</xdr:col>
      <xdr:colOff>231775</xdr:colOff>
      <xdr:row>55</xdr:row>
      <xdr:rowOff>154022</xdr:rowOff>
    </xdr:to>
    <xdr:sp macro="" textlink="">
      <xdr:nvSpPr>
        <xdr:cNvPr id="371" name="円/楕円 370"/>
        <xdr:cNvSpPr/>
      </xdr:nvSpPr>
      <xdr:spPr>
        <a:xfrm>
          <a:off x="10426700" y="94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75299</xdr:rowOff>
    </xdr:from>
    <xdr:ext cx="534377" cy="259045"/>
    <xdr:sp macro="" textlink="">
      <xdr:nvSpPr>
        <xdr:cNvPr id="372" name="農林水産業費該当値テキスト"/>
        <xdr:cNvSpPr txBox="1"/>
      </xdr:nvSpPr>
      <xdr:spPr>
        <a:xfrm>
          <a:off x="10528300" y="933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41,734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46151</xdr:rowOff>
    </xdr:from>
    <xdr:to>
      <xdr:col>14</xdr:col>
      <xdr:colOff>79375</xdr:colOff>
      <xdr:row>55</xdr:row>
      <xdr:rowOff>147751</xdr:rowOff>
    </xdr:to>
    <xdr:sp macro="" textlink="">
      <xdr:nvSpPr>
        <xdr:cNvPr id="373" name="円/楕円 372"/>
        <xdr:cNvSpPr/>
      </xdr:nvSpPr>
      <xdr:spPr>
        <a:xfrm>
          <a:off x="9588500" y="947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164278</xdr:rowOff>
    </xdr:from>
    <xdr:ext cx="534377" cy="259045"/>
    <xdr:sp macro="" textlink="">
      <xdr:nvSpPr>
        <xdr:cNvPr id="374" name="テキスト ボックス 373"/>
        <xdr:cNvSpPr txBox="1"/>
      </xdr:nvSpPr>
      <xdr:spPr>
        <a:xfrm>
          <a:off x="9372111" y="92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6506</xdr:rowOff>
    </xdr:from>
    <xdr:to>
      <xdr:col>12</xdr:col>
      <xdr:colOff>561975</xdr:colOff>
      <xdr:row>56</xdr:row>
      <xdr:rowOff>108106</xdr:rowOff>
    </xdr:to>
    <xdr:sp macro="" textlink="">
      <xdr:nvSpPr>
        <xdr:cNvPr id="375" name="円/楕円 374"/>
        <xdr:cNvSpPr/>
      </xdr:nvSpPr>
      <xdr:spPr>
        <a:xfrm>
          <a:off x="8699500" y="960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124633</xdr:rowOff>
    </xdr:from>
    <xdr:ext cx="534377" cy="259045"/>
    <xdr:sp macro="" textlink="">
      <xdr:nvSpPr>
        <xdr:cNvPr id="376" name="テキスト ボックス 375"/>
        <xdr:cNvSpPr txBox="1"/>
      </xdr:nvSpPr>
      <xdr:spPr>
        <a:xfrm>
          <a:off x="8483111" y="938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115989</xdr:rowOff>
    </xdr:from>
    <xdr:to>
      <xdr:col>11</xdr:col>
      <xdr:colOff>358775</xdr:colOff>
      <xdr:row>56</xdr:row>
      <xdr:rowOff>46139</xdr:rowOff>
    </xdr:to>
    <xdr:sp macro="" textlink="">
      <xdr:nvSpPr>
        <xdr:cNvPr id="377" name="円/楕円 376"/>
        <xdr:cNvSpPr/>
      </xdr:nvSpPr>
      <xdr:spPr>
        <a:xfrm>
          <a:off x="7810500" y="95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62666</xdr:rowOff>
    </xdr:from>
    <xdr:ext cx="534377" cy="259045"/>
    <xdr:sp macro="" textlink="">
      <xdr:nvSpPr>
        <xdr:cNvPr id="378" name="テキスト ボックス 377"/>
        <xdr:cNvSpPr txBox="1"/>
      </xdr:nvSpPr>
      <xdr:spPr>
        <a:xfrm>
          <a:off x="7594111" y="93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148548</xdr:rowOff>
    </xdr:from>
    <xdr:to>
      <xdr:col>10</xdr:col>
      <xdr:colOff>155575</xdr:colOff>
      <xdr:row>56</xdr:row>
      <xdr:rowOff>78698</xdr:rowOff>
    </xdr:to>
    <xdr:sp macro="" textlink="">
      <xdr:nvSpPr>
        <xdr:cNvPr id="379" name="円/楕円 378"/>
        <xdr:cNvSpPr/>
      </xdr:nvSpPr>
      <xdr:spPr>
        <a:xfrm>
          <a:off x="6921500" y="95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95225</xdr:rowOff>
    </xdr:from>
    <xdr:ext cx="534377" cy="259045"/>
    <xdr:sp macro="" textlink="">
      <xdr:nvSpPr>
        <xdr:cNvPr id="380" name="テキスト ボックス 379"/>
        <xdr:cNvSpPr txBox="1"/>
      </xdr:nvSpPr>
      <xdr:spPr>
        <a:xfrm>
          <a:off x="6705111" y="935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34176</xdr:rowOff>
    </xdr:from>
    <xdr:to>
      <xdr:col>15</xdr:col>
      <xdr:colOff>180975</xdr:colOff>
      <xdr:row>77</xdr:row>
      <xdr:rowOff>130480</xdr:rowOff>
    </xdr:to>
    <xdr:cxnSp macro="">
      <xdr:nvCxnSpPr>
        <xdr:cNvPr id="409" name="直線コネクタ 408"/>
        <xdr:cNvCxnSpPr/>
      </xdr:nvCxnSpPr>
      <xdr:spPr>
        <a:xfrm>
          <a:off x="9639300" y="13064376"/>
          <a:ext cx="838200" cy="2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98849</xdr:rowOff>
    </xdr:from>
    <xdr:ext cx="534377" cy="259045"/>
    <xdr:sp macro="" textlink="">
      <xdr:nvSpPr>
        <xdr:cNvPr id="410" name="商工費平均値テキスト"/>
        <xdr:cNvSpPr txBox="1"/>
      </xdr:nvSpPr>
      <xdr:spPr>
        <a:xfrm>
          <a:off x="10528300" y="1330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34176</xdr:rowOff>
    </xdr:from>
    <xdr:to>
      <xdr:col>14</xdr:col>
      <xdr:colOff>28575</xdr:colOff>
      <xdr:row>78</xdr:row>
      <xdr:rowOff>43802</xdr:rowOff>
    </xdr:to>
    <xdr:cxnSp macro="">
      <xdr:nvCxnSpPr>
        <xdr:cNvPr id="412" name="直線コネクタ 411"/>
        <xdr:cNvCxnSpPr/>
      </xdr:nvCxnSpPr>
      <xdr:spPr>
        <a:xfrm flipV="1">
          <a:off x="8750300" y="13064376"/>
          <a:ext cx="889000" cy="35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132931</xdr:rowOff>
    </xdr:from>
    <xdr:to>
      <xdr:col>14</xdr:col>
      <xdr:colOff>79375</xdr:colOff>
      <xdr:row>78</xdr:row>
      <xdr:rowOff>63081</xdr:rowOff>
    </xdr:to>
    <xdr:sp macro="" textlink="">
      <xdr:nvSpPr>
        <xdr:cNvPr id="413" name="フローチャート : 判断 412"/>
        <xdr:cNvSpPr/>
      </xdr:nvSpPr>
      <xdr:spPr>
        <a:xfrm>
          <a:off x="9588500" y="1333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54208</xdr:rowOff>
    </xdr:from>
    <xdr:ext cx="534377" cy="259045"/>
    <xdr:sp macro="" textlink="">
      <xdr:nvSpPr>
        <xdr:cNvPr id="414" name="テキスト ボックス 413"/>
        <xdr:cNvSpPr txBox="1"/>
      </xdr:nvSpPr>
      <xdr:spPr>
        <a:xfrm>
          <a:off x="9372111" y="134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43802</xdr:rowOff>
    </xdr:from>
    <xdr:to>
      <xdr:col>12</xdr:col>
      <xdr:colOff>511175</xdr:colOff>
      <xdr:row>78</xdr:row>
      <xdr:rowOff>71540</xdr:rowOff>
    </xdr:to>
    <xdr:cxnSp macro="">
      <xdr:nvCxnSpPr>
        <xdr:cNvPr id="415" name="直線コネクタ 414"/>
        <xdr:cNvCxnSpPr/>
      </xdr:nvCxnSpPr>
      <xdr:spPr>
        <a:xfrm flipV="1">
          <a:off x="7861300" y="13416902"/>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7" name="テキスト ボックス 416"/>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85306</xdr:rowOff>
    </xdr:from>
    <xdr:to>
      <xdr:col>11</xdr:col>
      <xdr:colOff>307975</xdr:colOff>
      <xdr:row>78</xdr:row>
      <xdr:rowOff>71540</xdr:rowOff>
    </xdr:to>
    <xdr:cxnSp macro="">
      <xdr:nvCxnSpPr>
        <xdr:cNvPr id="418" name="直線コネクタ 417"/>
        <xdr:cNvCxnSpPr/>
      </xdr:nvCxnSpPr>
      <xdr:spPr>
        <a:xfrm>
          <a:off x="6972300" y="13286956"/>
          <a:ext cx="889000" cy="1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22" name="テキスト ボックス 421"/>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79680</xdr:rowOff>
    </xdr:from>
    <xdr:to>
      <xdr:col>15</xdr:col>
      <xdr:colOff>231775</xdr:colOff>
      <xdr:row>78</xdr:row>
      <xdr:rowOff>9830</xdr:rowOff>
    </xdr:to>
    <xdr:sp macro="" textlink="">
      <xdr:nvSpPr>
        <xdr:cNvPr id="428" name="円/楕円 427"/>
        <xdr:cNvSpPr/>
      </xdr:nvSpPr>
      <xdr:spPr>
        <a:xfrm>
          <a:off x="10426700" y="132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102557</xdr:rowOff>
    </xdr:from>
    <xdr:ext cx="534377" cy="259045"/>
    <xdr:sp macro="" textlink="">
      <xdr:nvSpPr>
        <xdr:cNvPr id="429" name="商工費該当値テキスト"/>
        <xdr:cNvSpPr txBox="1"/>
      </xdr:nvSpPr>
      <xdr:spPr>
        <a:xfrm>
          <a:off x="10528300" y="131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154826</xdr:rowOff>
    </xdr:from>
    <xdr:to>
      <xdr:col>14</xdr:col>
      <xdr:colOff>79375</xdr:colOff>
      <xdr:row>76</xdr:row>
      <xdr:rowOff>84976</xdr:rowOff>
    </xdr:to>
    <xdr:sp macro="" textlink="">
      <xdr:nvSpPr>
        <xdr:cNvPr id="430" name="円/楕円 429"/>
        <xdr:cNvSpPr/>
      </xdr:nvSpPr>
      <xdr:spPr>
        <a:xfrm>
          <a:off x="9588500" y="130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101502</xdr:rowOff>
    </xdr:from>
    <xdr:ext cx="534377" cy="259045"/>
    <xdr:sp macro="" textlink="">
      <xdr:nvSpPr>
        <xdr:cNvPr id="431" name="テキスト ボックス 430"/>
        <xdr:cNvSpPr txBox="1"/>
      </xdr:nvSpPr>
      <xdr:spPr>
        <a:xfrm>
          <a:off x="9372111" y="127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164452</xdr:rowOff>
    </xdr:from>
    <xdr:to>
      <xdr:col>12</xdr:col>
      <xdr:colOff>561975</xdr:colOff>
      <xdr:row>78</xdr:row>
      <xdr:rowOff>94602</xdr:rowOff>
    </xdr:to>
    <xdr:sp macro="" textlink="">
      <xdr:nvSpPr>
        <xdr:cNvPr id="432" name="円/楕円 431"/>
        <xdr:cNvSpPr/>
      </xdr:nvSpPr>
      <xdr:spPr>
        <a:xfrm>
          <a:off x="8699500" y="133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111129</xdr:rowOff>
    </xdr:from>
    <xdr:ext cx="534377" cy="259045"/>
    <xdr:sp macro="" textlink="">
      <xdr:nvSpPr>
        <xdr:cNvPr id="433" name="テキスト ボックス 432"/>
        <xdr:cNvSpPr txBox="1"/>
      </xdr:nvSpPr>
      <xdr:spPr>
        <a:xfrm>
          <a:off x="8483111" y="131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20740</xdr:rowOff>
    </xdr:from>
    <xdr:to>
      <xdr:col>11</xdr:col>
      <xdr:colOff>358775</xdr:colOff>
      <xdr:row>78</xdr:row>
      <xdr:rowOff>122340</xdr:rowOff>
    </xdr:to>
    <xdr:sp macro="" textlink="">
      <xdr:nvSpPr>
        <xdr:cNvPr id="434" name="円/楕円 433"/>
        <xdr:cNvSpPr/>
      </xdr:nvSpPr>
      <xdr:spPr>
        <a:xfrm>
          <a:off x="7810500" y="13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113467</xdr:rowOff>
    </xdr:from>
    <xdr:ext cx="534377" cy="259045"/>
    <xdr:sp macro="" textlink="">
      <xdr:nvSpPr>
        <xdr:cNvPr id="435" name="テキスト ボックス 434"/>
        <xdr:cNvSpPr txBox="1"/>
      </xdr:nvSpPr>
      <xdr:spPr>
        <a:xfrm>
          <a:off x="7594111" y="134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34506</xdr:rowOff>
    </xdr:from>
    <xdr:to>
      <xdr:col>10</xdr:col>
      <xdr:colOff>155575</xdr:colOff>
      <xdr:row>77</xdr:row>
      <xdr:rowOff>136106</xdr:rowOff>
    </xdr:to>
    <xdr:sp macro="" textlink="">
      <xdr:nvSpPr>
        <xdr:cNvPr id="436" name="円/楕円 435"/>
        <xdr:cNvSpPr/>
      </xdr:nvSpPr>
      <xdr:spPr>
        <a:xfrm>
          <a:off x="6921500" y="132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152633</xdr:rowOff>
    </xdr:from>
    <xdr:ext cx="534377" cy="259045"/>
    <xdr:sp macro="" textlink="">
      <xdr:nvSpPr>
        <xdr:cNvPr id="437" name="テキスト ボックス 436"/>
        <xdr:cNvSpPr txBox="1"/>
      </xdr:nvSpPr>
      <xdr:spPr>
        <a:xfrm>
          <a:off x="6705111" y="1301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48019</xdr:rowOff>
    </xdr:from>
    <xdr:to>
      <xdr:col>15</xdr:col>
      <xdr:colOff>180975</xdr:colOff>
      <xdr:row>99</xdr:row>
      <xdr:rowOff>48771</xdr:rowOff>
    </xdr:to>
    <xdr:cxnSp macro="">
      <xdr:nvCxnSpPr>
        <xdr:cNvPr id="468" name="直線コネクタ 467"/>
        <xdr:cNvCxnSpPr/>
      </xdr:nvCxnSpPr>
      <xdr:spPr>
        <a:xfrm flipV="1">
          <a:off x="9639300" y="17021569"/>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69"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42404</xdr:rowOff>
    </xdr:from>
    <xdr:to>
      <xdr:col>14</xdr:col>
      <xdr:colOff>28575</xdr:colOff>
      <xdr:row>99</xdr:row>
      <xdr:rowOff>48771</xdr:rowOff>
    </xdr:to>
    <xdr:cxnSp macro="">
      <xdr:nvCxnSpPr>
        <xdr:cNvPr id="471" name="直線コネクタ 470"/>
        <xdr:cNvCxnSpPr/>
      </xdr:nvCxnSpPr>
      <xdr:spPr>
        <a:xfrm>
          <a:off x="8750300" y="17015954"/>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154615</xdr:rowOff>
    </xdr:from>
    <xdr:to>
      <xdr:col>14</xdr:col>
      <xdr:colOff>79375</xdr:colOff>
      <xdr:row>99</xdr:row>
      <xdr:rowOff>84765</xdr:rowOff>
    </xdr:to>
    <xdr:sp macro="" textlink="">
      <xdr:nvSpPr>
        <xdr:cNvPr id="472" name="フローチャート : 判断 471"/>
        <xdr:cNvSpPr/>
      </xdr:nvSpPr>
      <xdr:spPr>
        <a:xfrm>
          <a:off x="9588500" y="169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101292</xdr:rowOff>
    </xdr:from>
    <xdr:ext cx="534377" cy="259045"/>
    <xdr:sp macro="" textlink="">
      <xdr:nvSpPr>
        <xdr:cNvPr id="473" name="テキスト ボックス 472"/>
        <xdr:cNvSpPr txBox="1"/>
      </xdr:nvSpPr>
      <xdr:spPr>
        <a:xfrm>
          <a:off x="9372111" y="1673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30831</xdr:rowOff>
    </xdr:from>
    <xdr:to>
      <xdr:col>12</xdr:col>
      <xdr:colOff>511175</xdr:colOff>
      <xdr:row>99</xdr:row>
      <xdr:rowOff>42404</xdr:rowOff>
    </xdr:to>
    <xdr:cxnSp macro="">
      <xdr:nvCxnSpPr>
        <xdr:cNvPr id="474" name="直線コネクタ 473"/>
        <xdr:cNvCxnSpPr/>
      </xdr:nvCxnSpPr>
      <xdr:spPr>
        <a:xfrm>
          <a:off x="7861300" y="17004381"/>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6" name="テキスト ボックス 475"/>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30831</xdr:rowOff>
    </xdr:from>
    <xdr:to>
      <xdr:col>11</xdr:col>
      <xdr:colOff>307975</xdr:colOff>
      <xdr:row>99</xdr:row>
      <xdr:rowOff>38275</xdr:rowOff>
    </xdr:to>
    <xdr:cxnSp macro="">
      <xdr:nvCxnSpPr>
        <xdr:cNvPr id="477" name="直線コネクタ 476"/>
        <xdr:cNvCxnSpPr/>
      </xdr:nvCxnSpPr>
      <xdr:spPr>
        <a:xfrm flipV="1">
          <a:off x="6972300" y="17004381"/>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79100</xdr:rowOff>
    </xdr:from>
    <xdr:ext cx="534377" cy="259045"/>
    <xdr:sp macro="" textlink="">
      <xdr:nvSpPr>
        <xdr:cNvPr id="479" name="テキスト ボックス 478"/>
        <xdr:cNvSpPr txBox="1"/>
      </xdr:nvSpPr>
      <xdr:spPr>
        <a:xfrm>
          <a:off x="7594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168669</xdr:rowOff>
    </xdr:from>
    <xdr:to>
      <xdr:col>15</xdr:col>
      <xdr:colOff>231775</xdr:colOff>
      <xdr:row>99</xdr:row>
      <xdr:rowOff>98819</xdr:rowOff>
    </xdr:to>
    <xdr:sp macro="" textlink="">
      <xdr:nvSpPr>
        <xdr:cNvPr id="487" name="円/楕円 486"/>
        <xdr:cNvSpPr/>
      </xdr:nvSpPr>
      <xdr:spPr>
        <a:xfrm>
          <a:off x="10426700" y="169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141479</xdr:rowOff>
    </xdr:from>
    <xdr:ext cx="534377" cy="259045"/>
    <xdr:sp macro="" textlink="">
      <xdr:nvSpPr>
        <xdr:cNvPr id="488" name="土木費該当値テキスト"/>
        <xdr:cNvSpPr txBox="1"/>
      </xdr:nvSpPr>
      <xdr:spPr>
        <a:xfrm>
          <a:off x="10528300" y="169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169421</xdr:rowOff>
    </xdr:from>
    <xdr:to>
      <xdr:col>14</xdr:col>
      <xdr:colOff>79375</xdr:colOff>
      <xdr:row>99</xdr:row>
      <xdr:rowOff>99571</xdr:rowOff>
    </xdr:to>
    <xdr:sp macro="" textlink="">
      <xdr:nvSpPr>
        <xdr:cNvPr id="489" name="円/楕円 488"/>
        <xdr:cNvSpPr/>
      </xdr:nvSpPr>
      <xdr:spPr>
        <a:xfrm>
          <a:off x="9588500" y="169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90698</xdr:rowOff>
    </xdr:from>
    <xdr:ext cx="534377" cy="259045"/>
    <xdr:sp macro="" textlink="">
      <xdr:nvSpPr>
        <xdr:cNvPr id="490" name="テキスト ボックス 489"/>
        <xdr:cNvSpPr txBox="1"/>
      </xdr:nvSpPr>
      <xdr:spPr>
        <a:xfrm>
          <a:off x="9372111" y="1706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163054</xdr:rowOff>
    </xdr:from>
    <xdr:to>
      <xdr:col>12</xdr:col>
      <xdr:colOff>561975</xdr:colOff>
      <xdr:row>99</xdr:row>
      <xdr:rowOff>93204</xdr:rowOff>
    </xdr:to>
    <xdr:sp macro="" textlink="">
      <xdr:nvSpPr>
        <xdr:cNvPr id="491" name="円/楕円 490"/>
        <xdr:cNvSpPr/>
      </xdr:nvSpPr>
      <xdr:spPr>
        <a:xfrm>
          <a:off x="8699500" y="1696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84331</xdr:rowOff>
    </xdr:from>
    <xdr:ext cx="534377" cy="259045"/>
    <xdr:sp macro="" textlink="">
      <xdr:nvSpPr>
        <xdr:cNvPr id="492" name="テキスト ボックス 491"/>
        <xdr:cNvSpPr txBox="1"/>
      </xdr:nvSpPr>
      <xdr:spPr>
        <a:xfrm>
          <a:off x="8483111" y="17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151481</xdr:rowOff>
    </xdr:from>
    <xdr:to>
      <xdr:col>11</xdr:col>
      <xdr:colOff>358775</xdr:colOff>
      <xdr:row>99</xdr:row>
      <xdr:rowOff>81631</xdr:rowOff>
    </xdr:to>
    <xdr:sp macro="" textlink="">
      <xdr:nvSpPr>
        <xdr:cNvPr id="493" name="円/楕円 492"/>
        <xdr:cNvSpPr/>
      </xdr:nvSpPr>
      <xdr:spPr>
        <a:xfrm>
          <a:off x="7810500" y="169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98158</xdr:rowOff>
    </xdr:from>
    <xdr:ext cx="534377" cy="259045"/>
    <xdr:sp macro="" textlink="">
      <xdr:nvSpPr>
        <xdr:cNvPr id="494" name="テキスト ボックス 493"/>
        <xdr:cNvSpPr txBox="1"/>
      </xdr:nvSpPr>
      <xdr:spPr>
        <a:xfrm>
          <a:off x="7594111" y="167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158925</xdr:rowOff>
    </xdr:from>
    <xdr:to>
      <xdr:col>10</xdr:col>
      <xdr:colOff>155575</xdr:colOff>
      <xdr:row>99</xdr:row>
      <xdr:rowOff>89075</xdr:rowOff>
    </xdr:to>
    <xdr:sp macro="" textlink="">
      <xdr:nvSpPr>
        <xdr:cNvPr id="495" name="円/楕円 494"/>
        <xdr:cNvSpPr/>
      </xdr:nvSpPr>
      <xdr:spPr>
        <a:xfrm>
          <a:off x="6921500" y="169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105602</xdr:rowOff>
    </xdr:from>
    <xdr:ext cx="534377" cy="259045"/>
    <xdr:sp macro="" textlink="">
      <xdr:nvSpPr>
        <xdr:cNvPr id="496" name="テキスト ボックス 495"/>
        <xdr:cNvSpPr txBox="1"/>
      </xdr:nvSpPr>
      <xdr:spPr>
        <a:xfrm>
          <a:off x="6705111" y="167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61780</xdr:rowOff>
    </xdr:from>
    <xdr:to>
      <xdr:col>23</xdr:col>
      <xdr:colOff>517525</xdr:colOff>
      <xdr:row>37</xdr:row>
      <xdr:rowOff>78468</xdr:rowOff>
    </xdr:to>
    <xdr:cxnSp macro="">
      <xdr:nvCxnSpPr>
        <xdr:cNvPr id="528" name="直線コネクタ 527"/>
        <xdr:cNvCxnSpPr/>
      </xdr:nvCxnSpPr>
      <xdr:spPr>
        <a:xfrm flipV="1">
          <a:off x="15481300" y="6405430"/>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122163</xdr:rowOff>
    </xdr:from>
    <xdr:to>
      <xdr:col>22</xdr:col>
      <xdr:colOff>365125</xdr:colOff>
      <xdr:row>37</xdr:row>
      <xdr:rowOff>78468</xdr:rowOff>
    </xdr:to>
    <xdr:cxnSp macro="">
      <xdr:nvCxnSpPr>
        <xdr:cNvPr id="531" name="直線コネクタ 530"/>
        <xdr:cNvCxnSpPr/>
      </xdr:nvCxnSpPr>
      <xdr:spPr>
        <a:xfrm>
          <a:off x="14592300" y="6294363"/>
          <a:ext cx="889000" cy="1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18981</xdr:rowOff>
    </xdr:from>
    <xdr:to>
      <xdr:col>22</xdr:col>
      <xdr:colOff>415925</xdr:colOff>
      <xdr:row>37</xdr:row>
      <xdr:rowOff>120581</xdr:rowOff>
    </xdr:to>
    <xdr:sp macro="" textlink="">
      <xdr:nvSpPr>
        <xdr:cNvPr id="532" name="フローチャート : 判断 531"/>
        <xdr:cNvSpPr/>
      </xdr:nvSpPr>
      <xdr:spPr>
        <a:xfrm>
          <a:off x="15430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137108</xdr:rowOff>
    </xdr:from>
    <xdr:ext cx="534377" cy="259045"/>
    <xdr:sp macro="" textlink="">
      <xdr:nvSpPr>
        <xdr:cNvPr id="533" name="テキスト ボックス 532"/>
        <xdr:cNvSpPr txBox="1"/>
      </xdr:nvSpPr>
      <xdr:spPr>
        <a:xfrm>
          <a:off x="15214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61094</xdr:rowOff>
    </xdr:from>
    <xdr:to>
      <xdr:col>21</xdr:col>
      <xdr:colOff>161925</xdr:colOff>
      <xdr:row>36</xdr:row>
      <xdr:rowOff>122163</xdr:rowOff>
    </xdr:to>
    <xdr:cxnSp macro="">
      <xdr:nvCxnSpPr>
        <xdr:cNvPr id="534" name="直線コネクタ 533"/>
        <xdr:cNvCxnSpPr/>
      </xdr:nvCxnSpPr>
      <xdr:spPr>
        <a:xfrm>
          <a:off x="13703300" y="5890394"/>
          <a:ext cx="889000" cy="40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61094</xdr:rowOff>
    </xdr:from>
    <xdr:to>
      <xdr:col>19</xdr:col>
      <xdr:colOff>644525</xdr:colOff>
      <xdr:row>34</xdr:row>
      <xdr:rowOff>81276</xdr:rowOff>
    </xdr:to>
    <xdr:cxnSp macro="">
      <xdr:nvCxnSpPr>
        <xdr:cNvPr id="537" name="直線コネクタ 536"/>
        <xdr:cNvCxnSpPr/>
      </xdr:nvCxnSpPr>
      <xdr:spPr>
        <a:xfrm flipV="1">
          <a:off x="12814300" y="5890394"/>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9" name="テキスト ボックス 538"/>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10980</xdr:rowOff>
    </xdr:from>
    <xdr:to>
      <xdr:col>23</xdr:col>
      <xdr:colOff>568325</xdr:colOff>
      <xdr:row>37</xdr:row>
      <xdr:rowOff>112580</xdr:rowOff>
    </xdr:to>
    <xdr:sp macro="" textlink="">
      <xdr:nvSpPr>
        <xdr:cNvPr id="547" name="円/楕円 546"/>
        <xdr:cNvSpPr/>
      </xdr:nvSpPr>
      <xdr:spPr>
        <a:xfrm>
          <a:off x="16268700" y="63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160857</xdr:rowOff>
    </xdr:from>
    <xdr:ext cx="534377" cy="259045"/>
    <xdr:sp macro="" textlink="">
      <xdr:nvSpPr>
        <xdr:cNvPr id="548" name="消防費該当値テキスト"/>
        <xdr:cNvSpPr txBox="1"/>
      </xdr:nvSpPr>
      <xdr:spPr>
        <a:xfrm>
          <a:off x="16370300" y="63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27668</xdr:rowOff>
    </xdr:from>
    <xdr:to>
      <xdr:col>22</xdr:col>
      <xdr:colOff>415925</xdr:colOff>
      <xdr:row>37</xdr:row>
      <xdr:rowOff>129268</xdr:rowOff>
    </xdr:to>
    <xdr:sp macro="" textlink="">
      <xdr:nvSpPr>
        <xdr:cNvPr id="549" name="円/楕円 548"/>
        <xdr:cNvSpPr/>
      </xdr:nvSpPr>
      <xdr:spPr>
        <a:xfrm>
          <a:off x="15430500" y="63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120395</xdr:rowOff>
    </xdr:from>
    <xdr:ext cx="534377" cy="259045"/>
    <xdr:sp macro="" textlink="">
      <xdr:nvSpPr>
        <xdr:cNvPr id="550" name="テキスト ボックス 549"/>
        <xdr:cNvSpPr txBox="1"/>
      </xdr:nvSpPr>
      <xdr:spPr>
        <a:xfrm>
          <a:off x="15214111" y="64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71363</xdr:rowOff>
    </xdr:from>
    <xdr:to>
      <xdr:col>21</xdr:col>
      <xdr:colOff>212725</xdr:colOff>
      <xdr:row>37</xdr:row>
      <xdr:rowOff>1513</xdr:rowOff>
    </xdr:to>
    <xdr:sp macro="" textlink="">
      <xdr:nvSpPr>
        <xdr:cNvPr id="551" name="円/楕円 550"/>
        <xdr:cNvSpPr/>
      </xdr:nvSpPr>
      <xdr:spPr>
        <a:xfrm>
          <a:off x="14541500" y="624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18040</xdr:rowOff>
    </xdr:from>
    <xdr:ext cx="534377" cy="259045"/>
    <xdr:sp macro="" textlink="">
      <xdr:nvSpPr>
        <xdr:cNvPr id="552" name="テキスト ボックス 551"/>
        <xdr:cNvSpPr txBox="1"/>
      </xdr:nvSpPr>
      <xdr:spPr>
        <a:xfrm>
          <a:off x="14325111" y="60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10294</xdr:rowOff>
    </xdr:from>
    <xdr:to>
      <xdr:col>20</xdr:col>
      <xdr:colOff>9525</xdr:colOff>
      <xdr:row>34</xdr:row>
      <xdr:rowOff>111894</xdr:rowOff>
    </xdr:to>
    <xdr:sp macro="" textlink="">
      <xdr:nvSpPr>
        <xdr:cNvPr id="553" name="円/楕円 552"/>
        <xdr:cNvSpPr/>
      </xdr:nvSpPr>
      <xdr:spPr>
        <a:xfrm>
          <a:off x="13652500" y="58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128421</xdr:rowOff>
    </xdr:from>
    <xdr:ext cx="534377" cy="259045"/>
    <xdr:sp macro="" textlink="">
      <xdr:nvSpPr>
        <xdr:cNvPr id="554" name="テキスト ボックス 553"/>
        <xdr:cNvSpPr txBox="1"/>
      </xdr:nvSpPr>
      <xdr:spPr>
        <a:xfrm>
          <a:off x="13436111" y="5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37,407</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30476</xdr:rowOff>
    </xdr:from>
    <xdr:to>
      <xdr:col>18</xdr:col>
      <xdr:colOff>492125</xdr:colOff>
      <xdr:row>34</xdr:row>
      <xdr:rowOff>132076</xdr:rowOff>
    </xdr:to>
    <xdr:sp macro="" textlink="">
      <xdr:nvSpPr>
        <xdr:cNvPr id="555" name="円/楕円 554"/>
        <xdr:cNvSpPr/>
      </xdr:nvSpPr>
      <xdr:spPr>
        <a:xfrm>
          <a:off x="12763500" y="58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148603</xdr:rowOff>
    </xdr:from>
    <xdr:ext cx="534377" cy="259045"/>
    <xdr:sp macro="" textlink="">
      <xdr:nvSpPr>
        <xdr:cNvPr id="556" name="テキスト ボックス 555"/>
        <xdr:cNvSpPr txBox="1"/>
      </xdr:nvSpPr>
      <xdr:spPr>
        <a:xfrm>
          <a:off x="12547111" y="563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1080</xdr:rowOff>
    </xdr:from>
    <xdr:to>
      <xdr:col>23</xdr:col>
      <xdr:colOff>517525</xdr:colOff>
      <xdr:row>57</xdr:row>
      <xdr:rowOff>137693</xdr:rowOff>
    </xdr:to>
    <xdr:cxnSp macro="">
      <xdr:nvCxnSpPr>
        <xdr:cNvPr id="586" name="直線コネクタ 585"/>
        <xdr:cNvCxnSpPr/>
      </xdr:nvCxnSpPr>
      <xdr:spPr>
        <a:xfrm>
          <a:off x="15481300" y="9773730"/>
          <a:ext cx="838200" cy="1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1080</xdr:rowOff>
    </xdr:from>
    <xdr:to>
      <xdr:col>22</xdr:col>
      <xdr:colOff>365125</xdr:colOff>
      <xdr:row>57</xdr:row>
      <xdr:rowOff>15278</xdr:rowOff>
    </xdr:to>
    <xdr:cxnSp macro="">
      <xdr:nvCxnSpPr>
        <xdr:cNvPr id="589" name="直線コネクタ 588"/>
        <xdr:cNvCxnSpPr/>
      </xdr:nvCxnSpPr>
      <xdr:spPr>
        <a:xfrm flipV="1">
          <a:off x="14592300" y="9773730"/>
          <a:ext cx="889000" cy="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169659</xdr:rowOff>
    </xdr:from>
    <xdr:to>
      <xdr:col>22</xdr:col>
      <xdr:colOff>415925</xdr:colOff>
      <xdr:row>57</xdr:row>
      <xdr:rowOff>99809</xdr:rowOff>
    </xdr:to>
    <xdr:sp macro="" textlink="">
      <xdr:nvSpPr>
        <xdr:cNvPr id="590" name="フローチャート : 判断 589"/>
        <xdr:cNvSpPr/>
      </xdr:nvSpPr>
      <xdr:spPr>
        <a:xfrm>
          <a:off x="15430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90936</xdr:rowOff>
    </xdr:from>
    <xdr:ext cx="534377" cy="259045"/>
    <xdr:sp macro="" textlink="">
      <xdr:nvSpPr>
        <xdr:cNvPr id="591" name="テキスト ボックス 590"/>
        <xdr:cNvSpPr txBox="1"/>
      </xdr:nvSpPr>
      <xdr:spPr>
        <a:xfrm>
          <a:off x="15214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13056</xdr:rowOff>
    </xdr:from>
    <xdr:to>
      <xdr:col>21</xdr:col>
      <xdr:colOff>161925</xdr:colOff>
      <xdr:row>57</xdr:row>
      <xdr:rowOff>15278</xdr:rowOff>
    </xdr:to>
    <xdr:cxnSp macro="">
      <xdr:nvCxnSpPr>
        <xdr:cNvPr id="592" name="直線コネクタ 591"/>
        <xdr:cNvCxnSpPr/>
      </xdr:nvCxnSpPr>
      <xdr:spPr>
        <a:xfrm>
          <a:off x="13703300" y="9785706"/>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13056</xdr:rowOff>
    </xdr:from>
    <xdr:to>
      <xdr:col>19</xdr:col>
      <xdr:colOff>644525</xdr:colOff>
      <xdr:row>57</xdr:row>
      <xdr:rowOff>17107</xdr:rowOff>
    </xdr:to>
    <xdr:cxnSp macro="">
      <xdr:nvCxnSpPr>
        <xdr:cNvPr id="595" name="直線コネクタ 594"/>
        <xdr:cNvCxnSpPr/>
      </xdr:nvCxnSpPr>
      <xdr:spPr>
        <a:xfrm flipV="1">
          <a:off x="12814300" y="9785706"/>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86893</xdr:rowOff>
    </xdr:from>
    <xdr:to>
      <xdr:col>23</xdr:col>
      <xdr:colOff>568325</xdr:colOff>
      <xdr:row>58</xdr:row>
      <xdr:rowOff>17043</xdr:rowOff>
    </xdr:to>
    <xdr:sp macro="" textlink="">
      <xdr:nvSpPr>
        <xdr:cNvPr id="605" name="円/楕円 604"/>
        <xdr:cNvSpPr/>
      </xdr:nvSpPr>
      <xdr:spPr>
        <a:xfrm>
          <a:off x="16268700" y="98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65320</xdr:rowOff>
    </xdr:from>
    <xdr:ext cx="534377" cy="259045"/>
    <xdr:sp macro="" textlink="">
      <xdr:nvSpPr>
        <xdr:cNvPr id="606" name="教育費該当値テキスト"/>
        <xdr:cNvSpPr txBox="1"/>
      </xdr:nvSpPr>
      <xdr:spPr>
        <a:xfrm>
          <a:off x="16370300" y="98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49,658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121730</xdr:rowOff>
    </xdr:from>
    <xdr:to>
      <xdr:col>22</xdr:col>
      <xdr:colOff>415925</xdr:colOff>
      <xdr:row>57</xdr:row>
      <xdr:rowOff>51880</xdr:rowOff>
    </xdr:to>
    <xdr:sp macro="" textlink="">
      <xdr:nvSpPr>
        <xdr:cNvPr id="607" name="円/楕円 606"/>
        <xdr:cNvSpPr/>
      </xdr:nvSpPr>
      <xdr:spPr>
        <a:xfrm>
          <a:off x="15430500" y="9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68407</xdr:rowOff>
    </xdr:from>
    <xdr:ext cx="534377" cy="259045"/>
    <xdr:sp macro="" textlink="">
      <xdr:nvSpPr>
        <xdr:cNvPr id="608" name="テキスト ボックス 607"/>
        <xdr:cNvSpPr txBox="1"/>
      </xdr:nvSpPr>
      <xdr:spPr>
        <a:xfrm>
          <a:off x="15214111" y="94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135928</xdr:rowOff>
    </xdr:from>
    <xdr:to>
      <xdr:col>21</xdr:col>
      <xdr:colOff>212725</xdr:colOff>
      <xdr:row>57</xdr:row>
      <xdr:rowOff>66078</xdr:rowOff>
    </xdr:to>
    <xdr:sp macro="" textlink="">
      <xdr:nvSpPr>
        <xdr:cNvPr id="609" name="円/楕円 608"/>
        <xdr:cNvSpPr/>
      </xdr:nvSpPr>
      <xdr:spPr>
        <a:xfrm>
          <a:off x="14541500" y="97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82605</xdr:rowOff>
    </xdr:from>
    <xdr:ext cx="534377" cy="259045"/>
    <xdr:sp macro="" textlink="">
      <xdr:nvSpPr>
        <xdr:cNvPr id="610" name="テキスト ボックス 609"/>
        <xdr:cNvSpPr txBox="1"/>
      </xdr:nvSpPr>
      <xdr:spPr>
        <a:xfrm>
          <a:off x="14325111" y="951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133706</xdr:rowOff>
    </xdr:from>
    <xdr:to>
      <xdr:col>20</xdr:col>
      <xdr:colOff>9525</xdr:colOff>
      <xdr:row>57</xdr:row>
      <xdr:rowOff>63856</xdr:rowOff>
    </xdr:to>
    <xdr:sp macro="" textlink="">
      <xdr:nvSpPr>
        <xdr:cNvPr id="611" name="円/楕円 610"/>
        <xdr:cNvSpPr/>
      </xdr:nvSpPr>
      <xdr:spPr>
        <a:xfrm>
          <a:off x="13652500" y="97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80383</xdr:rowOff>
    </xdr:from>
    <xdr:ext cx="534377" cy="259045"/>
    <xdr:sp macro="" textlink="">
      <xdr:nvSpPr>
        <xdr:cNvPr id="612" name="テキスト ボックス 611"/>
        <xdr:cNvSpPr txBox="1"/>
      </xdr:nvSpPr>
      <xdr:spPr>
        <a:xfrm>
          <a:off x="13436111" y="951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137757</xdr:rowOff>
    </xdr:from>
    <xdr:to>
      <xdr:col>18</xdr:col>
      <xdr:colOff>492125</xdr:colOff>
      <xdr:row>57</xdr:row>
      <xdr:rowOff>67907</xdr:rowOff>
    </xdr:to>
    <xdr:sp macro="" textlink="">
      <xdr:nvSpPr>
        <xdr:cNvPr id="613" name="円/楕円 612"/>
        <xdr:cNvSpPr/>
      </xdr:nvSpPr>
      <xdr:spPr>
        <a:xfrm>
          <a:off x="12763500" y="97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84434</xdr:rowOff>
    </xdr:from>
    <xdr:ext cx="534377" cy="259045"/>
    <xdr:sp macro="" textlink="">
      <xdr:nvSpPr>
        <xdr:cNvPr id="614" name="テキスト ボックス 613"/>
        <xdr:cNvSpPr txBox="1"/>
      </xdr:nvSpPr>
      <xdr:spPr>
        <a:xfrm>
          <a:off x="12547111" y="95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139337</xdr:rowOff>
    </xdr:from>
    <xdr:to>
      <xdr:col>23</xdr:col>
      <xdr:colOff>517525</xdr:colOff>
      <xdr:row>78</xdr:row>
      <xdr:rowOff>139657</xdr:rowOff>
    </xdr:to>
    <xdr:cxnSp macro="">
      <xdr:nvCxnSpPr>
        <xdr:cNvPr id="641" name="直線コネクタ 640"/>
        <xdr:cNvCxnSpPr/>
      </xdr:nvCxnSpPr>
      <xdr:spPr>
        <a:xfrm flipV="1">
          <a:off x="15481300" y="1351243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138788</xdr:rowOff>
    </xdr:from>
    <xdr:to>
      <xdr:col>22</xdr:col>
      <xdr:colOff>365125</xdr:colOff>
      <xdr:row>78</xdr:row>
      <xdr:rowOff>139657</xdr:rowOff>
    </xdr:to>
    <xdr:cxnSp macro="">
      <xdr:nvCxnSpPr>
        <xdr:cNvPr id="644" name="直線コネクタ 643"/>
        <xdr:cNvCxnSpPr/>
      </xdr:nvCxnSpPr>
      <xdr:spPr>
        <a:xfrm>
          <a:off x="14592300" y="1351188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82228</xdr:rowOff>
    </xdr:from>
    <xdr:to>
      <xdr:col>22</xdr:col>
      <xdr:colOff>415925</xdr:colOff>
      <xdr:row>79</xdr:row>
      <xdr:rowOff>12378</xdr:rowOff>
    </xdr:to>
    <xdr:sp macro="" textlink="">
      <xdr:nvSpPr>
        <xdr:cNvPr id="645" name="フローチャート : 判断 644"/>
        <xdr:cNvSpPr/>
      </xdr:nvSpPr>
      <xdr:spPr>
        <a:xfrm>
          <a:off x="15430500" y="1345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28905</xdr:rowOff>
    </xdr:from>
    <xdr:ext cx="469744" cy="259045"/>
    <xdr:sp macro="" textlink="">
      <xdr:nvSpPr>
        <xdr:cNvPr id="646" name="テキスト ボックス 645"/>
        <xdr:cNvSpPr txBox="1"/>
      </xdr:nvSpPr>
      <xdr:spPr>
        <a:xfrm>
          <a:off x="15246427" y="132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114280</xdr:rowOff>
    </xdr:from>
    <xdr:to>
      <xdr:col>21</xdr:col>
      <xdr:colOff>161925</xdr:colOff>
      <xdr:row>78</xdr:row>
      <xdr:rowOff>138788</xdr:rowOff>
    </xdr:to>
    <xdr:cxnSp macro="">
      <xdr:nvCxnSpPr>
        <xdr:cNvPr id="647" name="直線コネクタ 646"/>
        <xdr:cNvCxnSpPr/>
      </xdr:nvCxnSpPr>
      <xdr:spPr>
        <a:xfrm>
          <a:off x="13703300" y="13487380"/>
          <a:ext cx="889000" cy="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114280</xdr:rowOff>
    </xdr:from>
    <xdr:to>
      <xdr:col>19</xdr:col>
      <xdr:colOff>644525</xdr:colOff>
      <xdr:row>78</xdr:row>
      <xdr:rowOff>138401</xdr:rowOff>
    </xdr:to>
    <xdr:cxnSp macro="">
      <xdr:nvCxnSpPr>
        <xdr:cNvPr id="650" name="直線コネクタ 649"/>
        <xdr:cNvCxnSpPr/>
      </xdr:nvCxnSpPr>
      <xdr:spPr>
        <a:xfrm flipV="1">
          <a:off x="12814300" y="13487380"/>
          <a:ext cx="8890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165727</xdr:rowOff>
    </xdr:from>
    <xdr:ext cx="469744" cy="259045"/>
    <xdr:sp macro="" textlink="">
      <xdr:nvSpPr>
        <xdr:cNvPr id="652" name="テキスト ボックス 651"/>
        <xdr:cNvSpPr txBox="1"/>
      </xdr:nvSpPr>
      <xdr:spPr>
        <a:xfrm>
          <a:off x="13468427"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88537</xdr:rowOff>
    </xdr:from>
    <xdr:to>
      <xdr:col>23</xdr:col>
      <xdr:colOff>568325</xdr:colOff>
      <xdr:row>79</xdr:row>
      <xdr:rowOff>18687</xdr:rowOff>
    </xdr:to>
    <xdr:sp macro="" textlink="">
      <xdr:nvSpPr>
        <xdr:cNvPr id="660" name="円/楕円 659"/>
        <xdr:cNvSpPr/>
      </xdr:nvSpPr>
      <xdr:spPr>
        <a:xfrm>
          <a:off x="162687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378565" cy="259045"/>
    <xdr:sp macro="" textlink="">
      <xdr:nvSpPr>
        <xdr:cNvPr id="661" name="災害復旧費該当値テキスト"/>
        <xdr:cNvSpPr txBox="1"/>
      </xdr:nvSpPr>
      <xdr:spPr>
        <a:xfrm>
          <a:off x="16370300" y="13435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88857</xdr:rowOff>
    </xdr:from>
    <xdr:to>
      <xdr:col>22</xdr:col>
      <xdr:colOff>415925</xdr:colOff>
      <xdr:row>79</xdr:row>
      <xdr:rowOff>19007</xdr:rowOff>
    </xdr:to>
    <xdr:sp macro="" textlink="">
      <xdr:nvSpPr>
        <xdr:cNvPr id="662" name="円/楕円 661"/>
        <xdr:cNvSpPr/>
      </xdr:nvSpPr>
      <xdr:spPr>
        <a:xfrm>
          <a:off x="15430500" y="134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10134</xdr:rowOff>
    </xdr:from>
    <xdr:ext cx="313932" cy="259045"/>
    <xdr:sp macro="" textlink="">
      <xdr:nvSpPr>
        <xdr:cNvPr id="663" name="テキスト ボックス 662"/>
        <xdr:cNvSpPr txBox="1"/>
      </xdr:nvSpPr>
      <xdr:spPr>
        <a:xfrm>
          <a:off x="15324333" y="13554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87988</xdr:rowOff>
    </xdr:from>
    <xdr:to>
      <xdr:col>21</xdr:col>
      <xdr:colOff>212725</xdr:colOff>
      <xdr:row>79</xdr:row>
      <xdr:rowOff>18138</xdr:rowOff>
    </xdr:to>
    <xdr:sp macro="" textlink="">
      <xdr:nvSpPr>
        <xdr:cNvPr id="664" name="円/楕円 663"/>
        <xdr:cNvSpPr/>
      </xdr:nvSpPr>
      <xdr:spPr>
        <a:xfrm>
          <a:off x="14541500" y="134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9265</xdr:rowOff>
    </xdr:from>
    <xdr:ext cx="378565" cy="259045"/>
    <xdr:sp macro="" textlink="">
      <xdr:nvSpPr>
        <xdr:cNvPr id="665" name="テキスト ボックス 664"/>
        <xdr:cNvSpPr txBox="1"/>
      </xdr:nvSpPr>
      <xdr:spPr>
        <a:xfrm>
          <a:off x="14403017" y="13553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63480</xdr:rowOff>
    </xdr:from>
    <xdr:to>
      <xdr:col>20</xdr:col>
      <xdr:colOff>9525</xdr:colOff>
      <xdr:row>78</xdr:row>
      <xdr:rowOff>165080</xdr:rowOff>
    </xdr:to>
    <xdr:sp macro="" textlink="">
      <xdr:nvSpPr>
        <xdr:cNvPr id="666" name="円/楕円 665"/>
        <xdr:cNvSpPr/>
      </xdr:nvSpPr>
      <xdr:spPr>
        <a:xfrm>
          <a:off x="13652500" y="134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10157</xdr:rowOff>
    </xdr:from>
    <xdr:ext cx="534377" cy="259045"/>
    <xdr:sp macro="" textlink="">
      <xdr:nvSpPr>
        <xdr:cNvPr id="667" name="テキスト ボックス 666"/>
        <xdr:cNvSpPr txBox="1"/>
      </xdr:nvSpPr>
      <xdr:spPr>
        <a:xfrm>
          <a:off x="13436111" y="132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87601</xdr:rowOff>
    </xdr:from>
    <xdr:to>
      <xdr:col>18</xdr:col>
      <xdr:colOff>492125</xdr:colOff>
      <xdr:row>79</xdr:row>
      <xdr:rowOff>17751</xdr:rowOff>
    </xdr:to>
    <xdr:sp macro="" textlink="">
      <xdr:nvSpPr>
        <xdr:cNvPr id="668" name="円/楕円 667"/>
        <xdr:cNvSpPr/>
      </xdr:nvSpPr>
      <xdr:spPr>
        <a:xfrm>
          <a:off x="12763500" y="134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8878</xdr:rowOff>
    </xdr:from>
    <xdr:ext cx="378565" cy="259045"/>
    <xdr:sp macro="" textlink="">
      <xdr:nvSpPr>
        <xdr:cNvPr id="669" name="テキスト ボックス 668"/>
        <xdr:cNvSpPr txBox="1"/>
      </xdr:nvSpPr>
      <xdr:spPr>
        <a:xfrm>
          <a:off x="12625017" y="135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158598</xdr:rowOff>
    </xdr:from>
    <xdr:to>
      <xdr:col>23</xdr:col>
      <xdr:colOff>517525</xdr:colOff>
      <xdr:row>92</xdr:row>
      <xdr:rowOff>16878</xdr:rowOff>
    </xdr:to>
    <xdr:cxnSp macro="">
      <xdr:nvCxnSpPr>
        <xdr:cNvPr id="698" name="直線コネクタ 697"/>
        <xdr:cNvCxnSpPr/>
      </xdr:nvCxnSpPr>
      <xdr:spPr>
        <a:xfrm flipV="1">
          <a:off x="15481300" y="15760548"/>
          <a:ext cx="8382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16878</xdr:rowOff>
    </xdr:from>
    <xdr:to>
      <xdr:col>22</xdr:col>
      <xdr:colOff>365125</xdr:colOff>
      <xdr:row>92</xdr:row>
      <xdr:rowOff>88976</xdr:rowOff>
    </xdr:to>
    <xdr:cxnSp macro="">
      <xdr:nvCxnSpPr>
        <xdr:cNvPr id="701" name="直線コネクタ 700"/>
        <xdr:cNvCxnSpPr/>
      </xdr:nvCxnSpPr>
      <xdr:spPr>
        <a:xfrm flipV="1">
          <a:off x="14592300" y="15790278"/>
          <a:ext cx="889000" cy="7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150622</xdr:rowOff>
    </xdr:from>
    <xdr:to>
      <xdr:col>22</xdr:col>
      <xdr:colOff>415925</xdr:colOff>
      <xdr:row>95</xdr:row>
      <xdr:rowOff>80772</xdr:rowOff>
    </xdr:to>
    <xdr:sp macro="" textlink="">
      <xdr:nvSpPr>
        <xdr:cNvPr id="702" name="フローチャート : 判断 701"/>
        <xdr:cNvSpPr/>
      </xdr:nvSpPr>
      <xdr:spPr>
        <a:xfrm>
          <a:off x="15430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71899</xdr:rowOff>
    </xdr:from>
    <xdr:ext cx="534377" cy="259045"/>
    <xdr:sp macro="" textlink="">
      <xdr:nvSpPr>
        <xdr:cNvPr id="703" name="テキスト ボックス 702"/>
        <xdr:cNvSpPr txBox="1"/>
      </xdr:nvSpPr>
      <xdr:spPr>
        <a:xfrm>
          <a:off x="15214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88976</xdr:rowOff>
    </xdr:from>
    <xdr:to>
      <xdr:col>21</xdr:col>
      <xdr:colOff>161925</xdr:colOff>
      <xdr:row>92</xdr:row>
      <xdr:rowOff>100216</xdr:rowOff>
    </xdr:to>
    <xdr:cxnSp macro="">
      <xdr:nvCxnSpPr>
        <xdr:cNvPr id="704" name="直線コネクタ 703"/>
        <xdr:cNvCxnSpPr/>
      </xdr:nvCxnSpPr>
      <xdr:spPr>
        <a:xfrm flipV="1">
          <a:off x="13703300" y="1586237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6" name="テキスト ボックス 705"/>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100216</xdr:rowOff>
    </xdr:from>
    <xdr:to>
      <xdr:col>19</xdr:col>
      <xdr:colOff>644525</xdr:colOff>
      <xdr:row>92</xdr:row>
      <xdr:rowOff>137757</xdr:rowOff>
    </xdr:to>
    <xdr:cxnSp macro="">
      <xdr:nvCxnSpPr>
        <xdr:cNvPr id="707" name="直線コネクタ 706"/>
        <xdr:cNvCxnSpPr/>
      </xdr:nvCxnSpPr>
      <xdr:spPr>
        <a:xfrm flipV="1">
          <a:off x="12814300" y="15873616"/>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9" name="テキスト ボックス 708"/>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125392</xdr:rowOff>
    </xdr:from>
    <xdr:ext cx="534377" cy="259045"/>
    <xdr:sp macro="" textlink="">
      <xdr:nvSpPr>
        <xdr:cNvPr id="711" name="テキスト ボックス 710"/>
        <xdr:cNvSpPr txBox="1"/>
      </xdr:nvSpPr>
      <xdr:spPr>
        <a:xfrm>
          <a:off x="12547111"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107798</xdr:rowOff>
    </xdr:from>
    <xdr:to>
      <xdr:col>23</xdr:col>
      <xdr:colOff>568325</xdr:colOff>
      <xdr:row>92</xdr:row>
      <xdr:rowOff>37948</xdr:rowOff>
    </xdr:to>
    <xdr:sp macro="" textlink="">
      <xdr:nvSpPr>
        <xdr:cNvPr id="717" name="円/楕円 716"/>
        <xdr:cNvSpPr/>
      </xdr:nvSpPr>
      <xdr:spPr>
        <a:xfrm>
          <a:off x="16268700" y="157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130675</xdr:rowOff>
    </xdr:from>
    <xdr:ext cx="534377" cy="259045"/>
    <xdr:sp macro="" textlink="">
      <xdr:nvSpPr>
        <xdr:cNvPr id="718" name="公債費該当値テキスト"/>
        <xdr:cNvSpPr txBox="1"/>
      </xdr:nvSpPr>
      <xdr:spPr>
        <a:xfrm>
          <a:off x="16370300" y="155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99,012</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137528</xdr:rowOff>
    </xdr:from>
    <xdr:to>
      <xdr:col>22</xdr:col>
      <xdr:colOff>415925</xdr:colOff>
      <xdr:row>92</xdr:row>
      <xdr:rowOff>67678</xdr:rowOff>
    </xdr:to>
    <xdr:sp macro="" textlink="">
      <xdr:nvSpPr>
        <xdr:cNvPr id="719" name="円/楕円 718"/>
        <xdr:cNvSpPr/>
      </xdr:nvSpPr>
      <xdr:spPr>
        <a:xfrm>
          <a:off x="15430500" y="157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84205</xdr:rowOff>
    </xdr:from>
    <xdr:ext cx="534377" cy="259045"/>
    <xdr:sp macro="" textlink="">
      <xdr:nvSpPr>
        <xdr:cNvPr id="720" name="テキスト ボックス 719"/>
        <xdr:cNvSpPr txBox="1"/>
      </xdr:nvSpPr>
      <xdr:spPr>
        <a:xfrm>
          <a:off x="15214111" y="1551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38176</xdr:rowOff>
    </xdr:from>
    <xdr:to>
      <xdr:col>21</xdr:col>
      <xdr:colOff>212725</xdr:colOff>
      <xdr:row>92</xdr:row>
      <xdr:rowOff>139776</xdr:rowOff>
    </xdr:to>
    <xdr:sp macro="" textlink="">
      <xdr:nvSpPr>
        <xdr:cNvPr id="721" name="円/楕円 720"/>
        <xdr:cNvSpPr/>
      </xdr:nvSpPr>
      <xdr:spPr>
        <a:xfrm>
          <a:off x="14541500" y="158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156303</xdr:rowOff>
    </xdr:from>
    <xdr:ext cx="534377" cy="259045"/>
    <xdr:sp macro="" textlink="">
      <xdr:nvSpPr>
        <xdr:cNvPr id="722" name="テキスト ボックス 721"/>
        <xdr:cNvSpPr txBox="1"/>
      </xdr:nvSpPr>
      <xdr:spPr>
        <a:xfrm>
          <a:off x="14325111" y="15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49416</xdr:rowOff>
    </xdr:from>
    <xdr:to>
      <xdr:col>20</xdr:col>
      <xdr:colOff>9525</xdr:colOff>
      <xdr:row>92</xdr:row>
      <xdr:rowOff>151016</xdr:rowOff>
    </xdr:to>
    <xdr:sp macro="" textlink="">
      <xdr:nvSpPr>
        <xdr:cNvPr id="723" name="円/楕円 722"/>
        <xdr:cNvSpPr/>
      </xdr:nvSpPr>
      <xdr:spPr>
        <a:xfrm>
          <a:off x="13652500" y="158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167543</xdr:rowOff>
    </xdr:from>
    <xdr:ext cx="534377" cy="259045"/>
    <xdr:sp macro="" textlink="">
      <xdr:nvSpPr>
        <xdr:cNvPr id="724" name="テキスト ボックス 723"/>
        <xdr:cNvSpPr txBox="1"/>
      </xdr:nvSpPr>
      <xdr:spPr>
        <a:xfrm>
          <a:off x="13436111" y="155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90,109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86957</xdr:rowOff>
    </xdr:from>
    <xdr:to>
      <xdr:col>18</xdr:col>
      <xdr:colOff>492125</xdr:colOff>
      <xdr:row>93</xdr:row>
      <xdr:rowOff>17107</xdr:rowOff>
    </xdr:to>
    <xdr:sp macro="" textlink="">
      <xdr:nvSpPr>
        <xdr:cNvPr id="725" name="円/楕円 724"/>
        <xdr:cNvSpPr/>
      </xdr:nvSpPr>
      <xdr:spPr>
        <a:xfrm>
          <a:off x="12763500" y="158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33634</xdr:rowOff>
    </xdr:from>
    <xdr:ext cx="534377" cy="259045"/>
    <xdr:sp macro="" textlink="">
      <xdr:nvSpPr>
        <xdr:cNvPr id="726" name="テキスト ボックス 725"/>
        <xdr:cNvSpPr txBox="1"/>
      </xdr:nvSpPr>
      <xdr:spPr>
        <a:xfrm>
          <a:off x="12547111" y="156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8890</xdr:rowOff>
    </xdr:from>
    <xdr:to>
      <xdr:col>32</xdr:col>
      <xdr:colOff>187325</xdr:colOff>
      <xdr:row>39</xdr:row>
      <xdr:rowOff>33020</xdr:rowOff>
    </xdr:to>
    <xdr:cxnSp macro="">
      <xdr:nvCxnSpPr>
        <xdr:cNvPr id="755" name="直線コネクタ 754"/>
        <xdr:cNvCxnSpPr/>
      </xdr:nvCxnSpPr>
      <xdr:spPr>
        <a:xfrm>
          <a:off x="21323300" y="6352540"/>
          <a:ext cx="8382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8890</xdr:rowOff>
    </xdr:from>
    <xdr:to>
      <xdr:col>31</xdr:col>
      <xdr:colOff>34925</xdr:colOff>
      <xdr:row>37</xdr:row>
      <xdr:rowOff>149860</xdr:rowOff>
    </xdr:to>
    <xdr:cxnSp macro="">
      <xdr:nvCxnSpPr>
        <xdr:cNvPr id="758" name="直線コネクタ 757"/>
        <xdr:cNvCxnSpPr/>
      </xdr:nvCxnSpPr>
      <xdr:spPr>
        <a:xfrm flipV="1">
          <a:off x="20434300" y="635254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106680</xdr:rowOff>
    </xdr:from>
    <xdr:to>
      <xdr:col>31</xdr:col>
      <xdr:colOff>85725</xdr:colOff>
      <xdr:row>38</xdr:row>
      <xdr:rowOff>36830</xdr:rowOff>
    </xdr:to>
    <xdr:sp macro="" textlink="">
      <xdr:nvSpPr>
        <xdr:cNvPr id="759" name="フローチャート : 判断 758"/>
        <xdr:cNvSpPr/>
      </xdr:nvSpPr>
      <xdr:spPr>
        <a:xfrm>
          <a:off x="21272500" y="64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27957</xdr:rowOff>
    </xdr:from>
    <xdr:ext cx="378565" cy="259045"/>
    <xdr:sp macro="" textlink="">
      <xdr:nvSpPr>
        <xdr:cNvPr id="760" name="テキスト ボックス 759"/>
        <xdr:cNvSpPr txBox="1"/>
      </xdr:nvSpPr>
      <xdr:spPr>
        <a:xfrm>
          <a:off x="21134017" y="654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110490</xdr:rowOff>
    </xdr:from>
    <xdr:to>
      <xdr:col>29</xdr:col>
      <xdr:colOff>517525</xdr:colOff>
      <xdr:row>37</xdr:row>
      <xdr:rowOff>149860</xdr:rowOff>
    </xdr:to>
    <xdr:cxnSp macro="">
      <xdr:nvCxnSpPr>
        <xdr:cNvPr id="761" name="直線コネクタ 760"/>
        <xdr:cNvCxnSpPr/>
      </xdr:nvCxnSpPr>
      <xdr:spPr>
        <a:xfrm>
          <a:off x="19545300" y="645414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110490</xdr:rowOff>
    </xdr:from>
    <xdr:to>
      <xdr:col>28</xdr:col>
      <xdr:colOff>314325</xdr:colOff>
      <xdr:row>38</xdr:row>
      <xdr:rowOff>59690</xdr:rowOff>
    </xdr:to>
    <xdr:cxnSp macro="">
      <xdr:nvCxnSpPr>
        <xdr:cNvPr id="764" name="直線コネクタ 763"/>
        <xdr:cNvCxnSpPr/>
      </xdr:nvCxnSpPr>
      <xdr:spPr>
        <a:xfrm flipV="1">
          <a:off x="18656300" y="64541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153670</xdr:rowOff>
    </xdr:from>
    <xdr:to>
      <xdr:col>32</xdr:col>
      <xdr:colOff>238125</xdr:colOff>
      <xdr:row>39</xdr:row>
      <xdr:rowOff>83820</xdr:rowOff>
    </xdr:to>
    <xdr:sp macro="" textlink="">
      <xdr:nvSpPr>
        <xdr:cNvPr id="774" name="円/楕円 773"/>
        <xdr:cNvSpPr/>
      </xdr:nvSpPr>
      <xdr:spPr>
        <a:xfrm>
          <a:off x="22110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129540</xdr:rowOff>
    </xdr:from>
    <xdr:to>
      <xdr:col>31</xdr:col>
      <xdr:colOff>85725</xdr:colOff>
      <xdr:row>37</xdr:row>
      <xdr:rowOff>59690</xdr:rowOff>
    </xdr:to>
    <xdr:sp macro="" textlink="">
      <xdr:nvSpPr>
        <xdr:cNvPr id="776" name="円/楕円 775"/>
        <xdr:cNvSpPr/>
      </xdr:nvSpPr>
      <xdr:spPr>
        <a:xfrm>
          <a:off x="21272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76217</xdr:rowOff>
    </xdr:from>
    <xdr:ext cx="378565" cy="259045"/>
    <xdr:sp macro="" textlink="">
      <xdr:nvSpPr>
        <xdr:cNvPr id="777" name="テキスト ボックス 776"/>
        <xdr:cNvSpPr txBox="1"/>
      </xdr:nvSpPr>
      <xdr:spPr>
        <a:xfrm>
          <a:off x="21134017" y="6076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99060</xdr:rowOff>
    </xdr:from>
    <xdr:to>
      <xdr:col>29</xdr:col>
      <xdr:colOff>568325</xdr:colOff>
      <xdr:row>38</xdr:row>
      <xdr:rowOff>29210</xdr:rowOff>
    </xdr:to>
    <xdr:sp macro="" textlink="">
      <xdr:nvSpPr>
        <xdr:cNvPr id="778" name="円/楕円 777"/>
        <xdr:cNvSpPr/>
      </xdr:nvSpPr>
      <xdr:spPr>
        <a:xfrm>
          <a:off x="20383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20337</xdr:rowOff>
    </xdr:from>
    <xdr:ext cx="378565" cy="259045"/>
    <xdr:sp macro="" textlink="">
      <xdr:nvSpPr>
        <xdr:cNvPr id="779" name="テキスト ボックス 778"/>
        <xdr:cNvSpPr txBox="1"/>
      </xdr:nvSpPr>
      <xdr:spPr>
        <a:xfrm>
          <a:off x="20245017"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59690</xdr:rowOff>
    </xdr:from>
    <xdr:to>
      <xdr:col>28</xdr:col>
      <xdr:colOff>365125</xdr:colOff>
      <xdr:row>37</xdr:row>
      <xdr:rowOff>161290</xdr:rowOff>
    </xdr:to>
    <xdr:sp macro="" textlink="">
      <xdr:nvSpPr>
        <xdr:cNvPr id="780" name="円/楕円 779"/>
        <xdr:cNvSpPr/>
      </xdr:nvSpPr>
      <xdr:spPr>
        <a:xfrm>
          <a:off x="19494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152417</xdr:rowOff>
    </xdr:from>
    <xdr:ext cx="378565" cy="259045"/>
    <xdr:sp macro="" textlink="">
      <xdr:nvSpPr>
        <xdr:cNvPr id="781" name="テキスト ボックス 780"/>
        <xdr:cNvSpPr txBox="1"/>
      </xdr:nvSpPr>
      <xdr:spPr>
        <a:xfrm>
          <a:off x="19356017"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xdr:rowOff>
    </xdr:from>
    <xdr:to>
      <xdr:col>27</xdr:col>
      <xdr:colOff>161925</xdr:colOff>
      <xdr:row>38</xdr:row>
      <xdr:rowOff>110490</xdr:rowOff>
    </xdr:to>
    <xdr:sp macro="" textlink="">
      <xdr:nvSpPr>
        <xdr:cNvPr id="782" name="円/楕円 781"/>
        <xdr:cNvSpPr/>
      </xdr:nvSpPr>
      <xdr:spPr>
        <a:xfrm>
          <a:off x="18605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101617</xdr:rowOff>
    </xdr:from>
    <xdr:ext cx="378565" cy="259045"/>
    <xdr:sp macro="" textlink="">
      <xdr:nvSpPr>
        <xdr:cNvPr id="783" name="テキスト ボックス 782"/>
        <xdr:cNvSpPr txBox="1"/>
      </xdr:nvSpPr>
      <xdr:spPr>
        <a:xfrm>
          <a:off x="18467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議会費の住民一人当たりのコストは</a:t>
          </a:r>
          <a:r>
            <a:rPr kumimoji="1" lang="en-US" altLang="ja-JP" sz="1100">
              <a:latin typeface="ＭＳ Ｐゴシック"/>
            </a:rPr>
            <a:t>5,101</a:t>
          </a:r>
          <a:r>
            <a:rPr kumimoji="1" lang="ja-JP" altLang="en-US" sz="1100">
              <a:latin typeface="ＭＳ Ｐゴシック"/>
            </a:rPr>
            <a:t>円で、市議会議員共済負担金の負担率の減により平年並みの水準となった。</a:t>
          </a:r>
          <a:endParaRPr kumimoji="1" lang="en-US" altLang="ja-JP" sz="1100">
            <a:latin typeface="ＭＳ Ｐゴシック"/>
          </a:endParaRPr>
        </a:p>
        <a:p>
          <a:r>
            <a:rPr kumimoji="1" lang="ja-JP" altLang="en-US" sz="1100">
              <a:latin typeface="ＭＳ Ｐゴシック"/>
            </a:rPr>
            <a:t>　衛生費の住民一人当たりのコストは</a:t>
          </a:r>
          <a:r>
            <a:rPr kumimoji="1" lang="en-US" altLang="ja-JP" sz="1100">
              <a:latin typeface="ＭＳ Ｐゴシック"/>
            </a:rPr>
            <a:t>68,137</a:t>
          </a:r>
          <a:r>
            <a:rPr kumimoji="1" lang="ja-JP" altLang="en-US" sz="1100">
              <a:latin typeface="ＭＳ Ｐゴシック"/>
            </a:rPr>
            <a:t>円で、熱回収施設整備事業（本体建設工事）の大部分が終了し、前年度から大きく減少したが稼働開始に向けた工事を</a:t>
          </a:r>
          <a:r>
            <a:rPr kumimoji="1" lang="en-US" altLang="ja-JP" sz="1100">
              <a:latin typeface="ＭＳ Ｐゴシック"/>
            </a:rPr>
            <a:t>28</a:t>
          </a:r>
          <a:r>
            <a:rPr kumimoji="1" lang="ja-JP" altLang="en-US" sz="1100">
              <a:latin typeface="ＭＳ Ｐゴシック"/>
            </a:rPr>
            <a:t>年度に実施したため、類似団体平均は上回る結果となった。今後は旧施設の解体やストックヤード建設を実施する予定になっているが、決算額は減少していく見込みである。</a:t>
          </a:r>
          <a:endParaRPr kumimoji="1" lang="en-US" altLang="ja-JP" sz="1100">
            <a:latin typeface="ＭＳ Ｐゴシック"/>
          </a:endParaRPr>
        </a:p>
        <a:p>
          <a:r>
            <a:rPr kumimoji="1" lang="ja-JP" altLang="en-US" sz="1100">
              <a:latin typeface="ＭＳ Ｐゴシック"/>
            </a:rPr>
            <a:t>　商工費</a:t>
          </a:r>
          <a:r>
            <a:rPr kumimoji="1" lang="ja-JP" altLang="ja-JP" sz="1100">
              <a:solidFill>
                <a:schemeClr val="dk1"/>
              </a:solidFill>
              <a:effectLst/>
              <a:latin typeface="+mn-lt"/>
              <a:ea typeface="+mn-ea"/>
              <a:cs typeface="+mn-cs"/>
            </a:rPr>
            <a:t>の住民一人当たりのコストは</a:t>
          </a:r>
          <a:r>
            <a:rPr kumimoji="1" lang="en-US" altLang="ja-JP" sz="1100">
              <a:latin typeface="ＭＳ Ｐゴシック"/>
            </a:rPr>
            <a:t>20,226</a:t>
          </a:r>
          <a:r>
            <a:rPr kumimoji="1" lang="ja-JP" altLang="en-US" sz="1100">
              <a:latin typeface="ＭＳ Ｐゴシック"/>
            </a:rPr>
            <a:t>円で、観光拠点センター整備事業の完成により前年度から大きく減少し、</a:t>
          </a:r>
          <a:r>
            <a:rPr kumimoji="1" lang="en-US" altLang="ja-JP" sz="1100">
              <a:latin typeface="ＭＳ Ｐゴシック"/>
            </a:rPr>
            <a:t>26</a:t>
          </a:r>
          <a:r>
            <a:rPr kumimoji="1" lang="ja-JP" altLang="en-US" sz="1100">
              <a:latin typeface="ＭＳ Ｐゴシック"/>
            </a:rPr>
            <a:t>年度以前の水準に戻っている。</a:t>
          </a:r>
          <a:endParaRPr kumimoji="1" lang="en-US" altLang="ja-JP" sz="1100">
            <a:latin typeface="ＭＳ Ｐゴシック"/>
          </a:endParaRPr>
        </a:p>
        <a:p>
          <a:r>
            <a:rPr kumimoji="1" lang="ja-JP" altLang="en-US" sz="1100">
              <a:latin typeface="ＭＳ Ｐゴシック"/>
            </a:rPr>
            <a:t>　教育費</a:t>
          </a:r>
          <a:r>
            <a:rPr kumimoji="1" lang="ja-JP" altLang="ja-JP" sz="1100">
              <a:solidFill>
                <a:schemeClr val="dk1"/>
              </a:solidFill>
              <a:effectLst/>
              <a:latin typeface="+mn-lt"/>
              <a:ea typeface="+mn-ea"/>
              <a:cs typeface="+mn-cs"/>
            </a:rPr>
            <a:t>の住民一人当たりのコストは</a:t>
          </a:r>
          <a:r>
            <a:rPr kumimoji="1" lang="en-US" altLang="ja-JP" sz="1100">
              <a:latin typeface="ＭＳ Ｐゴシック"/>
            </a:rPr>
            <a:t>49,658</a:t>
          </a:r>
          <a:r>
            <a:rPr kumimoji="1" lang="ja-JP" altLang="en-US" sz="1100">
              <a:latin typeface="ＭＳ Ｐゴシック"/>
            </a:rPr>
            <a:t>円で、前年度比、類似団体平均ともに下回った。これは</a:t>
          </a:r>
          <a:r>
            <a:rPr kumimoji="1" lang="en-US" altLang="ja-JP" sz="1100">
              <a:latin typeface="ＭＳ Ｐゴシック"/>
            </a:rPr>
            <a:t>27</a:t>
          </a:r>
          <a:r>
            <a:rPr kumimoji="1" lang="ja-JP" altLang="en-US" sz="1100">
              <a:latin typeface="ＭＳ Ｐゴシック"/>
            </a:rPr>
            <a:t>年度に各施設の改修事業が集中していたが、</a:t>
          </a:r>
          <a:r>
            <a:rPr kumimoji="1" lang="en-US" altLang="ja-JP" sz="1100">
              <a:latin typeface="ＭＳ Ｐゴシック"/>
            </a:rPr>
            <a:t>28</a:t>
          </a:r>
          <a:r>
            <a:rPr kumimoji="1" lang="ja-JP" altLang="en-US" sz="1100">
              <a:latin typeface="ＭＳ Ｐゴシック"/>
            </a:rPr>
            <a:t>年度は平年並みの水準に戻ったことによるものである。</a:t>
          </a:r>
          <a:endParaRPr kumimoji="1" lang="en-US" altLang="ja-JP" sz="1100">
            <a:latin typeface="ＭＳ Ｐゴシック"/>
          </a:endParaRPr>
        </a:p>
        <a:p>
          <a:r>
            <a:rPr kumimoji="1" lang="ja-JP" altLang="en-US" sz="1100">
              <a:latin typeface="ＭＳ Ｐゴシック"/>
            </a:rPr>
            <a:t>　公債費</a:t>
          </a:r>
          <a:r>
            <a:rPr kumimoji="1" lang="ja-JP" altLang="ja-JP" sz="1100">
              <a:solidFill>
                <a:schemeClr val="dk1"/>
              </a:solidFill>
              <a:effectLst/>
              <a:latin typeface="+mn-lt"/>
              <a:ea typeface="+mn-ea"/>
              <a:cs typeface="+mn-cs"/>
            </a:rPr>
            <a:t>の住民一人当たりのコストは</a:t>
          </a:r>
          <a:r>
            <a:rPr kumimoji="1" lang="en-US" altLang="ja-JP" sz="1100">
              <a:latin typeface="ＭＳ Ｐゴシック"/>
            </a:rPr>
            <a:t>99,012</a:t>
          </a:r>
          <a:r>
            <a:rPr kumimoji="1" lang="ja-JP" altLang="en-US" sz="1100">
              <a:latin typeface="ＭＳ Ｐゴシック"/>
            </a:rPr>
            <a:t>円で、類似団体と比較して高い状況が続いている。これは</a:t>
          </a:r>
          <a:r>
            <a:rPr kumimoji="1" lang="en-US" altLang="ja-JP" sz="1100">
              <a:latin typeface="ＭＳ Ｐゴシック"/>
            </a:rPr>
            <a:t>19</a:t>
          </a:r>
          <a:r>
            <a:rPr kumimoji="1" lang="ja-JP" altLang="en-US" sz="1100">
              <a:latin typeface="ＭＳ Ｐゴシック"/>
            </a:rPr>
            <a:t>年度から毎年数億円規模の任意繰上償還を実施しているためである。</a:t>
          </a:r>
          <a:endParaRPr kumimoji="1" lang="en-US" altLang="ja-JP" sz="1100">
            <a:latin typeface="ＭＳ Ｐゴシック"/>
          </a:endParaRPr>
        </a:p>
        <a:p>
          <a:r>
            <a:rPr kumimoji="1" lang="ja-JP" altLang="en-US" sz="11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年度は取崩額が積立額を上回ったため、残高が減少した。今後も市税や地方交付税の減収による取崩額の増加が見込まれるが、現状の</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億円程度を確保しつつ緊急に必要な施策の財源や繰上償還などに充当する。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ゴシック" pitchFamily="49" charset="-128"/>
              <a:ea typeface="ＭＳ ゴシック" pitchFamily="49" charset="-128"/>
            </a:rPr>
            <a:t>○実質単年度収支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ja-JP" altLang="en-US" sz="900">
              <a:latin typeface="ＭＳ Ｐゴシック" panose="020B0600070205080204" pitchFamily="50" charset="-128"/>
              <a:ea typeface="ＭＳ Ｐゴシック" panose="020B0600070205080204" pitchFamily="50" charset="-128"/>
            </a:rPr>
            <a:t>税収が合併後最も少なくなったほか、地方交付税が減少し取崩額が増加したため減少した。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ゴシック" pitchFamily="49" charset="-128"/>
              <a:ea typeface="ＭＳ ゴシック" pitchFamily="49" charset="-128"/>
            </a:rPr>
            <a:t>○実質収支額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ja-JP" altLang="en-US" sz="900">
              <a:latin typeface="ＭＳ Ｐゴシック" panose="020B0600070205080204" pitchFamily="50" charset="-128"/>
              <a:ea typeface="ＭＳ Ｐゴシック" panose="020B0600070205080204" pitchFamily="50" charset="-128"/>
            </a:rPr>
            <a:t>予算執行率の向上に努め、</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台で安定的に推移している。今後も適切な財源確保により維持を図る。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ゴシック" pitchFamily="49" charset="-128"/>
              <a:ea typeface="ＭＳ ゴシック" pitchFamily="49" charset="-128"/>
            </a:rPr>
            <a:t>○今後の見通し</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ja-JP" altLang="en-US" sz="900">
              <a:latin typeface="+mn-ea"/>
              <a:ea typeface="+mn-ea"/>
            </a:rPr>
            <a:t>本市は自主財源比率が</a:t>
          </a:r>
          <a:r>
            <a:rPr kumimoji="1" lang="en-US" altLang="ja-JP" sz="900">
              <a:latin typeface="+mn-ea"/>
              <a:ea typeface="+mn-ea"/>
            </a:rPr>
            <a:t>3</a:t>
          </a:r>
          <a:r>
            <a:rPr kumimoji="1" lang="ja-JP" altLang="en-US" sz="900">
              <a:latin typeface="+mn-ea"/>
              <a:ea typeface="+mn-ea"/>
            </a:rPr>
            <a:t>割弱であり、地方交付税に依存する財政運営となっている。今後は財政調整基金を取崩しながらの厳しい財政運営が予想されるが、</a:t>
          </a:r>
          <a:r>
            <a:rPr kumimoji="1" lang="ja-JP" altLang="ja-JP" sz="900">
              <a:solidFill>
                <a:schemeClr val="dk1"/>
              </a:solidFill>
              <a:effectLst/>
              <a:latin typeface="+mn-ea"/>
              <a:ea typeface="+mn-ea"/>
              <a:cs typeface="+mn-cs"/>
            </a:rPr>
            <a:t>税収を増やすための方策などをしつつ</a:t>
          </a:r>
          <a:r>
            <a:rPr kumimoji="1" lang="ja-JP" altLang="en-US" sz="900">
              <a:solidFill>
                <a:schemeClr val="dk1"/>
              </a:solidFill>
              <a:effectLst/>
              <a:latin typeface="+mn-ea"/>
              <a:ea typeface="+mn-ea"/>
              <a:cs typeface="+mn-cs"/>
            </a:rPr>
            <a:t>、</a:t>
          </a:r>
          <a:r>
            <a:rPr kumimoji="1" lang="ja-JP" altLang="en-US" sz="900">
              <a:latin typeface="+mn-ea"/>
              <a:ea typeface="+mn-ea"/>
            </a:rPr>
            <a:t>財源の確保と経常経費の抑制等により適正な運営に努める。</a:t>
          </a:r>
          <a:endParaRPr kumimoji="1" lang="en-US" altLang="ja-JP" sz="1000" b="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○現状</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一般会計及び全ての特別会計において黒字となっている。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○水道事業</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年度に料金改定を実施したため黒字額が増加したが、</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年度は給水量の減少により黒字額が減少した。</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○ガス事業</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人口減少、空き家の増加、灯油・オール電化等他燃料との競合により、年々黒字額が減少し、販路拡大には依然厳しい状況が続いている。今後も大きな需要拡大は見込めず当面はほぼ横ばいで推移すると思われるが、料金改定を実施することにより健全な事業運営に努め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○国民健康保険事業</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保険給付費の増大や保険税の減少により、黒字額が減少傾向にある。今後は健康増進を促し、保険給付費の抑制を図るとともに税率の見直し等について検討する必要がある。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○今後の見通し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各会計で身の丈に合った財政運営、企業経営を行っていく。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建設事業を実施しつつ、任意繰上償還を実施することで元利償還金を抑制してきたが、熱回収施設等大型建設事業の借入地方債についての償還開始となったことから前年度比で増加した。</a:t>
          </a:r>
          <a:endParaRPr kumimoji="1" lang="en-US" altLang="ja-JP" sz="1100">
            <a:latin typeface="ＭＳ ゴシック" pitchFamily="49" charset="-128"/>
            <a:ea typeface="ＭＳ ゴシック" pitchFamily="49" charset="-128"/>
          </a:endParaRPr>
        </a:p>
        <a:p>
          <a:endParaRPr kumimoji="1" lang="en-US" altLang="ja-JP" sz="3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○公営企業債の元利償還金に対する繰入金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公共下水道事業が継続中のため、高めに推移している。</a:t>
          </a:r>
          <a:endParaRPr kumimoji="1" lang="en-US" altLang="ja-JP" sz="1100">
            <a:latin typeface="ＭＳ ゴシック" pitchFamily="49" charset="-128"/>
            <a:ea typeface="ＭＳ ゴシック" pitchFamily="49" charset="-128"/>
          </a:endParaRPr>
        </a:p>
        <a:p>
          <a:endParaRPr kumimoji="1" lang="en-US" altLang="ja-JP" sz="3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○実質公債費比率の分子</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元金償還開始や公営企業債償還に対する繰入金が増加傾向にあるが、主に合併特例事業債による交付税算入となる公債費も増加しているため、全体的には減少傾向にある。</a:t>
          </a:r>
          <a:endParaRPr kumimoji="1" lang="en-US" altLang="ja-JP" sz="1100">
            <a:latin typeface="ＭＳ ゴシック" pitchFamily="49" charset="-128"/>
            <a:ea typeface="ＭＳ ゴシック" pitchFamily="49" charset="-128"/>
          </a:endParaRPr>
        </a:p>
        <a:p>
          <a:endParaRPr kumimoji="1" lang="en-US" altLang="ja-JP" sz="3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○今後の見通し</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早期健全化基準未満であるが、財政状況を勘案しながら任意繰上償還の実施を検討するとともに、市債の新規発行の精査などにより、比率の改善を図る。　</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年度は熱回収施設整備事業の本体建設工事本格化や観光拠点センター整備事業など大型事業の市債発行により増加したが、</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年度から実施している任意繰上償還により着実に減少している。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公共下水道事業が継続中のため、公営企業債残高は増加傾向にあり、償還に対する繰入金も高めで推移している。資本費平準化債の発行により繰入金の平準化を図っている。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○充当可能財源等</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直近</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年間で充当可能財源は横ばいだが、今後は普通交付税の段階的縮減措置による歳入構造の変化の影響もあり、基金を取崩しての財政運営となることが予想される。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○今後の見通し</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早期健全化基準未満であるが、財政状況を勘案しながら任意繰上償還の実施を検討するとともに、市債の新規発行の精査</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比率の改善を図</a:t>
          </a:r>
          <a:r>
            <a:rPr kumimoji="1" lang="ja-JP" altLang="en-US" sz="1100">
              <a:solidFill>
                <a:schemeClr val="dk1"/>
              </a:solidFill>
              <a:effectLst/>
              <a:latin typeface="+mn-lt"/>
              <a:ea typeface="+mn-ea"/>
              <a:cs typeface="+mn-cs"/>
            </a:rPr>
            <a:t>りながら、一般会計からの繰入金に依存しないよう料金改定等の公営企業の経営改善も併せて実施することで将来負担の軽減に努める。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25,554
25,472
241.13
14,637,690
14,399,799
227,726
9,365,441
17,381,661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14637690</v>
      </c>
      <c r="BO4" s="411"/>
      <c r="BP4" s="411"/>
      <c r="BQ4" s="411"/>
      <c r="BR4" s="411"/>
      <c r="BS4" s="411"/>
      <c r="BT4" s="411"/>
      <c r="BU4" s="412"/>
      <c r="BV4" s="410">
        <v>16920561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2.4</v>
      </c>
      <c r="CU4" s="588"/>
      <c r="CV4" s="588"/>
      <c r="CW4" s="588"/>
      <c r="CX4" s="588"/>
      <c r="CY4" s="588"/>
      <c r="CZ4" s="588"/>
      <c r="DA4" s="589"/>
      <c r="DB4" s="587">
        <v>2.7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14399799</v>
      </c>
      <c r="BO5" s="416"/>
      <c r="BP5" s="416"/>
      <c r="BQ5" s="416"/>
      <c r="BR5" s="416"/>
      <c r="BS5" s="416"/>
      <c r="BT5" s="416"/>
      <c r="BU5" s="417"/>
      <c r="BV5" s="415">
        <v>16605042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86.6</v>
      </c>
      <c r="CU5" s="386"/>
      <c r="CV5" s="386"/>
      <c r="CW5" s="386"/>
      <c r="CX5" s="386"/>
      <c r="CY5" s="386"/>
      <c r="CZ5" s="386"/>
      <c r="DA5" s="387"/>
      <c r="DB5" s="385">
        <v>83.6</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237891</v>
      </c>
      <c r="BO6" s="416"/>
      <c r="BP6" s="416"/>
      <c r="BQ6" s="416"/>
      <c r="BR6" s="416"/>
      <c r="BS6" s="416"/>
      <c r="BT6" s="416"/>
      <c r="BU6" s="417"/>
      <c r="BV6" s="415">
        <v>315519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90.9</v>
      </c>
      <c r="CU6" s="562"/>
      <c r="CV6" s="562"/>
      <c r="CW6" s="562"/>
      <c r="CX6" s="562"/>
      <c r="CY6" s="562"/>
      <c r="CZ6" s="562"/>
      <c r="DA6" s="563"/>
      <c r="DB6" s="561">
        <v>88.7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10165</v>
      </c>
      <c r="BO7" s="416"/>
      <c r="BP7" s="416"/>
      <c r="BQ7" s="416"/>
      <c r="BR7" s="416"/>
      <c r="BS7" s="416"/>
      <c r="BT7" s="416"/>
      <c r="BU7" s="417"/>
      <c r="BV7" s="415">
        <v>62064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9365441</v>
      </c>
      <c r="CU7" s="416"/>
      <c r="CV7" s="416"/>
      <c r="CW7" s="416"/>
      <c r="CX7" s="416"/>
      <c r="CY7" s="416"/>
      <c r="CZ7" s="416"/>
      <c r="DA7" s="417"/>
      <c r="DB7" s="415">
        <v>9307989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227726</v>
      </c>
      <c r="BO8" s="416"/>
      <c r="BP8" s="416"/>
      <c r="BQ8" s="416"/>
      <c r="BR8" s="416"/>
      <c r="BS8" s="416"/>
      <c r="BT8" s="416"/>
      <c r="BU8" s="417"/>
      <c r="BV8" s="415">
        <v>253455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0.38</v>
      </c>
      <c r="CU8" s="525"/>
      <c r="CV8" s="525"/>
      <c r="CW8" s="525"/>
      <c r="CX8" s="525"/>
      <c r="CY8" s="525"/>
      <c r="CZ8" s="525"/>
      <c r="DA8" s="526"/>
      <c r="DB8" s="524">
        <v>0.38</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25324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-25729</v>
      </c>
      <c r="BO9" s="416"/>
      <c r="BP9" s="416"/>
      <c r="BQ9" s="416"/>
      <c r="BR9" s="416"/>
      <c r="BS9" s="416"/>
      <c r="BT9" s="416"/>
      <c r="BU9" s="417"/>
      <c r="BV9" s="415">
        <v>38891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24.3</v>
      </c>
      <c r="CU9" s="386"/>
      <c r="CV9" s="386"/>
      <c r="CW9" s="386"/>
      <c r="CX9" s="386"/>
      <c r="CY9" s="386"/>
      <c r="CZ9" s="386"/>
      <c r="DA9" s="387"/>
      <c r="DB9" s="385">
        <v>23.1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27544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406</v>
      </c>
      <c r="BO10" s="416"/>
      <c r="BP10" s="416"/>
      <c r="BQ10" s="416"/>
      <c r="BR10" s="416"/>
      <c r="BS10" s="416"/>
      <c r="BT10" s="416"/>
      <c r="BU10" s="417"/>
      <c r="BV10" s="415">
        <v>69199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v>717922</v>
      </c>
      <c r="BO11" s="416"/>
      <c r="BP11" s="416"/>
      <c r="BQ11" s="416"/>
      <c r="BR11" s="416"/>
      <c r="BS11" s="416"/>
      <c r="BT11" s="416"/>
      <c r="BU11" s="417"/>
      <c r="BV11" s="415">
        <v>734398</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25554</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49146</v>
      </c>
      <c r="BO12" s="416"/>
      <c r="BP12" s="416"/>
      <c r="BQ12" s="416"/>
      <c r="BR12" s="416"/>
      <c r="BS12" s="416"/>
      <c r="BT12" s="416"/>
      <c r="BU12" s="417"/>
      <c r="BV12" s="415">
        <v>1922</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25472</v>
      </c>
      <c r="S13" s="517"/>
      <c r="T13" s="517"/>
      <c r="U13" s="517"/>
      <c r="V13" s="518"/>
      <c r="W13" s="504" t="s">
        <v>125</v>
      </c>
      <c r="X13" s="428"/>
      <c r="Y13" s="428"/>
      <c r="Z13" s="428"/>
      <c r="AA13" s="428"/>
      <c r="AB13" s="429"/>
      <c r="AC13" s="391">
        <v>1245</v>
      </c>
      <c r="AD13" s="392"/>
      <c r="AE13" s="392"/>
      <c r="AF13" s="392"/>
      <c r="AG13" s="393"/>
      <c r="AH13" s="391">
        <v>1080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643453</v>
      </c>
      <c r="BO13" s="416"/>
      <c r="BP13" s="416"/>
      <c r="BQ13" s="416"/>
      <c r="BR13" s="416"/>
      <c r="BS13" s="416"/>
      <c r="BT13" s="416"/>
      <c r="BU13" s="417"/>
      <c r="BV13" s="415">
        <v>840566</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9</v>
      </c>
      <c r="CU13" s="386"/>
      <c r="CV13" s="386"/>
      <c r="CW13" s="386"/>
      <c r="CX13" s="386"/>
      <c r="CY13" s="386"/>
      <c r="CZ13" s="386"/>
      <c r="DA13" s="387"/>
      <c r="DB13" s="385">
        <v>9.4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26009</v>
      </c>
      <c r="S14" s="517"/>
      <c r="T14" s="517"/>
      <c r="U14" s="517"/>
      <c r="V14" s="518"/>
      <c r="W14" s="519"/>
      <c r="X14" s="431"/>
      <c r="Y14" s="431"/>
      <c r="Z14" s="431"/>
      <c r="AA14" s="431"/>
      <c r="AB14" s="432"/>
      <c r="AC14" s="509">
        <v>10.199999999999999</v>
      </c>
      <c r="AD14" s="510"/>
      <c r="AE14" s="510"/>
      <c r="AF14" s="510"/>
      <c r="AG14" s="511"/>
      <c r="AH14" s="509">
        <v>8.4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88.8</v>
      </c>
      <c r="CU14" s="488"/>
      <c r="CV14" s="488"/>
      <c r="CW14" s="488"/>
      <c r="CX14" s="488"/>
      <c r="CY14" s="488"/>
      <c r="CZ14" s="488"/>
      <c r="DA14" s="489"/>
      <c r="DB14" s="520">
        <v>100.9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25943</v>
      </c>
      <c r="S15" s="517"/>
      <c r="T15" s="517"/>
      <c r="U15" s="517"/>
      <c r="V15" s="518"/>
      <c r="W15" s="504" t="s">
        <v>132</v>
      </c>
      <c r="X15" s="428"/>
      <c r="Y15" s="428"/>
      <c r="Z15" s="428"/>
      <c r="AA15" s="428"/>
      <c r="AB15" s="429"/>
      <c r="AC15" s="391">
        <v>4825</v>
      </c>
      <c r="AD15" s="392"/>
      <c r="AE15" s="392"/>
      <c r="AF15" s="392"/>
      <c r="AG15" s="393"/>
      <c r="AH15" s="391">
        <v>5724</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2849400</v>
      </c>
      <c r="BO15" s="411"/>
      <c r="BP15" s="411"/>
      <c r="BQ15" s="411"/>
      <c r="BR15" s="411"/>
      <c r="BS15" s="411"/>
      <c r="BT15" s="411"/>
      <c r="BU15" s="412"/>
      <c r="BV15" s="410">
        <v>2659025</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39.4</v>
      </c>
      <c r="AD16" s="510"/>
      <c r="AE16" s="510"/>
      <c r="AF16" s="510"/>
      <c r="AG16" s="511"/>
      <c r="AH16" s="509">
        <v>44.3</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7578697</v>
      </c>
      <c r="BO16" s="416"/>
      <c r="BP16" s="416"/>
      <c r="BQ16" s="416"/>
      <c r="BR16" s="416"/>
      <c r="BS16" s="416"/>
      <c r="BT16" s="416"/>
      <c r="BU16" s="417"/>
      <c r="BV16" s="415">
        <v>7212054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6181</v>
      </c>
      <c r="AD17" s="392"/>
      <c r="AE17" s="392"/>
      <c r="AF17" s="392"/>
      <c r="AG17" s="393"/>
      <c r="AH17" s="391">
        <v>6125</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3589276</v>
      </c>
      <c r="BO17" s="416"/>
      <c r="BP17" s="416"/>
      <c r="BQ17" s="416"/>
      <c r="BR17" s="416"/>
      <c r="BS17" s="416"/>
      <c r="BT17" s="416"/>
      <c r="BU17" s="417"/>
      <c r="BV17" s="415">
        <v>3324171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241.13</v>
      </c>
      <c r="M18" s="480"/>
      <c r="N18" s="480"/>
      <c r="O18" s="480"/>
      <c r="P18" s="480"/>
      <c r="Q18" s="480"/>
      <c r="R18" s="481"/>
      <c r="S18" s="481"/>
      <c r="T18" s="481"/>
      <c r="U18" s="481"/>
      <c r="V18" s="482"/>
      <c r="W18" s="496"/>
      <c r="X18" s="497"/>
      <c r="Y18" s="497"/>
      <c r="Z18" s="497"/>
      <c r="AA18" s="497"/>
      <c r="AB18" s="505"/>
      <c r="AC18" s="379">
        <v>50.5</v>
      </c>
      <c r="AD18" s="380"/>
      <c r="AE18" s="380"/>
      <c r="AF18" s="380"/>
      <c r="AG18" s="483"/>
      <c r="AH18" s="379">
        <v>47.4</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7990218</v>
      </c>
      <c r="BO18" s="416"/>
      <c r="BP18" s="416"/>
      <c r="BQ18" s="416"/>
      <c r="BR18" s="416"/>
      <c r="BS18" s="416"/>
      <c r="BT18" s="416"/>
      <c r="BU18" s="417"/>
      <c r="BV18" s="415">
        <v>8044974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105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10133390</v>
      </c>
      <c r="BO19" s="416"/>
      <c r="BP19" s="416"/>
      <c r="BQ19" s="416"/>
      <c r="BR19" s="416"/>
      <c r="BS19" s="416"/>
      <c r="BT19" s="416"/>
      <c r="BU19" s="417"/>
      <c r="BV19" s="415">
        <v>10543541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8804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17381661</v>
      </c>
      <c r="BO23" s="416"/>
      <c r="BP23" s="416"/>
      <c r="BQ23" s="416"/>
      <c r="BR23" s="416"/>
      <c r="BS23" s="416"/>
      <c r="BT23" s="416"/>
      <c r="BU23" s="417"/>
      <c r="BV23" s="415">
        <v>18399737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8360</v>
      </c>
      <c r="R24" s="392"/>
      <c r="S24" s="392"/>
      <c r="T24" s="392"/>
      <c r="U24" s="392"/>
      <c r="V24" s="393"/>
      <c r="W24" s="457"/>
      <c r="X24" s="448"/>
      <c r="Y24" s="449"/>
      <c r="Z24" s="388" t="s">
        <v>156</v>
      </c>
      <c r="AA24" s="389"/>
      <c r="AB24" s="389"/>
      <c r="AC24" s="389"/>
      <c r="AD24" s="389"/>
      <c r="AE24" s="389"/>
      <c r="AF24" s="389"/>
      <c r="AG24" s="390"/>
      <c r="AH24" s="391">
        <v>266</v>
      </c>
      <c r="AI24" s="392"/>
      <c r="AJ24" s="392"/>
      <c r="AK24" s="392"/>
      <c r="AL24" s="393"/>
      <c r="AM24" s="391">
        <v>766080</v>
      </c>
      <c r="AN24" s="392"/>
      <c r="AO24" s="392"/>
      <c r="AP24" s="392"/>
      <c r="AQ24" s="392"/>
      <c r="AR24" s="393"/>
      <c r="AS24" s="391">
        <v>2880</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4959800</v>
      </c>
      <c r="BO24" s="416"/>
      <c r="BP24" s="416"/>
      <c r="BQ24" s="416"/>
      <c r="BR24" s="416"/>
      <c r="BS24" s="416"/>
      <c r="BT24" s="416"/>
      <c r="BU24" s="417"/>
      <c r="BV24" s="415">
        <v>5764416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6410</v>
      </c>
      <c r="R25" s="392"/>
      <c r="S25" s="392"/>
      <c r="T25" s="392"/>
      <c r="U25" s="392"/>
      <c r="V25" s="393"/>
      <c r="W25" s="457"/>
      <c r="X25" s="448"/>
      <c r="Y25" s="449"/>
      <c r="Z25" s="388" t="s">
        <v>159</v>
      </c>
      <c r="AA25" s="389"/>
      <c r="AB25" s="389"/>
      <c r="AC25" s="389"/>
      <c r="AD25" s="389"/>
      <c r="AE25" s="389"/>
      <c r="AF25" s="389"/>
      <c r="AG25" s="390"/>
      <c r="AH25" s="391">
        <v>57</v>
      </c>
      <c r="AI25" s="392"/>
      <c r="AJ25" s="392"/>
      <c r="AK25" s="392"/>
      <c r="AL25" s="393"/>
      <c r="AM25" s="391">
        <v>142728</v>
      </c>
      <c r="AN25" s="392"/>
      <c r="AO25" s="392"/>
      <c r="AP25" s="392"/>
      <c r="AQ25" s="392"/>
      <c r="AR25" s="393"/>
      <c r="AS25" s="391">
        <v>2504</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31180</v>
      </c>
      <c r="BO25" s="411"/>
      <c r="BP25" s="411"/>
      <c r="BQ25" s="411"/>
      <c r="BR25" s="411"/>
      <c r="BS25" s="411"/>
      <c r="BT25" s="411"/>
      <c r="BU25" s="412"/>
      <c r="BV25" s="410">
        <v>1116371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5710</v>
      </c>
      <c r="R26" s="392"/>
      <c r="S26" s="392"/>
      <c r="T26" s="392"/>
      <c r="U26" s="392"/>
      <c r="V26" s="393"/>
      <c r="W26" s="457"/>
      <c r="X26" s="448"/>
      <c r="Y26" s="449"/>
      <c r="Z26" s="388" t="s">
        <v>162</v>
      </c>
      <c r="AA26" s="470"/>
      <c r="AB26" s="470"/>
      <c r="AC26" s="470"/>
      <c r="AD26" s="470"/>
      <c r="AE26" s="470"/>
      <c r="AF26" s="470"/>
      <c r="AG26" s="471"/>
      <c r="AH26" s="391">
        <v>15</v>
      </c>
      <c r="AI26" s="392"/>
      <c r="AJ26" s="392"/>
      <c r="AK26" s="392"/>
      <c r="AL26" s="393"/>
      <c r="AM26" s="391">
        <v>42690</v>
      </c>
      <c r="AN26" s="392"/>
      <c r="AO26" s="392"/>
      <c r="AP26" s="392"/>
      <c r="AQ26" s="392"/>
      <c r="AR26" s="393"/>
      <c r="AS26" s="391">
        <v>2846</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3040</v>
      </c>
      <c r="R27" s="392"/>
      <c r="S27" s="392"/>
      <c r="T27" s="392"/>
      <c r="U27" s="392"/>
      <c r="V27" s="393"/>
      <c r="W27" s="457"/>
      <c r="X27" s="448"/>
      <c r="Y27" s="449"/>
      <c r="Z27" s="388" t="s">
        <v>165</v>
      </c>
      <c r="AA27" s="389"/>
      <c r="AB27" s="389"/>
      <c r="AC27" s="389"/>
      <c r="AD27" s="389"/>
      <c r="AE27" s="389"/>
      <c r="AF27" s="389"/>
      <c r="AG27" s="390"/>
      <c r="AH27" s="391">
        <v>2</v>
      </c>
      <c r="AI27" s="392"/>
      <c r="AJ27" s="392"/>
      <c r="AK27" s="392"/>
      <c r="AL27" s="393"/>
      <c r="AM27" s="391" t="s">
        <v>166</v>
      </c>
      <c r="AN27" s="392"/>
      <c r="AO27" s="392"/>
      <c r="AP27" s="392"/>
      <c r="AQ27" s="392"/>
      <c r="AR27" s="393"/>
      <c r="AS27" s="391" t="s">
        <v>166</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168</v>
      </c>
      <c r="F28" s="389"/>
      <c r="G28" s="389"/>
      <c r="H28" s="389"/>
      <c r="I28" s="389"/>
      <c r="J28" s="389"/>
      <c r="K28" s="390"/>
      <c r="L28" s="391">
        <v>1</v>
      </c>
      <c r="M28" s="392"/>
      <c r="N28" s="392"/>
      <c r="O28" s="392"/>
      <c r="P28" s="393"/>
      <c r="Q28" s="391">
        <v>2640</v>
      </c>
      <c r="R28" s="392"/>
      <c r="S28" s="392"/>
      <c r="T28" s="392"/>
      <c r="U28" s="392"/>
      <c r="V28" s="393"/>
      <c r="W28" s="457"/>
      <c r="X28" s="448"/>
      <c r="Y28" s="449"/>
      <c r="Z28" s="388" t="s">
        <v>169</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2421710</v>
      </c>
      <c r="BO28" s="411"/>
      <c r="BP28" s="411"/>
      <c r="BQ28" s="411"/>
      <c r="BR28" s="411"/>
      <c r="BS28" s="411"/>
      <c r="BT28" s="411"/>
      <c r="BU28" s="412"/>
      <c r="BV28" s="410">
        <v>2470450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172</v>
      </c>
      <c r="F29" s="389"/>
      <c r="G29" s="389"/>
      <c r="H29" s="389"/>
      <c r="I29" s="389"/>
      <c r="J29" s="389"/>
      <c r="K29" s="390"/>
      <c r="L29" s="391">
        <v>18</v>
      </c>
      <c r="M29" s="392"/>
      <c r="N29" s="392"/>
      <c r="O29" s="392"/>
      <c r="P29" s="393"/>
      <c r="Q29" s="391">
        <v>2500</v>
      </c>
      <c r="R29" s="392"/>
      <c r="S29" s="392"/>
      <c r="T29" s="392"/>
      <c r="U29" s="392"/>
      <c r="V29" s="393"/>
      <c r="W29" s="458"/>
      <c r="X29" s="459"/>
      <c r="Y29" s="460"/>
      <c r="Z29" s="388" t="s">
        <v>173</v>
      </c>
      <c r="AA29" s="389"/>
      <c r="AB29" s="389"/>
      <c r="AC29" s="389"/>
      <c r="AD29" s="389"/>
      <c r="AE29" s="389"/>
      <c r="AF29" s="389"/>
      <c r="AG29" s="390"/>
      <c r="AH29" s="391">
        <v>268</v>
      </c>
      <c r="AI29" s="392"/>
      <c r="AJ29" s="392"/>
      <c r="AK29" s="392"/>
      <c r="AL29" s="393"/>
      <c r="AM29" s="391">
        <v>774684</v>
      </c>
      <c r="AN29" s="392"/>
      <c r="AO29" s="392"/>
      <c r="AP29" s="392"/>
      <c r="AQ29" s="392"/>
      <c r="AR29" s="393"/>
      <c r="AS29" s="391">
        <v>2891</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54300</v>
      </c>
      <c r="BO29" s="416"/>
      <c r="BP29" s="416"/>
      <c r="BQ29" s="416"/>
      <c r="BR29" s="416"/>
      <c r="BS29" s="416"/>
      <c r="BT29" s="416"/>
      <c r="BU29" s="417"/>
      <c r="BV29" s="415">
        <v>54281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93.2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2361844</v>
      </c>
      <c r="BO30" s="419"/>
      <c r="BP30" s="419"/>
      <c r="BQ30" s="419"/>
      <c r="BR30" s="419"/>
      <c r="BS30" s="419"/>
      <c r="BT30" s="419"/>
      <c r="BU30" s="420"/>
      <c r="BV30" s="418">
        <v>2336097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国民健康保険事業特別会計事業勘定</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ガス事業会計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秋田県市町村総合事務組合（一般会計）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にかほ市観光開発</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国民健康保険事業特別会計施設勘定</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水道事業会計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秋田県市町村総合事務組合（交通災害共済事業等特別会計）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農業集落排水事業特別会計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秋田県市町村会館管理組合（一般会計）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秋田県後期高齢者医療広域連合（一般会計）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秋田県後期高齢者医療広域連合（後期高齢者医療特別会計）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本荘由利広域市町村圏組合（一般会計）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本荘由利広域市町村圏組合（介護保険特別会計）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本荘由利広域市町村圏組合（特別養護老人ホーム特別会計）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211</v>
      </c>
      <c r="C5" s="708"/>
      <c r="D5" s="708"/>
      <c r="E5" s="708"/>
      <c r="F5" s="708"/>
      <c r="G5" s="708"/>
      <c r="H5" s="708"/>
      <c r="I5" s="708"/>
      <c r="J5" s="708"/>
      <c r="K5" s="708"/>
      <c r="L5" s="708"/>
      <c r="M5" s="708"/>
      <c r="N5" s="708"/>
      <c r="O5" s="708"/>
      <c r="P5" s="708"/>
      <c r="Q5" s="709"/>
      <c r="R5" s="670">
        <v>2698459</v>
      </c>
      <c r="S5" s="671"/>
      <c r="T5" s="671"/>
      <c r="U5" s="671"/>
      <c r="V5" s="671"/>
      <c r="W5" s="671"/>
      <c r="X5" s="671"/>
      <c r="Y5" s="718"/>
      <c r="Z5" s="731">
        <v>18.399999999999999</v>
      </c>
      <c r="AA5" s="731"/>
      <c r="AB5" s="731"/>
      <c r="AC5" s="731"/>
      <c r="AD5" s="732">
        <v>2698459</v>
      </c>
      <c r="AE5" s="732"/>
      <c r="AF5" s="732"/>
      <c r="AG5" s="732"/>
      <c r="AH5" s="732"/>
      <c r="AI5" s="732"/>
      <c r="AJ5" s="732"/>
      <c r="AK5" s="732"/>
      <c r="AL5" s="719">
        <v>30.7</v>
      </c>
      <c r="AM5" s="688"/>
      <c r="AN5" s="688"/>
      <c r="AO5" s="720"/>
      <c r="AP5" s="707" t="s">
        <v>212</v>
      </c>
      <c r="AQ5" s="708"/>
      <c r="AR5" s="708"/>
      <c r="AS5" s="708"/>
      <c r="AT5" s="708"/>
      <c r="AU5" s="708"/>
      <c r="AV5" s="708"/>
      <c r="AW5" s="708"/>
      <c r="AX5" s="708"/>
      <c r="AY5" s="708"/>
      <c r="AZ5" s="708"/>
      <c r="BA5" s="708"/>
      <c r="BB5" s="708"/>
      <c r="BC5" s="708"/>
      <c r="BD5" s="708"/>
      <c r="BE5" s="708"/>
      <c r="BF5" s="709"/>
      <c r="BG5" s="620">
        <v>2694390</v>
      </c>
      <c r="BH5" s="621"/>
      <c r="BI5" s="621"/>
      <c r="BJ5" s="621"/>
      <c r="BK5" s="621"/>
      <c r="BL5" s="621"/>
      <c r="BM5" s="621"/>
      <c r="BN5" s="622"/>
      <c r="BO5" s="673">
        <v>99.8</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c r="B6" s="617" t="s">
        <v>217</v>
      </c>
      <c r="C6" s="618"/>
      <c r="D6" s="618"/>
      <c r="E6" s="618"/>
      <c r="F6" s="618"/>
      <c r="G6" s="618"/>
      <c r="H6" s="618"/>
      <c r="I6" s="618"/>
      <c r="J6" s="618"/>
      <c r="K6" s="618"/>
      <c r="L6" s="618"/>
      <c r="M6" s="618"/>
      <c r="N6" s="618"/>
      <c r="O6" s="618"/>
      <c r="P6" s="618"/>
      <c r="Q6" s="619"/>
      <c r="R6" s="620">
        <v>196584</v>
      </c>
      <c r="S6" s="621"/>
      <c r="T6" s="621"/>
      <c r="U6" s="621"/>
      <c r="V6" s="621"/>
      <c r="W6" s="621"/>
      <c r="X6" s="621"/>
      <c r="Y6" s="622"/>
      <c r="Z6" s="673">
        <v>1.3</v>
      </c>
      <c r="AA6" s="673"/>
      <c r="AB6" s="673"/>
      <c r="AC6" s="673"/>
      <c r="AD6" s="674">
        <v>196584</v>
      </c>
      <c r="AE6" s="674"/>
      <c r="AF6" s="674"/>
      <c r="AG6" s="674"/>
      <c r="AH6" s="674"/>
      <c r="AI6" s="674"/>
      <c r="AJ6" s="674"/>
      <c r="AK6" s="674"/>
      <c r="AL6" s="643">
        <v>2.2000000000000002</v>
      </c>
      <c r="AM6" s="675"/>
      <c r="AN6" s="675"/>
      <c r="AO6" s="676"/>
      <c r="AP6" s="617" t="s">
        <v>218</v>
      </c>
      <c r="AQ6" s="618"/>
      <c r="AR6" s="618"/>
      <c r="AS6" s="618"/>
      <c r="AT6" s="618"/>
      <c r="AU6" s="618"/>
      <c r="AV6" s="618"/>
      <c r="AW6" s="618"/>
      <c r="AX6" s="618"/>
      <c r="AY6" s="618"/>
      <c r="AZ6" s="618"/>
      <c r="BA6" s="618"/>
      <c r="BB6" s="618"/>
      <c r="BC6" s="618"/>
      <c r="BD6" s="618"/>
      <c r="BE6" s="618"/>
      <c r="BF6" s="619"/>
      <c r="BG6" s="620">
        <v>2694390</v>
      </c>
      <c r="BH6" s="621"/>
      <c r="BI6" s="621"/>
      <c r="BJ6" s="621"/>
      <c r="BK6" s="621"/>
      <c r="BL6" s="621"/>
      <c r="BM6" s="621"/>
      <c r="BN6" s="622"/>
      <c r="BO6" s="673">
        <v>99.8</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130359</v>
      </c>
      <c r="CS6" s="621"/>
      <c r="CT6" s="621"/>
      <c r="CU6" s="621"/>
      <c r="CV6" s="621"/>
      <c r="CW6" s="621"/>
      <c r="CX6" s="621"/>
      <c r="CY6" s="622"/>
      <c r="CZ6" s="673">
        <v>0.9</v>
      </c>
      <c r="DA6" s="673"/>
      <c r="DB6" s="673"/>
      <c r="DC6" s="673"/>
      <c r="DD6" s="626" t="s">
        <v>213</v>
      </c>
      <c r="DE6" s="621"/>
      <c r="DF6" s="621"/>
      <c r="DG6" s="621"/>
      <c r="DH6" s="621"/>
      <c r="DI6" s="621"/>
      <c r="DJ6" s="621"/>
      <c r="DK6" s="621"/>
      <c r="DL6" s="621"/>
      <c r="DM6" s="621"/>
      <c r="DN6" s="621"/>
      <c r="DO6" s="621"/>
      <c r="DP6" s="622"/>
      <c r="DQ6" s="626">
        <v>130359</v>
      </c>
      <c r="DR6" s="621"/>
      <c r="DS6" s="621"/>
      <c r="DT6" s="621"/>
      <c r="DU6" s="621"/>
      <c r="DV6" s="621"/>
      <c r="DW6" s="621"/>
      <c r="DX6" s="621"/>
      <c r="DY6" s="621"/>
      <c r="DZ6" s="621"/>
      <c r="EA6" s="621"/>
      <c r="EB6" s="621"/>
      <c r="EC6" s="656"/>
    </row>
    <row r="7" spans="2:143" ht="11.25" customHeight="1">
      <c r="B7" s="617" t="s">
        <v>220</v>
      </c>
      <c r="C7" s="618"/>
      <c r="D7" s="618"/>
      <c r="E7" s="618"/>
      <c r="F7" s="618"/>
      <c r="G7" s="618"/>
      <c r="H7" s="618"/>
      <c r="I7" s="618"/>
      <c r="J7" s="618"/>
      <c r="K7" s="618"/>
      <c r="L7" s="618"/>
      <c r="M7" s="618"/>
      <c r="N7" s="618"/>
      <c r="O7" s="618"/>
      <c r="P7" s="618"/>
      <c r="Q7" s="619"/>
      <c r="R7" s="620">
        <v>3867</v>
      </c>
      <c r="S7" s="621"/>
      <c r="T7" s="621"/>
      <c r="U7" s="621"/>
      <c r="V7" s="621"/>
      <c r="W7" s="621"/>
      <c r="X7" s="621"/>
      <c r="Y7" s="622"/>
      <c r="Z7" s="673">
        <v>0</v>
      </c>
      <c r="AA7" s="673"/>
      <c r="AB7" s="673"/>
      <c r="AC7" s="673"/>
      <c r="AD7" s="674">
        <v>3867</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1189449</v>
      </c>
      <c r="BH7" s="621"/>
      <c r="BI7" s="621"/>
      <c r="BJ7" s="621"/>
      <c r="BK7" s="621"/>
      <c r="BL7" s="621"/>
      <c r="BM7" s="621"/>
      <c r="BN7" s="622"/>
      <c r="BO7" s="673">
        <v>44.1</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1496706</v>
      </c>
      <c r="CS7" s="621"/>
      <c r="CT7" s="621"/>
      <c r="CU7" s="621"/>
      <c r="CV7" s="621"/>
      <c r="CW7" s="621"/>
      <c r="CX7" s="621"/>
      <c r="CY7" s="622"/>
      <c r="CZ7" s="673">
        <v>10.4</v>
      </c>
      <c r="DA7" s="673"/>
      <c r="DB7" s="673"/>
      <c r="DC7" s="673"/>
      <c r="DD7" s="626">
        <v>32735</v>
      </c>
      <c r="DE7" s="621"/>
      <c r="DF7" s="621"/>
      <c r="DG7" s="621"/>
      <c r="DH7" s="621"/>
      <c r="DI7" s="621"/>
      <c r="DJ7" s="621"/>
      <c r="DK7" s="621"/>
      <c r="DL7" s="621"/>
      <c r="DM7" s="621"/>
      <c r="DN7" s="621"/>
      <c r="DO7" s="621"/>
      <c r="DP7" s="622"/>
      <c r="DQ7" s="626">
        <v>1231728</v>
      </c>
      <c r="DR7" s="621"/>
      <c r="DS7" s="621"/>
      <c r="DT7" s="621"/>
      <c r="DU7" s="621"/>
      <c r="DV7" s="621"/>
      <c r="DW7" s="621"/>
      <c r="DX7" s="621"/>
      <c r="DY7" s="621"/>
      <c r="DZ7" s="621"/>
      <c r="EA7" s="621"/>
      <c r="EB7" s="621"/>
      <c r="EC7" s="656"/>
    </row>
    <row r="8" spans="2:143" ht="11.25" customHeight="1">
      <c r="B8" s="617" t="s">
        <v>223</v>
      </c>
      <c r="C8" s="618"/>
      <c r="D8" s="618"/>
      <c r="E8" s="618"/>
      <c r="F8" s="618"/>
      <c r="G8" s="618"/>
      <c r="H8" s="618"/>
      <c r="I8" s="618"/>
      <c r="J8" s="618"/>
      <c r="K8" s="618"/>
      <c r="L8" s="618"/>
      <c r="M8" s="618"/>
      <c r="N8" s="618"/>
      <c r="O8" s="618"/>
      <c r="P8" s="618"/>
      <c r="Q8" s="619"/>
      <c r="R8" s="620">
        <v>4791</v>
      </c>
      <c r="S8" s="621"/>
      <c r="T8" s="621"/>
      <c r="U8" s="621"/>
      <c r="V8" s="621"/>
      <c r="W8" s="621"/>
      <c r="X8" s="621"/>
      <c r="Y8" s="622"/>
      <c r="Z8" s="673">
        <v>0</v>
      </c>
      <c r="AA8" s="673"/>
      <c r="AB8" s="673"/>
      <c r="AC8" s="673"/>
      <c r="AD8" s="674">
        <v>4791</v>
      </c>
      <c r="AE8" s="674"/>
      <c r="AF8" s="674"/>
      <c r="AG8" s="674"/>
      <c r="AH8" s="674"/>
      <c r="AI8" s="674"/>
      <c r="AJ8" s="674"/>
      <c r="AK8" s="674"/>
      <c r="AL8" s="643">
        <v>0.1</v>
      </c>
      <c r="AM8" s="675"/>
      <c r="AN8" s="675"/>
      <c r="AO8" s="676"/>
      <c r="AP8" s="617" t="s">
        <v>224</v>
      </c>
      <c r="AQ8" s="618"/>
      <c r="AR8" s="618"/>
      <c r="AS8" s="618"/>
      <c r="AT8" s="618"/>
      <c r="AU8" s="618"/>
      <c r="AV8" s="618"/>
      <c r="AW8" s="618"/>
      <c r="AX8" s="618"/>
      <c r="AY8" s="618"/>
      <c r="AZ8" s="618"/>
      <c r="BA8" s="618"/>
      <c r="BB8" s="618"/>
      <c r="BC8" s="618"/>
      <c r="BD8" s="618"/>
      <c r="BE8" s="618"/>
      <c r="BF8" s="619"/>
      <c r="BG8" s="620">
        <v>39775</v>
      </c>
      <c r="BH8" s="621"/>
      <c r="BI8" s="621"/>
      <c r="BJ8" s="621"/>
      <c r="BK8" s="621"/>
      <c r="BL8" s="621"/>
      <c r="BM8" s="621"/>
      <c r="BN8" s="622"/>
      <c r="BO8" s="673">
        <v>1.5</v>
      </c>
      <c r="BP8" s="673"/>
      <c r="BQ8" s="673"/>
      <c r="BR8" s="673"/>
      <c r="BS8" s="626" t="s">
        <v>114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3881214</v>
      </c>
      <c r="CS8" s="621"/>
      <c r="CT8" s="621"/>
      <c r="CU8" s="621"/>
      <c r="CV8" s="621"/>
      <c r="CW8" s="621"/>
      <c r="CX8" s="621"/>
      <c r="CY8" s="622"/>
      <c r="CZ8" s="673">
        <v>27</v>
      </c>
      <c r="DA8" s="673"/>
      <c r="DB8" s="673"/>
      <c r="DC8" s="673"/>
      <c r="DD8" s="626">
        <v>37906</v>
      </c>
      <c r="DE8" s="621"/>
      <c r="DF8" s="621"/>
      <c r="DG8" s="621"/>
      <c r="DH8" s="621"/>
      <c r="DI8" s="621"/>
      <c r="DJ8" s="621"/>
      <c r="DK8" s="621"/>
      <c r="DL8" s="621"/>
      <c r="DM8" s="621"/>
      <c r="DN8" s="621"/>
      <c r="DO8" s="621"/>
      <c r="DP8" s="622"/>
      <c r="DQ8" s="626">
        <v>1880801</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2524</v>
      </c>
      <c r="S9" s="621"/>
      <c r="T9" s="621"/>
      <c r="U9" s="621"/>
      <c r="V9" s="621"/>
      <c r="W9" s="621"/>
      <c r="X9" s="621"/>
      <c r="Y9" s="622"/>
      <c r="Z9" s="673">
        <v>0</v>
      </c>
      <c r="AA9" s="673"/>
      <c r="AB9" s="673"/>
      <c r="AC9" s="673"/>
      <c r="AD9" s="674">
        <v>2524</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942870</v>
      </c>
      <c r="BH9" s="621"/>
      <c r="BI9" s="621"/>
      <c r="BJ9" s="621"/>
      <c r="BK9" s="621"/>
      <c r="BL9" s="621"/>
      <c r="BM9" s="621"/>
      <c r="BN9" s="622"/>
      <c r="BO9" s="673">
        <v>34.9</v>
      </c>
      <c r="BP9" s="673"/>
      <c r="BQ9" s="673"/>
      <c r="BR9" s="673"/>
      <c r="BS9" s="626" t="s">
        <v>114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1741163</v>
      </c>
      <c r="CS9" s="621"/>
      <c r="CT9" s="621"/>
      <c r="CU9" s="621"/>
      <c r="CV9" s="621"/>
      <c r="CW9" s="621"/>
      <c r="CX9" s="621"/>
      <c r="CY9" s="622"/>
      <c r="CZ9" s="673">
        <v>12.1</v>
      </c>
      <c r="DA9" s="673"/>
      <c r="DB9" s="673"/>
      <c r="DC9" s="673"/>
      <c r="DD9" s="626">
        <v>1093805</v>
      </c>
      <c r="DE9" s="621"/>
      <c r="DF9" s="621"/>
      <c r="DG9" s="621"/>
      <c r="DH9" s="621"/>
      <c r="DI9" s="621"/>
      <c r="DJ9" s="621"/>
      <c r="DK9" s="621"/>
      <c r="DL9" s="621"/>
      <c r="DM9" s="621"/>
      <c r="DN9" s="621"/>
      <c r="DO9" s="621"/>
      <c r="DP9" s="622"/>
      <c r="DQ9" s="626">
        <v>663505</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445805</v>
      </c>
      <c r="S10" s="621"/>
      <c r="T10" s="621"/>
      <c r="U10" s="621"/>
      <c r="V10" s="621"/>
      <c r="W10" s="621"/>
      <c r="X10" s="621"/>
      <c r="Y10" s="622"/>
      <c r="Z10" s="673">
        <v>3</v>
      </c>
      <c r="AA10" s="673"/>
      <c r="AB10" s="673"/>
      <c r="AC10" s="673"/>
      <c r="AD10" s="674">
        <v>445805</v>
      </c>
      <c r="AE10" s="674"/>
      <c r="AF10" s="674"/>
      <c r="AG10" s="674"/>
      <c r="AH10" s="674"/>
      <c r="AI10" s="674"/>
      <c r="AJ10" s="674"/>
      <c r="AK10" s="674"/>
      <c r="AL10" s="643">
        <v>5.0999999999999996</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59140</v>
      </c>
      <c r="BH10" s="621"/>
      <c r="BI10" s="621"/>
      <c r="BJ10" s="621"/>
      <c r="BK10" s="621"/>
      <c r="BL10" s="621"/>
      <c r="BM10" s="621"/>
      <c r="BN10" s="622"/>
      <c r="BO10" s="673">
        <v>2.2000000000000002</v>
      </c>
      <c r="BP10" s="673"/>
      <c r="BQ10" s="673"/>
      <c r="BR10" s="673"/>
      <c r="BS10" s="626" t="s">
        <v>114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16815</v>
      </c>
      <c r="CS10" s="621"/>
      <c r="CT10" s="621"/>
      <c r="CU10" s="621"/>
      <c r="CV10" s="621"/>
      <c r="CW10" s="621"/>
      <c r="CX10" s="621"/>
      <c r="CY10" s="622"/>
      <c r="CZ10" s="673">
        <v>0.1</v>
      </c>
      <c r="DA10" s="673"/>
      <c r="DB10" s="673"/>
      <c r="DC10" s="673"/>
      <c r="DD10" s="626" t="s">
        <v>114</v>
      </c>
      <c r="DE10" s="621"/>
      <c r="DF10" s="621"/>
      <c r="DG10" s="621"/>
      <c r="DH10" s="621"/>
      <c r="DI10" s="621"/>
      <c r="DJ10" s="621"/>
      <c r="DK10" s="621"/>
      <c r="DL10" s="621"/>
      <c r="DM10" s="621"/>
      <c r="DN10" s="621"/>
      <c r="DO10" s="621"/>
      <c r="DP10" s="622"/>
      <c r="DQ10" s="626">
        <v>6671</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t="s">
        <v>114</v>
      </c>
      <c r="S11" s="621"/>
      <c r="T11" s="621"/>
      <c r="U11" s="621"/>
      <c r="V11" s="621"/>
      <c r="W11" s="621"/>
      <c r="X11" s="621"/>
      <c r="Y11" s="622"/>
      <c r="Z11" s="673" t="s">
        <v>114</v>
      </c>
      <c r="AA11" s="673"/>
      <c r="AB11" s="673"/>
      <c r="AC11" s="673"/>
      <c r="AD11" s="674" t="s">
        <v>114</v>
      </c>
      <c r="AE11" s="674"/>
      <c r="AF11" s="674"/>
      <c r="AG11" s="674"/>
      <c r="AH11" s="674"/>
      <c r="AI11" s="674"/>
      <c r="AJ11" s="674"/>
      <c r="AK11" s="674"/>
      <c r="AL11" s="643" t="s">
        <v>114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147664</v>
      </c>
      <c r="BH11" s="621"/>
      <c r="BI11" s="621"/>
      <c r="BJ11" s="621"/>
      <c r="BK11" s="621"/>
      <c r="BL11" s="621"/>
      <c r="BM11" s="621"/>
      <c r="BN11" s="622"/>
      <c r="BO11" s="673">
        <v>5.5</v>
      </c>
      <c r="BP11" s="673"/>
      <c r="BQ11" s="673"/>
      <c r="BR11" s="673"/>
      <c r="BS11" s="626" t="s">
        <v>114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1066473</v>
      </c>
      <c r="CS11" s="621"/>
      <c r="CT11" s="621"/>
      <c r="CU11" s="621"/>
      <c r="CV11" s="621"/>
      <c r="CW11" s="621"/>
      <c r="CX11" s="621"/>
      <c r="CY11" s="622"/>
      <c r="CZ11" s="673">
        <v>7.4</v>
      </c>
      <c r="DA11" s="673"/>
      <c r="DB11" s="673"/>
      <c r="DC11" s="673"/>
      <c r="DD11" s="626">
        <v>232928</v>
      </c>
      <c r="DE11" s="621"/>
      <c r="DF11" s="621"/>
      <c r="DG11" s="621"/>
      <c r="DH11" s="621"/>
      <c r="DI11" s="621"/>
      <c r="DJ11" s="621"/>
      <c r="DK11" s="621"/>
      <c r="DL11" s="621"/>
      <c r="DM11" s="621"/>
      <c r="DN11" s="621"/>
      <c r="DO11" s="621"/>
      <c r="DP11" s="622"/>
      <c r="DQ11" s="626">
        <v>546686</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1271980</v>
      </c>
      <c r="BH12" s="621"/>
      <c r="BI12" s="621"/>
      <c r="BJ12" s="621"/>
      <c r="BK12" s="621"/>
      <c r="BL12" s="621"/>
      <c r="BM12" s="621"/>
      <c r="BN12" s="622"/>
      <c r="BO12" s="673">
        <v>47.1</v>
      </c>
      <c r="BP12" s="673"/>
      <c r="BQ12" s="673"/>
      <c r="BR12" s="673"/>
      <c r="BS12" s="626" t="s">
        <v>114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516851</v>
      </c>
      <c r="CS12" s="621"/>
      <c r="CT12" s="621"/>
      <c r="CU12" s="621"/>
      <c r="CV12" s="621"/>
      <c r="CW12" s="621"/>
      <c r="CX12" s="621"/>
      <c r="CY12" s="622"/>
      <c r="CZ12" s="673">
        <v>3.6</v>
      </c>
      <c r="DA12" s="673"/>
      <c r="DB12" s="673"/>
      <c r="DC12" s="673"/>
      <c r="DD12" s="626">
        <v>203980</v>
      </c>
      <c r="DE12" s="621"/>
      <c r="DF12" s="621"/>
      <c r="DG12" s="621"/>
      <c r="DH12" s="621"/>
      <c r="DI12" s="621"/>
      <c r="DJ12" s="621"/>
      <c r="DK12" s="621"/>
      <c r="DL12" s="621"/>
      <c r="DM12" s="621"/>
      <c r="DN12" s="621"/>
      <c r="DO12" s="621"/>
      <c r="DP12" s="622"/>
      <c r="DQ12" s="626">
        <v>449992</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31190</v>
      </c>
      <c r="S13" s="621"/>
      <c r="T13" s="621"/>
      <c r="U13" s="621"/>
      <c r="V13" s="621"/>
      <c r="W13" s="621"/>
      <c r="X13" s="621"/>
      <c r="Y13" s="622"/>
      <c r="Z13" s="673">
        <v>0.2</v>
      </c>
      <c r="AA13" s="673"/>
      <c r="AB13" s="673"/>
      <c r="AC13" s="673"/>
      <c r="AD13" s="674">
        <v>31190</v>
      </c>
      <c r="AE13" s="674"/>
      <c r="AF13" s="674"/>
      <c r="AG13" s="674"/>
      <c r="AH13" s="674"/>
      <c r="AI13" s="674"/>
      <c r="AJ13" s="674"/>
      <c r="AK13" s="674"/>
      <c r="AL13" s="643">
        <v>0.4</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1265397</v>
      </c>
      <c r="BH13" s="621"/>
      <c r="BI13" s="621"/>
      <c r="BJ13" s="621"/>
      <c r="BK13" s="621"/>
      <c r="BL13" s="621"/>
      <c r="BM13" s="621"/>
      <c r="BN13" s="622"/>
      <c r="BO13" s="673">
        <v>46.9</v>
      </c>
      <c r="BP13" s="673"/>
      <c r="BQ13" s="673"/>
      <c r="BR13" s="673"/>
      <c r="BS13" s="626" t="s">
        <v>114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1193909</v>
      </c>
      <c r="CS13" s="621"/>
      <c r="CT13" s="621"/>
      <c r="CU13" s="621"/>
      <c r="CV13" s="621"/>
      <c r="CW13" s="621"/>
      <c r="CX13" s="621"/>
      <c r="CY13" s="622"/>
      <c r="CZ13" s="673">
        <v>8.3000000000000007</v>
      </c>
      <c r="DA13" s="673"/>
      <c r="DB13" s="673"/>
      <c r="DC13" s="673"/>
      <c r="DD13" s="626">
        <v>331887</v>
      </c>
      <c r="DE13" s="621"/>
      <c r="DF13" s="621"/>
      <c r="DG13" s="621"/>
      <c r="DH13" s="621"/>
      <c r="DI13" s="621"/>
      <c r="DJ13" s="621"/>
      <c r="DK13" s="621"/>
      <c r="DL13" s="621"/>
      <c r="DM13" s="621"/>
      <c r="DN13" s="621"/>
      <c r="DO13" s="621"/>
      <c r="DP13" s="622"/>
      <c r="DQ13" s="626">
        <v>904076</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68730</v>
      </c>
      <c r="BH14" s="621"/>
      <c r="BI14" s="621"/>
      <c r="BJ14" s="621"/>
      <c r="BK14" s="621"/>
      <c r="BL14" s="621"/>
      <c r="BM14" s="621"/>
      <c r="BN14" s="622"/>
      <c r="BO14" s="673">
        <v>2.5</v>
      </c>
      <c r="BP14" s="673"/>
      <c r="BQ14" s="673"/>
      <c r="BR14" s="673"/>
      <c r="BS14" s="626" t="s">
        <v>114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552887</v>
      </c>
      <c r="CS14" s="621"/>
      <c r="CT14" s="621"/>
      <c r="CU14" s="621"/>
      <c r="CV14" s="621"/>
      <c r="CW14" s="621"/>
      <c r="CX14" s="621"/>
      <c r="CY14" s="622"/>
      <c r="CZ14" s="673">
        <v>3.8</v>
      </c>
      <c r="DA14" s="673"/>
      <c r="DB14" s="673"/>
      <c r="DC14" s="673"/>
      <c r="DD14" s="626">
        <v>56655</v>
      </c>
      <c r="DE14" s="621"/>
      <c r="DF14" s="621"/>
      <c r="DG14" s="621"/>
      <c r="DH14" s="621"/>
      <c r="DI14" s="621"/>
      <c r="DJ14" s="621"/>
      <c r="DK14" s="621"/>
      <c r="DL14" s="621"/>
      <c r="DM14" s="621"/>
      <c r="DN14" s="621"/>
      <c r="DO14" s="621"/>
      <c r="DP14" s="622"/>
      <c r="DQ14" s="626">
        <v>504445</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9130</v>
      </c>
      <c r="S15" s="621"/>
      <c r="T15" s="621"/>
      <c r="U15" s="621"/>
      <c r="V15" s="621"/>
      <c r="W15" s="621"/>
      <c r="X15" s="621"/>
      <c r="Y15" s="622"/>
      <c r="Z15" s="673">
        <v>0.1</v>
      </c>
      <c r="AA15" s="673"/>
      <c r="AB15" s="673"/>
      <c r="AC15" s="673"/>
      <c r="AD15" s="674">
        <v>9130</v>
      </c>
      <c r="AE15" s="674"/>
      <c r="AF15" s="674"/>
      <c r="AG15" s="674"/>
      <c r="AH15" s="674"/>
      <c r="AI15" s="674"/>
      <c r="AJ15" s="674"/>
      <c r="AK15" s="674"/>
      <c r="AL15" s="643">
        <v>0.1</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164231</v>
      </c>
      <c r="BH15" s="621"/>
      <c r="BI15" s="621"/>
      <c r="BJ15" s="621"/>
      <c r="BK15" s="621"/>
      <c r="BL15" s="621"/>
      <c r="BM15" s="621"/>
      <c r="BN15" s="622"/>
      <c r="BO15" s="673">
        <v>6.1</v>
      </c>
      <c r="BP15" s="673"/>
      <c r="BQ15" s="673"/>
      <c r="BR15" s="673"/>
      <c r="BS15" s="626" t="s">
        <v>114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1268950</v>
      </c>
      <c r="CS15" s="621"/>
      <c r="CT15" s="621"/>
      <c r="CU15" s="621"/>
      <c r="CV15" s="621"/>
      <c r="CW15" s="621"/>
      <c r="CX15" s="621"/>
      <c r="CY15" s="622"/>
      <c r="CZ15" s="673">
        <v>8.8000000000000007</v>
      </c>
      <c r="DA15" s="673"/>
      <c r="DB15" s="673"/>
      <c r="DC15" s="673"/>
      <c r="DD15" s="626">
        <v>55224</v>
      </c>
      <c r="DE15" s="621"/>
      <c r="DF15" s="621"/>
      <c r="DG15" s="621"/>
      <c r="DH15" s="621"/>
      <c r="DI15" s="621"/>
      <c r="DJ15" s="621"/>
      <c r="DK15" s="621"/>
      <c r="DL15" s="621"/>
      <c r="DM15" s="621"/>
      <c r="DN15" s="621"/>
      <c r="DO15" s="621"/>
      <c r="DP15" s="622"/>
      <c r="DQ15" s="626">
        <v>1111361</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5748582</v>
      </c>
      <c r="S16" s="621"/>
      <c r="T16" s="621"/>
      <c r="U16" s="621"/>
      <c r="V16" s="621"/>
      <c r="W16" s="621"/>
      <c r="X16" s="621"/>
      <c r="Y16" s="622"/>
      <c r="Z16" s="673">
        <v>39.299999999999997</v>
      </c>
      <c r="AA16" s="673"/>
      <c r="AB16" s="673"/>
      <c r="AC16" s="673"/>
      <c r="AD16" s="674">
        <v>5342091</v>
      </c>
      <c r="AE16" s="674"/>
      <c r="AF16" s="674"/>
      <c r="AG16" s="674"/>
      <c r="AH16" s="674"/>
      <c r="AI16" s="674"/>
      <c r="AJ16" s="674"/>
      <c r="AK16" s="674"/>
      <c r="AL16" s="643">
        <v>60.7</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4075</v>
      </c>
      <c r="CS16" s="621"/>
      <c r="CT16" s="621"/>
      <c r="CU16" s="621"/>
      <c r="CV16" s="621"/>
      <c r="CW16" s="621"/>
      <c r="CX16" s="621"/>
      <c r="CY16" s="622"/>
      <c r="CZ16" s="673">
        <v>0</v>
      </c>
      <c r="DA16" s="673"/>
      <c r="DB16" s="673"/>
      <c r="DC16" s="673"/>
      <c r="DD16" s="626" t="s">
        <v>114</v>
      </c>
      <c r="DE16" s="621"/>
      <c r="DF16" s="621"/>
      <c r="DG16" s="621"/>
      <c r="DH16" s="621"/>
      <c r="DI16" s="621"/>
      <c r="DJ16" s="621"/>
      <c r="DK16" s="621"/>
      <c r="DL16" s="621"/>
      <c r="DM16" s="621"/>
      <c r="DN16" s="621"/>
      <c r="DO16" s="621"/>
      <c r="DP16" s="622"/>
      <c r="DQ16" s="626">
        <v>1051</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5342091</v>
      </c>
      <c r="S17" s="621"/>
      <c r="T17" s="621"/>
      <c r="U17" s="621"/>
      <c r="V17" s="621"/>
      <c r="W17" s="621"/>
      <c r="X17" s="621"/>
      <c r="Y17" s="622"/>
      <c r="Z17" s="673">
        <v>36.5</v>
      </c>
      <c r="AA17" s="673"/>
      <c r="AB17" s="673"/>
      <c r="AC17" s="673"/>
      <c r="AD17" s="674">
        <v>5342091</v>
      </c>
      <c r="AE17" s="674"/>
      <c r="AF17" s="674"/>
      <c r="AG17" s="674"/>
      <c r="AH17" s="674"/>
      <c r="AI17" s="674"/>
      <c r="AJ17" s="674"/>
      <c r="AK17" s="674"/>
      <c r="AL17" s="643">
        <v>60.7</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2530157</v>
      </c>
      <c r="CS17" s="621"/>
      <c r="CT17" s="621"/>
      <c r="CU17" s="621"/>
      <c r="CV17" s="621"/>
      <c r="CW17" s="621"/>
      <c r="CX17" s="621"/>
      <c r="CY17" s="622"/>
      <c r="CZ17" s="673">
        <v>17.600000000000001</v>
      </c>
      <c r="DA17" s="673"/>
      <c r="DB17" s="673"/>
      <c r="DC17" s="673"/>
      <c r="DD17" s="626" t="s">
        <v>114</v>
      </c>
      <c r="DE17" s="621"/>
      <c r="DF17" s="621"/>
      <c r="DG17" s="621"/>
      <c r="DH17" s="621"/>
      <c r="DI17" s="621"/>
      <c r="DJ17" s="621"/>
      <c r="DK17" s="621"/>
      <c r="DL17" s="621"/>
      <c r="DM17" s="621"/>
      <c r="DN17" s="621"/>
      <c r="DO17" s="621"/>
      <c r="DP17" s="622"/>
      <c r="DQ17" s="626">
        <v>2464584</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406491</v>
      </c>
      <c r="S18" s="621"/>
      <c r="T18" s="621"/>
      <c r="U18" s="621"/>
      <c r="V18" s="621"/>
      <c r="W18" s="621"/>
      <c r="X18" s="621"/>
      <c r="Y18" s="622"/>
      <c r="Z18" s="673">
        <v>2.8</v>
      </c>
      <c r="AA18" s="673"/>
      <c r="AB18" s="673"/>
      <c r="AC18" s="673"/>
      <c r="AD18" s="674" t="s">
        <v>114</v>
      </c>
      <c r="AE18" s="674"/>
      <c r="AF18" s="674"/>
      <c r="AG18" s="674"/>
      <c r="AH18" s="674"/>
      <c r="AI18" s="674"/>
      <c r="AJ18" s="674"/>
      <c r="AK18" s="674"/>
      <c r="AL18" s="643" t="s">
        <v>114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v>240</v>
      </c>
      <c r="CS18" s="621"/>
      <c r="CT18" s="621"/>
      <c r="CU18" s="621"/>
      <c r="CV18" s="621"/>
      <c r="CW18" s="621"/>
      <c r="CX18" s="621"/>
      <c r="CY18" s="622"/>
      <c r="CZ18" s="673">
        <v>0</v>
      </c>
      <c r="DA18" s="673"/>
      <c r="DB18" s="673"/>
      <c r="DC18" s="673"/>
      <c r="DD18" s="626" t="s">
        <v>114</v>
      </c>
      <c r="DE18" s="621"/>
      <c r="DF18" s="621"/>
      <c r="DG18" s="621"/>
      <c r="DH18" s="621"/>
      <c r="DI18" s="621"/>
      <c r="DJ18" s="621"/>
      <c r="DK18" s="621"/>
      <c r="DL18" s="621"/>
      <c r="DM18" s="621"/>
      <c r="DN18" s="621"/>
      <c r="DO18" s="621"/>
      <c r="DP18" s="622"/>
      <c r="DQ18" s="626">
        <v>240</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t="s">
        <v>114</v>
      </c>
      <c r="S19" s="621"/>
      <c r="T19" s="621"/>
      <c r="U19" s="621"/>
      <c r="V19" s="621"/>
      <c r="W19" s="621"/>
      <c r="X19" s="621"/>
      <c r="Y19" s="622"/>
      <c r="Z19" s="673" t="s">
        <v>114</v>
      </c>
      <c r="AA19" s="673"/>
      <c r="AB19" s="673"/>
      <c r="AC19" s="673"/>
      <c r="AD19" s="674" t="s">
        <v>114</v>
      </c>
      <c r="AE19" s="674"/>
      <c r="AF19" s="674"/>
      <c r="AG19" s="674"/>
      <c r="AH19" s="674"/>
      <c r="AI19" s="674"/>
      <c r="AJ19" s="674"/>
      <c r="AK19" s="674"/>
      <c r="AL19" s="643" t="s">
        <v>114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4069</v>
      </c>
      <c r="BH19" s="621"/>
      <c r="BI19" s="621"/>
      <c r="BJ19" s="621"/>
      <c r="BK19" s="621"/>
      <c r="BL19" s="621"/>
      <c r="BM19" s="621"/>
      <c r="BN19" s="622"/>
      <c r="BO19" s="673">
        <v>0.2</v>
      </c>
      <c r="BP19" s="673"/>
      <c r="BQ19" s="673"/>
      <c r="BR19" s="673"/>
      <c r="BS19" s="626" t="s">
        <v>114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9140932</v>
      </c>
      <c r="S20" s="621"/>
      <c r="T20" s="621"/>
      <c r="U20" s="621"/>
      <c r="V20" s="621"/>
      <c r="W20" s="621"/>
      <c r="X20" s="621"/>
      <c r="Y20" s="622"/>
      <c r="Z20" s="673">
        <v>62.4</v>
      </c>
      <c r="AA20" s="673"/>
      <c r="AB20" s="673"/>
      <c r="AC20" s="673"/>
      <c r="AD20" s="674">
        <v>8734441</v>
      </c>
      <c r="AE20" s="674"/>
      <c r="AF20" s="674"/>
      <c r="AG20" s="674"/>
      <c r="AH20" s="674"/>
      <c r="AI20" s="674"/>
      <c r="AJ20" s="674"/>
      <c r="AK20" s="674"/>
      <c r="AL20" s="643">
        <v>99.3</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4069</v>
      </c>
      <c r="BH20" s="621"/>
      <c r="BI20" s="621"/>
      <c r="BJ20" s="621"/>
      <c r="BK20" s="621"/>
      <c r="BL20" s="621"/>
      <c r="BM20" s="621"/>
      <c r="BN20" s="622"/>
      <c r="BO20" s="673">
        <v>0.2</v>
      </c>
      <c r="BP20" s="673"/>
      <c r="BQ20" s="673"/>
      <c r="BR20" s="673"/>
      <c r="BS20" s="626" t="s">
        <v>114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14399799</v>
      </c>
      <c r="CS20" s="621"/>
      <c r="CT20" s="621"/>
      <c r="CU20" s="621"/>
      <c r="CV20" s="621"/>
      <c r="CW20" s="621"/>
      <c r="CX20" s="621"/>
      <c r="CY20" s="622"/>
      <c r="CZ20" s="673">
        <v>100</v>
      </c>
      <c r="DA20" s="673"/>
      <c r="DB20" s="673"/>
      <c r="DC20" s="673"/>
      <c r="DD20" s="626">
        <v>2045120</v>
      </c>
      <c r="DE20" s="621"/>
      <c r="DF20" s="621"/>
      <c r="DG20" s="621"/>
      <c r="DH20" s="621"/>
      <c r="DI20" s="621"/>
      <c r="DJ20" s="621"/>
      <c r="DK20" s="621"/>
      <c r="DL20" s="621"/>
      <c r="DM20" s="621"/>
      <c r="DN20" s="621"/>
      <c r="DO20" s="621"/>
      <c r="DP20" s="622"/>
      <c r="DQ20" s="626">
        <v>9895499</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2885</v>
      </c>
      <c r="S21" s="621"/>
      <c r="T21" s="621"/>
      <c r="U21" s="621"/>
      <c r="V21" s="621"/>
      <c r="W21" s="621"/>
      <c r="X21" s="621"/>
      <c r="Y21" s="622"/>
      <c r="Z21" s="673">
        <v>0</v>
      </c>
      <c r="AA21" s="673"/>
      <c r="AB21" s="673"/>
      <c r="AC21" s="673"/>
      <c r="AD21" s="674">
        <v>2885</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4069</v>
      </c>
      <c r="BH21" s="621"/>
      <c r="BI21" s="621"/>
      <c r="BJ21" s="621"/>
      <c r="BK21" s="621"/>
      <c r="BL21" s="621"/>
      <c r="BM21" s="621"/>
      <c r="BN21" s="622"/>
      <c r="BO21" s="673">
        <v>0.2</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137633</v>
      </c>
      <c r="S22" s="621"/>
      <c r="T22" s="621"/>
      <c r="U22" s="621"/>
      <c r="V22" s="621"/>
      <c r="W22" s="621"/>
      <c r="X22" s="621"/>
      <c r="Y22" s="622"/>
      <c r="Z22" s="673">
        <v>0.9</v>
      </c>
      <c r="AA22" s="673"/>
      <c r="AB22" s="673"/>
      <c r="AC22" s="673"/>
      <c r="AD22" s="674" t="s">
        <v>114</v>
      </c>
      <c r="AE22" s="674"/>
      <c r="AF22" s="674"/>
      <c r="AG22" s="674"/>
      <c r="AH22" s="674"/>
      <c r="AI22" s="674"/>
      <c r="AJ22" s="674"/>
      <c r="AK22" s="674"/>
      <c r="AL22" s="643" t="s">
        <v>114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168850</v>
      </c>
      <c r="S23" s="621"/>
      <c r="T23" s="621"/>
      <c r="U23" s="621"/>
      <c r="V23" s="621"/>
      <c r="W23" s="621"/>
      <c r="X23" s="621"/>
      <c r="Y23" s="622"/>
      <c r="Z23" s="673">
        <v>1.2</v>
      </c>
      <c r="AA23" s="673"/>
      <c r="AB23" s="673"/>
      <c r="AC23" s="673"/>
      <c r="AD23" s="674">
        <v>7649</v>
      </c>
      <c r="AE23" s="674"/>
      <c r="AF23" s="674"/>
      <c r="AG23" s="674"/>
      <c r="AH23" s="674"/>
      <c r="AI23" s="674"/>
      <c r="AJ23" s="674"/>
      <c r="AK23" s="674"/>
      <c r="AL23" s="643">
        <v>0.1</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114</v>
      </c>
      <c r="BH23" s="621"/>
      <c r="BI23" s="621"/>
      <c r="BJ23" s="621"/>
      <c r="BK23" s="621"/>
      <c r="BL23" s="621"/>
      <c r="BM23" s="621"/>
      <c r="BN23" s="622"/>
      <c r="BO23" s="673" t="s">
        <v>114</v>
      </c>
      <c r="BP23" s="673"/>
      <c r="BQ23" s="673"/>
      <c r="BR23" s="673"/>
      <c r="BS23" s="626" t="s">
        <v>114</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26787</v>
      </c>
      <c r="S24" s="621"/>
      <c r="T24" s="621"/>
      <c r="U24" s="621"/>
      <c r="V24" s="621"/>
      <c r="W24" s="621"/>
      <c r="X24" s="621"/>
      <c r="Y24" s="622"/>
      <c r="Z24" s="673">
        <v>0.2</v>
      </c>
      <c r="AA24" s="673"/>
      <c r="AB24" s="673"/>
      <c r="AC24" s="673"/>
      <c r="AD24" s="674" t="s">
        <v>114</v>
      </c>
      <c r="AE24" s="674"/>
      <c r="AF24" s="674"/>
      <c r="AG24" s="674"/>
      <c r="AH24" s="674"/>
      <c r="AI24" s="674"/>
      <c r="AJ24" s="674"/>
      <c r="AK24" s="674"/>
      <c r="AL24" s="643" t="s">
        <v>114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7255957</v>
      </c>
      <c r="CS24" s="671"/>
      <c r="CT24" s="671"/>
      <c r="CU24" s="671"/>
      <c r="CV24" s="671"/>
      <c r="CW24" s="671"/>
      <c r="CX24" s="671"/>
      <c r="CY24" s="718"/>
      <c r="CZ24" s="722">
        <v>50.4</v>
      </c>
      <c r="DA24" s="723"/>
      <c r="DB24" s="723"/>
      <c r="DC24" s="724"/>
      <c r="DD24" s="717">
        <v>5372346</v>
      </c>
      <c r="DE24" s="671"/>
      <c r="DF24" s="671"/>
      <c r="DG24" s="671"/>
      <c r="DH24" s="671"/>
      <c r="DI24" s="671"/>
      <c r="DJ24" s="671"/>
      <c r="DK24" s="718"/>
      <c r="DL24" s="717">
        <v>4650942</v>
      </c>
      <c r="DM24" s="671"/>
      <c r="DN24" s="671"/>
      <c r="DO24" s="671"/>
      <c r="DP24" s="671"/>
      <c r="DQ24" s="671"/>
      <c r="DR24" s="671"/>
      <c r="DS24" s="671"/>
      <c r="DT24" s="671"/>
      <c r="DU24" s="671"/>
      <c r="DV24" s="718"/>
      <c r="DW24" s="719">
        <v>50.4</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1769438</v>
      </c>
      <c r="S25" s="621"/>
      <c r="T25" s="621"/>
      <c r="U25" s="621"/>
      <c r="V25" s="621"/>
      <c r="W25" s="621"/>
      <c r="X25" s="621"/>
      <c r="Y25" s="622"/>
      <c r="Z25" s="673">
        <v>12.1</v>
      </c>
      <c r="AA25" s="673"/>
      <c r="AB25" s="673"/>
      <c r="AC25" s="673"/>
      <c r="AD25" s="674" t="s">
        <v>114</v>
      </c>
      <c r="AE25" s="674"/>
      <c r="AF25" s="674"/>
      <c r="AG25" s="674"/>
      <c r="AH25" s="674"/>
      <c r="AI25" s="674"/>
      <c r="AJ25" s="674"/>
      <c r="AK25" s="674"/>
      <c r="AL25" s="643" t="s">
        <v>114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2300567</v>
      </c>
      <c r="CS25" s="639"/>
      <c r="CT25" s="639"/>
      <c r="CU25" s="639"/>
      <c r="CV25" s="639"/>
      <c r="CW25" s="639"/>
      <c r="CX25" s="639"/>
      <c r="CY25" s="640"/>
      <c r="CZ25" s="623">
        <v>16</v>
      </c>
      <c r="DA25" s="641"/>
      <c r="DB25" s="641"/>
      <c r="DC25" s="642"/>
      <c r="DD25" s="626">
        <v>2205139</v>
      </c>
      <c r="DE25" s="639"/>
      <c r="DF25" s="639"/>
      <c r="DG25" s="639"/>
      <c r="DH25" s="639"/>
      <c r="DI25" s="639"/>
      <c r="DJ25" s="639"/>
      <c r="DK25" s="640"/>
      <c r="DL25" s="626">
        <v>2204706</v>
      </c>
      <c r="DM25" s="639"/>
      <c r="DN25" s="639"/>
      <c r="DO25" s="639"/>
      <c r="DP25" s="639"/>
      <c r="DQ25" s="639"/>
      <c r="DR25" s="639"/>
      <c r="DS25" s="639"/>
      <c r="DT25" s="639"/>
      <c r="DU25" s="639"/>
      <c r="DV25" s="640"/>
      <c r="DW25" s="643">
        <v>23.9</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1471201</v>
      </c>
      <c r="CS26" s="621"/>
      <c r="CT26" s="621"/>
      <c r="CU26" s="621"/>
      <c r="CV26" s="621"/>
      <c r="CW26" s="621"/>
      <c r="CX26" s="621"/>
      <c r="CY26" s="622"/>
      <c r="CZ26" s="623">
        <v>10.199999999999999</v>
      </c>
      <c r="DA26" s="641"/>
      <c r="DB26" s="641"/>
      <c r="DC26" s="642"/>
      <c r="DD26" s="626">
        <v>1394354</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1100595</v>
      </c>
      <c r="S27" s="621"/>
      <c r="T27" s="621"/>
      <c r="U27" s="621"/>
      <c r="V27" s="621"/>
      <c r="W27" s="621"/>
      <c r="X27" s="621"/>
      <c r="Y27" s="622"/>
      <c r="Z27" s="673">
        <v>7.5</v>
      </c>
      <c r="AA27" s="673"/>
      <c r="AB27" s="673"/>
      <c r="AC27" s="673"/>
      <c r="AD27" s="674" t="s">
        <v>114</v>
      </c>
      <c r="AE27" s="674"/>
      <c r="AF27" s="674"/>
      <c r="AG27" s="674"/>
      <c r="AH27" s="674"/>
      <c r="AI27" s="674"/>
      <c r="AJ27" s="674"/>
      <c r="AK27" s="674"/>
      <c r="AL27" s="643" t="s">
        <v>114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2698459</v>
      </c>
      <c r="BH27" s="621"/>
      <c r="BI27" s="621"/>
      <c r="BJ27" s="621"/>
      <c r="BK27" s="621"/>
      <c r="BL27" s="621"/>
      <c r="BM27" s="621"/>
      <c r="BN27" s="622"/>
      <c r="BO27" s="673">
        <v>100</v>
      </c>
      <c r="BP27" s="673"/>
      <c r="BQ27" s="673"/>
      <c r="BR27" s="673"/>
      <c r="BS27" s="626" t="s">
        <v>114</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2425233</v>
      </c>
      <c r="CS27" s="639"/>
      <c r="CT27" s="639"/>
      <c r="CU27" s="639"/>
      <c r="CV27" s="639"/>
      <c r="CW27" s="639"/>
      <c r="CX27" s="639"/>
      <c r="CY27" s="640"/>
      <c r="CZ27" s="623">
        <v>16.8</v>
      </c>
      <c r="DA27" s="641"/>
      <c r="DB27" s="641"/>
      <c r="DC27" s="642"/>
      <c r="DD27" s="626">
        <v>702623</v>
      </c>
      <c r="DE27" s="639"/>
      <c r="DF27" s="639"/>
      <c r="DG27" s="639"/>
      <c r="DH27" s="639"/>
      <c r="DI27" s="639"/>
      <c r="DJ27" s="639"/>
      <c r="DK27" s="640"/>
      <c r="DL27" s="626">
        <v>699574</v>
      </c>
      <c r="DM27" s="639"/>
      <c r="DN27" s="639"/>
      <c r="DO27" s="639"/>
      <c r="DP27" s="639"/>
      <c r="DQ27" s="639"/>
      <c r="DR27" s="639"/>
      <c r="DS27" s="639"/>
      <c r="DT27" s="639"/>
      <c r="DU27" s="639"/>
      <c r="DV27" s="640"/>
      <c r="DW27" s="643">
        <v>7.6</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58260</v>
      </c>
      <c r="S28" s="621"/>
      <c r="T28" s="621"/>
      <c r="U28" s="621"/>
      <c r="V28" s="621"/>
      <c r="W28" s="621"/>
      <c r="X28" s="621"/>
      <c r="Y28" s="622"/>
      <c r="Z28" s="673">
        <v>0.4</v>
      </c>
      <c r="AA28" s="673"/>
      <c r="AB28" s="673"/>
      <c r="AC28" s="673"/>
      <c r="AD28" s="674">
        <v>31324</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2530157</v>
      </c>
      <c r="CS28" s="621"/>
      <c r="CT28" s="621"/>
      <c r="CU28" s="621"/>
      <c r="CV28" s="621"/>
      <c r="CW28" s="621"/>
      <c r="CX28" s="621"/>
      <c r="CY28" s="622"/>
      <c r="CZ28" s="623">
        <v>17.600000000000001</v>
      </c>
      <c r="DA28" s="641"/>
      <c r="DB28" s="641"/>
      <c r="DC28" s="642"/>
      <c r="DD28" s="626">
        <v>2464584</v>
      </c>
      <c r="DE28" s="621"/>
      <c r="DF28" s="621"/>
      <c r="DG28" s="621"/>
      <c r="DH28" s="621"/>
      <c r="DI28" s="621"/>
      <c r="DJ28" s="621"/>
      <c r="DK28" s="622"/>
      <c r="DL28" s="626">
        <v>1746662</v>
      </c>
      <c r="DM28" s="621"/>
      <c r="DN28" s="621"/>
      <c r="DO28" s="621"/>
      <c r="DP28" s="621"/>
      <c r="DQ28" s="621"/>
      <c r="DR28" s="621"/>
      <c r="DS28" s="621"/>
      <c r="DT28" s="621"/>
      <c r="DU28" s="621"/>
      <c r="DV28" s="622"/>
      <c r="DW28" s="643">
        <v>18.899999999999999</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39115</v>
      </c>
      <c r="S29" s="621"/>
      <c r="T29" s="621"/>
      <c r="U29" s="621"/>
      <c r="V29" s="621"/>
      <c r="W29" s="621"/>
      <c r="X29" s="621"/>
      <c r="Y29" s="622"/>
      <c r="Z29" s="673">
        <v>0.3</v>
      </c>
      <c r="AA29" s="673"/>
      <c r="AB29" s="673"/>
      <c r="AC29" s="673"/>
      <c r="AD29" s="674" t="s">
        <v>114</v>
      </c>
      <c r="AE29" s="674"/>
      <c r="AF29" s="674"/>
      <c r="AG29" s="674"/>
      <c r="AH29" s="674"/>
      <c r="AI29" s="674"/>
      <c r="AJ29" s="674"/>
      <c r="AK29" s="674"/>
      <c r="AL29" s="643" t="s">
        <v>114</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2530157</v>
      </c>
      <c r="CS29" s="639"/>
      <c r="CT29" s="639"/>
      <c r="CU29" s="639"/>
      <c r="CV29" s="639"/>
      <c r="CW29" s="639"/>
      <c r="CX29" s="639"/>
      <c r="CY29" s="640"/>
      <c r="CZ29" s="623">
        <v>17.600000000000001</v>
      </c>
      <c r="DA29" s="641"/>
      <c r="DB29" s="641"/>
      <c r="DC29" s="642"/>
      <c r="DD29" s="626">
        <v>2464584</v>
      </c>
      <c r="DE29" s="639"/>
      <c r="DF29" s="639"/>
      <c r="DG29" s="639"/>
      <c r="DH29" s="639"/>
      <c r="DI29" s="639"/>
      <c r="DJ29" s="639"/>
      <c r="DK29" s="640"/>
      <c r="DL29" s="626">
        <v>1746662</v>
      </c>
      <c r="DM29" s="639"/>
      <c r="DN29" s="639"/>
      <c r="DO29" s="639"/>
      <c r="DP29" s="639"/>
      <c r="DQ29" s="639"/>
      <c r="DR29" s="639"/>
      <c r="DS29" s="639"/>
      <c r="DT29" s="639"/>
      <c r="DU29" s="639"/>
      <c r="DV29" s="640"/>
      <c r="DW29" s="643">
        <v>18.899999999999999</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149660</v>
      </c>
      <c r="S30" s="621"/>
      <c r="T30" s="621"/>
      <c r="U30" s="621"/>
      <c r="V30" s="621"/>
      <c r="W30" s="621"/>
      <c r="X30" s="621"/>
      <c r="Y30" s="622"/>
      <c r="Z30" s="673">
        <v>1</v>
      </c>
      <c r="AA30" s="673"/>
      <c r="AB30" s="673"/>
      <c r="AC30" s="673"/>
      <c r="AD30" s="674" t="s">
        <v>114</v>
      </c>
      <c r="AE30" s="674"/>
      <c r="AF30" s="674"/>
      <c r="AG30" s="674"/>
      <c r="AH30" s="674"/>
      <c r="AI30" s="674"/>
      <c r="AJ30" s="674"/>
      <c r="AK30" s="674"/>
      <c r="AL30" s="643" t="s">
        <v>114</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98.5</v>
      </c>
      <c r="BH30" s="687"/>
      <c r="BI30" s="687"/>
      <c r="BJ30" s="687"/>
      <c r="BK30" s="687"/>
      <c r="BL30" s="687"/>
      <c r="BM30" s="688">
        <v>93.8</v>
      </c>
      <c r="BN30" s="687"/>
      <c r="BO30" s="687"/>
      <c r="BP30" s="687"/>
      <c r="BQ30" s="689"/>
      <c r="BR30" s="686">
        <v>98.6</v>
      </c>
      <c r="BS30" s="687"/>
      <c r="BT30" s="687"/>
      <c r="BU30" s="687"/>
      <c r="BV30" s="687"/>
      <c r="BW30" s="687"/>
      <c r="BX30" s="688">
        <v>94.1</v>
      </c>
      <c r="BY30" s="687"/>
      <c r="BZ30" s="687"/>
      <c r="CA30" s="687"/>
      <c r="CB30" s="689"/>
      <c r="CD30" s="692"/>
      <c r="CE30" s="693"/>
      <c r="CF30" s="657" t="s">
        <v>295</v>
      </c>
      <c r="CG30" s="654"/>
      <c r="CH30" s="654"/>
      <c r="CI30" s="654"/>
      <c r="CJ30" s="654"/>
      <c r="CK30" s="654"/>
      <c r="CL30" s="654"/>
      <c r="CM30" s="654"/>
      <c r="CN30" s="654"/>
      <c r="CO30" s="654"/>
      <c r="CP30" s="654"/>
      <c r="CQ30" s="655"/>
      <c r="CR30" s="620">
        <v>2373950</v>
      </c>
      <c r="CS30" s="621"/>
      <c r="CT30" s="621"/>
      <c r="CU30" s="621"/>
      <c r="CV30" s="621"/>
      <c r="CW30" s="621"/>
      <c r="CX30" s="621"/>
      <c r="CY30" s="622"/>
      <c r="CZ30" s="623">
        <v>16.5</v>
      </c>
      <c r="DA30" s="641"/>
      <c r="DB30" s="641"/>
      <c r="DC30" s="642"/>
      <c r="DD30" s="626">
        <v>2312597</v>
      </c>
      <c r="DE30" s="621"/>
      <c r="DF30" s="621"/>
      <c r="DG30" s="621"/>
      <c r="DH30" s="621"/>
      <c r="DI30" s="621"/>
      <c r="DJ30" s="621"/>
      <c r="DK30" s="622"/>
      <c r="DL30" s="626">
        <v>1594675</v>
      </c>
      <c r="DM30" s="621"/>
      <c r="DN30" s="621"/>
      <c r="DO30" s="621"/>
      <c r="DP30" s="621"/>
      <c r="DQ30" s="621"/>
      <c r="DR30" s="621"/>
      <c r="DS30" s="621"/>
      <c r="DT30" s="621"/>
      <c r="DU30" s="621"/>
      <c r="DV30" s="622"/>
      <c r="DW30" s="643">
        <v>17.3</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315519</v>
      </c>
      <c r="S31" s="621"/>
      <c r="T31" s="621"/>
      <c r="U31" s="621"/>
      <c r="V31" s="621"/>
      <c r="W31" s="621"/>
      <c r="X31" s="621"/>
      <c r="Y31" s="622"/>
      <c r="Z31" s="673">
        <v>2.2000000000000002</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99.2</v>
      </c>
      <c r="BH31" s="639"/>
      <c r="BI31" s="639"/>
      <c r="BJ31" s="639"/>
      <c r="BK31" s="639"/>
      <c r="BL31" s="639"/>
      <c r="BM31" s="675">
        <v>96.4</v>
      </c>
      <c r="BN31" s="685"/>
      <c r="BO31" s="685"/>
      <c r="BP31" s="685"/>
      <c r="BQ31" s="649"/>
      <c r="BR31" s="684">
        <v>99.3</v>
      </c>
      <c r="BS31" s="639"/>
      <c r="BT31" s="639"/>
      <c r="BU31" s="639"/>
      <c r="BV31" s="639"/>
      <c r="BW31" s="639"/>
      <c r="BX31" s="675">
        <v>96.6</v>
      </c>
      <c r="BY31" s="685"/>
      <c r="BZ31" s="685"/>
      <c r="CA31" s="685"/>
      <c r="CB31" s="649"/>
      <c r="CD31" s="692"/>
      <c r="CE31" s="693"/>
      <c r="CF31" s="657" t="s">
        <v>299</v>
      </c>
      <c r="CG31" s="654"/>
      <c r="CH31" s="654"/>
      <c r="CI31" s="654"/>
      <c r="CJ31" s="654"/>
      <c r="CK31" s="654"/>
      <c r="CL31" s="654"/>
      <c r="CM31" s="654"/>
      <c r="CN31" s="654"/>
      <c r="CO31" s="654"/>
      <c r="CP31" s="654"/>
      <c r="CQ31" s="655"/>
      <c r="CR31" s="620">
        <v>156207</v>
      </c>
      <c r="CS31" s="639"/>
      <c r="CT31" s="639"/>
      <c r="CU31" s="639"/>
      <c r="CV31" s="639"/>
      <c r="CW31" s="639"/>
      <c r="CX31" s="639"/>
      <c r="CY31" s="640"/>
      <c r="CZ31" s="623">
        <v>1.1000000000000001</v>
      </c>
      <c r="DA31" s="641"/>
      <c r="DB31" s="641"/>
      <c r="DC31" s="642"/>
      <c r="DD31" s="626">
        <v>151987</v>
      </c>
      <c r="DE31" s="639"/>
      <c r="DF31" s="639"/>
      <c r="DG31" s="639"/>
      <c r="DH31" s="639"/>
      <c r="DI31" s="639"/>
      <c r="DJ31" s="639"/>
      <c r="DK31" s="640"/>
      <c r="DL31" s="626">
        <v>151987</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372142</v>
      </c>
      <c r="S32" s="621"/>
      <c r="T32" s="621"/>
      <c r="U32" s="621"/>
      <c r="V32" s="621"/>
      <c r="W32" s="621"/>
      <c r="X32" s="621"/>
      <c r="Y32" s="622"/>
      <c r="Z32" s="673">
        <v>2.5</v>
      </c>
      <c r="AA32" s="673"/>
      <c r="AB32" s="673"/>
      <c r="AC32" s="673"/>
      <c r="AD32" s="674">
        <v>17690</v>
      </c>
      <c r="AE32" s="674"/>
      <c r="AF32" s="674"/>
      <c r="AG32" s="674"/>
      <c r="AH32" s="674"/>
      <c r="AI32" s="674"/>
      <c r="AJ32" s="674"/>
      <c r="AK32" s="674"/>
      <c r="AL32" s="643">
        <v>0.2</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97.7</v>
      </c>
      <c r="BH32" s="605"/>
      <c r="BI32" s="605"/>
      <c r="BJ32" s="605"/>
      <c r="BK32" s="605"/>
      <c r="BL32" s="605"/>
      <c r="BM32" s="668">
        <v>90.6</v>
      </c>
      <c r="BN32" s="605"/>
      <c r="BO32" s="605"/>
      <c r="BP32" s="605"/>
      <c r="BQ32" s="662"/>
      <c r="BR32" s="683">
        <v>97.7</v>
      </c>
      <c r="BS32" s="605"/>
      <c r="BT32" s="605"/>
      <c r="BU32" s="605"/>
      <c r="BV32" s="605"/>
      <c r="BW32" s="605"/>
      <c r="BX32" s="668">
        <v>90.8</v>
      </c>
      <c r="BY32" s="605"/>
      <c r="BZ32" s="605"/>
      <c r="CA32" s="605"/>
      <c r="CB32" s="662"/>
      <c r="CD32" s="694"/>
      <c r="CE32" s="695"/>
      <c r="CF32" s="657" t="s">
        <v>302</v>
      </c>
      <c r="CG32" s="654"/>
      <c r="CH32" s="654"/>
      <c r="CI32" s="654"/>
      <c r="CJ32" s="654"/>
      <c r="CK32" s="654"/>
      <c r="CL32" s="654"/>
      <c r="CM32" s="654"/>
      <c r="CN32" s="654"/>
      <c r="CO32" s="654"/>
      <c r="CP32" s="654"/>
      <c r="CQ32" s="655"/>
      <c r="CR32" s="620" t="s">
        <v>114</v>
      </c>
      <c r="CS32" s="621"/>
      <c r="CT32" s="621"/>
      <c r="CU32" s="621"/>
      <c r="CV32" s="621"/>
      <c r="CW32" s="621"/>
      <c r="CX32" s="621"/>
      <c r="CY32" s="622"/>
      <c r="CZ32" s="623" t="s">
        <v>114</v>
      </c>
      <c r="DA32" s="641"/>
      <c r="DB32" s="641"/>
      <c r="DC32" s="642"/>
      <c r="DD32" s="626" t="s">
        <v>114</v>
      </c>
      <c r="DE32" s="621"/>
      <c r="DF32" s="621"/>
      <c r="DG32" s="621"/>
      <c r="DH32" s="621"/>
      <c r="DI32" s="621"/>
      <c r="DJ32" s="621"/>
      <c r="DK32" s="622"/>
      <c r="DL32" s="626" t="s">
        <v>114</v>
      </c>
      <c r="DM32" s="621"/>
      <c r="DN32" s="621"/>
      <c r="DO32" s="621"/>
      <c r="DP32" s="621"/>
      <c r="DQ32" s="621"/>
      <c r="DR32" s="621"/>
      <c r="DS32" s="621"/>
      <c r="DT32" s="621"/>
      <c r="DU32" s="621"/>
      <c r="DV32" s="622"/>
      <c r="DW32" s="643" t="s">
        <v>114</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1355874</v>
      </c>
      <c r="S33" s="621"/>
      <c r="T33" s="621"/>
      <c r="U33" s="621"/>
      <c r="V33" s="621"/>
      <c r="W33" s="621"/>
      <c r="X33" s="621"/>
      <c r="Y33" s="622"/>
      <c r="Z33" s="673">
        <v>9.3000000000000007</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5094647</v>
      </c>
      <c r="CS33" s="639"/>
      <c r="CT33" s="639"/>
      <c r="CU33" s="639"/>
      <c r="CV33" s="639"/>
      <c r="CW33" s="639"/>
      <c r="CX33" s="639"/>
      <c r="CY33" s="640"/>
      <c r="CZ33" s="623">
        <v>35.4</v>
      </c>
      <c r="DA33" s="641"/>
      <c r="DB33" s="641"/>
      <c r="DC33" s="642"/>
      <c r="DD33" s="626">
        <v>4021334</v>
      </c>
      <c r="DE33" s="639"/>
      <c r="DF33" s="639"/>
      <c r="DG33" s="639"/>
      <c r="DH33" s="639"/>
      <c r="DI33" s="639"/>
      <c r="DJ33" s="639"/>
      <c r="DK33" s="640"/>
      <c r="DL33" s="626">
        <v>3339276</v>
      </c>
      <c r="DM33" s="639"/>
      <c r="DN33" s="639"/>
      <c r="DO33" s="639"/>
      <c r="DP33" s="639"/>
      <c r="DQ33" s="639"/>
      <c r="DR33" s="639"/>
      <c r="DS33" s="639"/>
      <c r="DT33" s="639"/>
      <c r="DU33" s="639"/>
      <c r="DV33" s="640"/>
      <c r="DW33" s="643">
        <v>36.200000000000003</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1920965</v>
      </c>
      <c r="CS34" s="621"/>
      <c r="CT34" s="621"/>
      <c r="CU34" s="621"/>
      <c r="CV34" s="621"/>
      <c r="CW34" s="621"/>
      <c r="CX34" s="621"/>
      <c r="CY34" s="622"/>
      <c r="CZ34" s="623">
        <v>13.3</v>
      </c>
      <c r="DA34" s="641"/>
      <c r="DB34" s="641"/>
      <c r="DC34" s="642"/>
      <c r="DD34" s="626">
        <v>1554350</v>
      </c>
      <c r="DE34" s="621"/>
      <c r="DF34" s="621"/>
      <c r="DG34" s="621"/>
      <c r="DH34" s="621"/>
      <c r="DI34" s="621"/>
      <c r="DJ34" s="621"/>
      <c r="DK34" s="622"/>
      <c r="DL34" s="626">
        <v>1417703</v>
      </c>
      <c r="DM34" s="621"/>
      <c r="DN34" s="621"/>
      <c r="DO34" s="621"/>
      <c r="DP34" s="621"/>
      <c r="DQ34" s="621"/>
      <c r="DR34" s="621"/>
      <c r="DS34" s="621"/>
      <c r="DT34" s="621"/>
      <c r="DU34" s="621"/>
      <c r="DV34" s="622"/>
      <c r="DW34" s="643">
        <v>15.4</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434074</v>
      </c>
      <c r="S35" s="621"/>
      <c r="T35" s="621"/>
      <c r="U35" s="621"/>
      <c r="V35" s="621"/>
      <c r="W35" s="621"/>
      <c r="X35" s="621"/>
      <c r="Y35" s="622"/>
      <c r="Z35" s="673">
        <v>3</v>
      </c>
      <c r="AA35" s="673"/>
      <c r="AB35" s="673"/>
      <c r="AC35" s="673"/>
      <c r="AD35" s="674" t="s">
        <v>114</v>
      </c>
      <c r="AE35" s="674"/>
      <c r="AF35" s="674"/>
      <c r="AG35" s="674"/>
      <c r="AH35" s="674"/>
      <c r="AI35" s="674"/>
      <c r="AJ35" s="674"/>
      <c r="AK35" s="674"/>
      <c r="AL35" s="643" t="s">
        <v>114</v>
      </c>
      <c r="AM35" s="675"/>
      <c r="AN35" s="675"/>
      <c r="AO35" s="676"/>
      <c r="AP35" s="188"/>
      <c r="AQ35" s="677" t="s">
        <v>310</v>
      </c>
      <c r="AR35" s="678"/>
      <c r="AS35" s="678"/>
      <c r="AT35" s="678"/>
      <c r="AU35" s="678"/>
      <c r="AV35" s="678"/>
      <c r="AW35" s="678"/>
      <c r="AX35" s="678"/>
      <c r="AY35" s="679"/>
      <c r="AZ35" s="670">
        <v>1819566</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30440</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176926</v>
      </c>
      <c r="CS35" s="639"/>
      <c r="CT35" s="639"/>
      <c r="CU35" s="639"/>
      <c r="CV35" s="639"/>
      <c r="CW35" s="639"/>
      <c r="CX35" s="639"/>
      <c r="CY35" s="640"/>
      <c r="CZ35" s="623">
        <v>1.2</v>
      </c>
      <c r="DA35" s="641"/>
      <c r="DB35" s="641"/>
      <c r="DC35" s="642"/>
      <c r="DD35" s="626">
        <v>155540</v>
      </c>
      <c r="DE35" s="639"/>
      <c r="DF35" s="639"/>
      <c r="DG35" s="639"/>
      <c r="DH35" s="639"/>
      <c r="DI35" s="639"/>
      <c r="DJ35" s="639"/>
      <c r="DK35" s="640"/>
      <c r="DL35" s="626">
        <v>155128</v>
      </c>
      <c r="DM35" s="639"/>
      <c r="DN35" s="639"/>
      <c r="DO35" s="639"/>
      <c r="DP35" s="639"/>
      <c r="DQ35" s="639"/>
      <c r="DR35" s="639"/>
      <c r="DS35" s="639"/>
      <c r="DT35" s="639"/>
      <c r="DU35" s="639"/>
      <c r="DV35" s="640"/>
      <c r="DW35" s="643">
        <v>1.7</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14637690</v>
      </c>
      <c r="S36" s="661"/>
      <c r="T36" s="661"/>
      <c r="U36" s="661"/>
      <c r="V36" s="661"/>
      <c r="W36" s="661"/>
      <c r="X36" s="661"/>
      <c r="Y36" s="664"/>
      <c r="Z36" s="665">
        <v>100</v>
      </c>
      <c r="AA36" s="665"/>
      <c r="AB36" s="665"/>
      <c r="AC36" s="665"/>
      <c r="AD36" s="666">
        <v>8793989</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758509</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533</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956105</v>
      </c>
      <c r="CS36" s="621"/>
      <c r="CT36" s="621"/>
      <c r="CU36" s="621"/>
      <c r="CV36" s="621"/>
      <c r="CW36" s="621"/>
      <c r="CX36" s="621"/>
      <c r="CY36" s="622"/>
      <c r="CZ36" s="623">
        <v>6.6</v>
      </c>
      <c r="DA36" s="641"/>
      <c r="DB36" s="641"/>
      <c r="DC36" s="642"/>
      <c r="DD36" s="626">
        <v>607872</v>
      </c>
      <c r="DE36" s="621"/>
      <c r="DF36" s="621"/>
      <c r="DG36" s="621"/>
      <c r="DH36" s="621"/>
      <c r="DI36" s="621"/>
      <c r="DJ36" s="621"/>
      <c r="DK36" s="622"/>
      <c r="DL36" s="626">
        <v>409189</v>
      </c>
      <c r="DM36" s="621"/>
      <c r="DN36" s="621"/>
      <c r="DO36" s="621"/>
      <c r="DP36" s="621"/>
      <c r="DQ36" s="621"/>
      <c r="DR36" s="621"/>
      <c r="DS36" s="621"/>
      <c r="DT36" s="621"/>
      <c r="DU36" s="621"/>
      <c r="DV36" s="622"/>
      <c r="DW36" s="643">
        <v>4.4000000000000004</v>
      </c>
      <c r="DX36" s="644"/>
      <c r="DY36" s="644"/>
      <c r="DZ36" s="644"/>
      <c r="EA36" s="644"/>
      <c r="EB36" s="644"/>
      <c r="EC36" s="645"/>
    </row>
    <row r="37" spans="2:133" ht="11.25" customHeight="1">
      <c r="AQ37" s="646" t="s">
        <v>317</v>
      </c>
      <c r="AR37" s="647"/>
      <c r="AS37" s="647"/>
      <c r="AT37" s="647"/>
      <c r="AU37" s="647"/>
      <c r="AV37" s="647"/>
      <c r="AW37" s="647"/>
      <c r="AX37" s="647"/>
      <c r="AY37" s="648"/>
      <c r="AZ37" s="620">
        <v>31184</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3843</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150577</v>
      </c>
      <c r="CS37" s="639"/>
      <c r="CT37" s="639"/>
      <c r="CU37" s="639"/>
      <c r="CV37" s="639"/>
      <c r="CW37" s="639"/>
      <c r="CX37" s="639"/>
      <c r="CY37" s="640"/>
      <c r="CZ37" s="623">
        <v>1</v>
      </c>
      <c r="DA37" s="641"/>
      <c r="DB37" s="641"/>
      <c r="DC37" s="642"/>
      <c r="DD37" s="626">
        <v>145876</v>
      </c>
      <c r="DE37" s="639"/>
      <c r="DF37" s="639"/>
      <c r="DG37" s="639"/>
      <c r="DH37" s="639"/>
      <c r="DI37" s="639"/>
      <c r="DJ37" s="639"/>
      <c r="DK37" s="640"/>
      <c r="DL37" s="626">
        <v>145835</v>
      </c>
      <c r="DM37" s="639"/>
      <c r="DN37" s="639"/>
      <c r="DO37" s="639"/>
      <c r="DP37" s="639"/>
      <c r="DQ37" s="639"/>
      <c r="DR37" s="639"/>
      <c r="DS37" s="639"/>
      <c r="DT37" s="639"/>
      <c r="DU37" s="639"/>
      <c r="DV37" s="640"/>
      <c r="DW37" s="643">
        <v>1.6</v>
      </c>
      <c r="DX37" s="644"/>
      <c r="DY37" s="644"/>
      <c r="DZ37" s="644"/>
      <c r="EA37" s="644"/>
      <c r="EB37" s="644"/>
      <c r="EC37" s="645"/>
    </row>
    <row r="38" spans="2:133" ht="11.25" customHeight="1">
      <c r="AQ38" s="646" t="s">
        <v>320</v>
      </c>
      <c r="AR38" s="647"/>
      <c r="AS38" s="647"/>
      <c r="AT38" s="647"/>
      <c r="AU38" s="647"/>
      <c r="AV38" s="647"/>
      <c r="AW38" s="647"/>
      <c r="AX38" s="647"/>
      <c r="AY38" s="648"/>
      <c r="AZ38" s="620">
        <v>10182</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6368</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1809144</v>
      </c>
      <c r="CS38" s="621"/>
      <c r="CT38" s="621"/>
      <c r="CU38" s="621"/>
      <c r="CV38" s="621"/>
      <c r="CW38" s="621"/>
      <c r="CX38" s="621"/>
      <c r="CY38" s="622"/>
      <c r="CZ38" s="623">
        <v>12.6</v>
      </c>
      <c r="DA38" s="641"/>
      <c r="DB38" s="641"/>
      <c r="DC38" s="642"/>
      <c r="DD38" s="626">
        <v>1653569</v>
      </c>
      <c r="DE38" s="621"/>
      <c r="DF38" s="621"/>
      <c r="DG38" s="621"/>
      <c r="DH38" s="621"/>
      <c r="DI38" s="621"/>
      <c r="DJ38" s="621"/>
      <c r="DK38" s="622"/>
      <c r="DL38" s="626">
        <v>1357256</v>
      </c>
      <c r="DM38" s="621"/>
      <c r="DN38" s="621"/>
      <c r="DO38" s="621"/>
      <c r="DP38" s="621"/>
      <c r="DQ38" s="621"/>
      <c r="DR38" s="621"/>
      <c r="DS38" s="621"/>
      <c r="DT38" s="621"/>
      <c r="DU38" s="621"/>
      <c r="DV38" s="622"/>
      <c r="DW38" s="643">
        <v>14.7</v>
      </c>
      <c r="DX38" s="644"/>
      <c r="DY38" s="644"/>
      <c r="DZ38" s="644"/>
      <c r="EA38" s="644"/>
      <c r="EB38" s="644"/>
      <c r="EC38" s="645"/>
    </row>
    <row r="39" spans="2:133" ht="11.25" customHeight="1">
      <c r="AQ39" s="646" t="s">
        <v>323</v>
      </c>
      <c r="AR39" s="647"/>
      <c r="AS39" s="647"/>
      <c r="AT39" s="647"/>
      <c r="AU39" s="647"/>
      <c r="AV39" s="647"/>
      <c r="AW39" s="647"/>
      <c r="AX39" s="647"/>
      <c r="AY39" s="648"/>
      <c r="AZ39" s="620">
        <v>240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82</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121507</v>
      </c>
      <c r="CS39" s="639"/>
      <c r="CT39" s="639"/>
      <c r="CU39" s="639"/>
      <c r="CV39" s="639"/>
      <c r="CW39" s="639"/>
      <c r="CX39" s="639"/>
      <c r="CY39" s="640"/>
      <c r="CZ39" s="623">
        <v>0.8</v>
      </c>
      <c r="DA39" s="641"/>
      <c r="DB39" s="641"/>
      <c r="DC39" s="642"/>
      <c r="DD39" s="626">
        <v>50003</v>
      </c>
      <c r="DE39" s="639"/>
      <c r="DF39" s="639"/>
      <c r="DG39" s="639"/>
      <c r="DH39" s="639"/>
      <c r="DI39" s="639"/>
      <c r="DJ39" s="639"/>
      <c r="DK39" s="640"/>
      <c r="DL39" s="626" t="s">
        <v>327</v>
      </c>
      <c r="DM39" s="639"/>
      <c r="DN39" s="639"/>
      <c r="DO39" s="639"/>
      <c r="DP39" s="639"/>
      <c r="DQ39" s="639"/>
      <c r="DR39" s="639"/>
      <c r="DS39" s="639"/>
      <c r="DT39" s="639"/>
      <c r="DU39" s="639"/>
      <c r="DV39" s="640"/>
      <c r="DW39" s="643" t="s">
        <v>327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211974</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96</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110000</v>
      </c>
      <c r="CS40" s="621"/>
      <c r="CT40" s="621"/>
      <c r="CU40" s="621"/>
      <c r="CV40" s="621"/>
      <c r="CW40" s="621"/>
      <c r="CX40" s="621"/>
      <c r="CY40" s="622"/>
      <c r="CZ40" s="623">
        <v>0.8</v>
      </c>
      <c r="DA40" s="641"/>
      <c r="DB40" s="641"/>
      <c r="DC40" s="642"/>
      <c r="DD40" s="626" t="s">
        <v>327</v>
      </c>
      <c r="DE40" s="621"/>
      <c r="DF40" s="621"/>
      <c r="DG40" s="621"/>
      <c r="DH40" s="621"/>
      <c r="DI40" s="621"/>
      <c r="DJ40" s="621"/>
      <c r="DK40" s="622"/>
      <c r="DL40" s="626" t="s">
        <v>327</v>
      </c>
      <c r="DM40" s="621"/>
      <c r="DN40" s="621"/>
      <c r="DO40" s="621"/>
      <c r="DP40" s="621"/>
      <c r="DQ40" s="621"/>
      <c r="DR40" s="621"/>
      <c r="DS40" s="621"/>
      <c r="DT40" s="621"/>
      <c r="DU40" s="621"/>
      <c r="DV40" s="622"/>
      <c r="DW40" s="643" t="s">
        <v>327</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807477</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330</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2049195</v>
      </c>
      <c r="CS42" s="621"/>
      <c r="CT42" s="621"/>
      <c r="CU42" s="621"/>
      <c r="CV42" s="621"/>
      <c r="CW42" s="621"/>
      <c r="CX42" s="621"/>
      <c r="CY42" s="622"/>
      <c r="CZ42" s="623">
        <v>14.2</v>
      </c>
      <c r="DA42" s="624"/>
      <c r="DB42" s="624"/>
      <c r="DC42" s="625"/>
      <c r="DD42" s="626">
        <v>501819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9272</v>
      </c>
      <c r="CS43" s="639"/>
      <c r="CT43" s="639"/>
      <c r="CU43" s="639"/>
      <c r="CV43" s="639"/>
      <c r="CW43" s="639"/>
      <c r="CX43" s="639"/>
      <c r="CY43" s="640"/>
      <c r="CZ43" s="623">
        <v>0.1</v>
      </c>
      <c r="DA43" s="641"/>
      <c r="DB43" s="641"/>
      <c r="DC43" s="642"/>
      <c r="DD43" s="626">
        <v>9272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2045120</v>
      </c>
      <c r="CS44" s="621"/>
      <c r="CT44" s="621"/>
      <c r="CU44" s="621"/>
      <c r="CV44" s="621"/>
      <c r="CW44" s="621"/>
      <c r="CX44" s="621"/>
      <c r="CY44" s="622"/>
      <c r="CZ44" s="623">
        <v>14.2</v>
      </c>
      <c r="DA44" s="624"/>
      <c r="DB44" s="624"/>
      <c r="DC44" s="625"/>
      <c r="DD44" s="626">
        <v>500768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1334030</v>
      </c>
      <c r="CS45" s="639"/>
      <c r="CT45" s="639"/>
      <c r="CU45" s="639"/>
      <c r="CV45" s="639"/>
      <c r="CW45" s="639"/>
      <c r="CX45" s="639"/>
      <c r="CY45" s="640"/>
      <c r="CZ45" s="623">
        <v>9.3000000000000007</v>
      </c>
      <c r="DA45" s="641"/>
      <c r="DB45" s="641"/>
      <c r="DC45" s="642"/>
      <c r="DD45" s="626">
        <v>47840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662771</v>
      </c>
      <c r="CS46" s="621"/>
      <c r="CT46" s="621"/>
      <c r="CU46" s="621"/>
      <c r="CV46" s="621"/>
      <c r="CW46" s="621"/>
      <c r="CX46" s="621"/>
      <c r="CY46" s="622"/>
      <c r="CZ46" s="623">
        <v>4.5999999999999996</v>
      </c>
      <c r="DA46" s="624"/>
      <c r="DB46" s="624"/>
      <c r="DC46" s="625"/>
      <c r="DD46" s="626">
        <v>438802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v>4075</v>
      </c>
      <c r="CS47" s="639"/>
      <c r="CT47" s="639"/>
      <c r="CU47" s="639"/>
      <c r="CV47" s="639"/>
      <c r="CW47" s="639"/>
      <c r="CX47" s="639"/>
      <c r="CY47" s="640"/>
      <c r="CZ47" s="623">
        <v>0</v>
      </c>
      <c r="DA47" s="641"/>
      <c r="DB47" s="641"/>
      <c r="DC47" s="642"/>
      <c r="DD47" s="626">
        <v>1051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14399799</v>
      </c>
      <c r="CS49" s="605"/>
      <c r="CT49" s="605"/>
      <c r="CU49" s="605"/>
      <c r="CV49" s="605"/>
      <c r="CW49" s="605"/>
      <c r="CX49" s="605"/>
      <c r="CY49" s="606"/>
      <c r="CZ49" s="607">
        <v>100</v>
      </c>
      <c r="DA49" s="608"/>
      <c r="DB49" s="608"/>
      <c r="DC49" s="609"/>
      <c r="DD49" s="610">
        <v>9895499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3">
        <v>15147</v>
      </c>
      <c r="R7" s="1134"/>
      <c r="S7" s="1134"/>
      <c r="T7" s="1134"/>
      <c r="U7" s="1134"/>
      <c r="V7" s="1134">
        <v>14909</v>
      </c>
      <c r="W7" s="1134"/>
      <c r="X7" s="1134"/>
      <c r="Y7" s="1134"/>
      <c r="Z7" s="1134"/>
      <c r="AA7" s="1134">
        <v>238</v>
      </c>
      <c r="AB7" s="1134"/>
      <c r="AC7" s="1134"/>
      <c r="AD7" s="1134"/>
      <c r="AE7" s="1135"/>
      <c r="AF7" s="1136">
        <v>228</v>
      </c>
      <c r="AG7" s="1137"/>
      <c r="AH7" s="1137"/>
      <c r="AI7" s="1137"/>
      <c r="AJ7" s="1138"/>
      <c r="AK7" s="1120">
        <v>146</v>
      </c>
      <c r="AL7" s="1121"/>
      <c r="AM7" s="1121"/>
      <c r="AN7" s="1121"/>
      <c r="AO7" s="1121"/>
      <c r="AP7" s="1121">
        <v>17382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548</v>
      </c>
      <c r="BT7" s="1125"/>
      <c r="BU7" s="1125"/>
      <c r="BV7" s="1125"/>
      <c r="BW7" s="1125"/>
      <c r="BX7" s="1125"/>
      <c r="BY7" s="1125"/>
      <c r="BZ7" s="1125"/>
      <c r="CA7" s="1125"/>
      <c r="CB7" s="1125"/>
      <c r="CC7" s="1125"/>
      <c r="CD7" s="1125"/>
      <c r="CE7" s="1125"/>
      <c r="CF7" s="1125"/>
      <c r="CG7" s="1126"/>
      <c r="CH7" s="1117">
        <v>17</v>
      </c>
      <c r="CI7" s="1118"/>
      <c r="CJ7" s="1118"/>
      <c r="CK7" s="1118"/>
      <c r="CL7" s="1119"/>
      <c r="CM7" s="1117">
        <v>124</v>
      </c>
      <c r="CN7" s="1118"/>
      <c r="CO7" s="1118"/>
      <c r="CP7" s="1118"/>
      <c r="CQ7" s="1119"/>
      <c r="CR7" s="1117">
        <v>20</v>
      </c>
      <c r="CS7" s="1118"/>
      <c r="CT7" s="1118"/>
      <c r="CU7" s="1118"/>
      <c r="CV7" s="1119"/>
      <c r="CW7" s="1117" t="s">
        <v>549</v>
      </c>
      <c r="CX7" s="1118"/>
      <c r="CY7" s="1118"/>
      <c r="CZ7" s="1118"/>
      <c r="DA7" s="1119"/>
      <c r="DB7" s="1117" t="s">
        <v>538</v>
      </c>
      <c r="DC7" s="1118"/>
      <c r="DD7" s="1118"/>
      <c r="DE7" s="1118"/>
      <c r="DF7" s="1119"/>
      <c r="DG7" s="1117" t="s">
        <v>538</v>
      </c>
      <c r="DH7" s="1118"/>
      <c r="DI7" s="1118"/>
      <c r="DJ7" s="1118"/>
      <c r="DK7" s="1119"/>
      <c r="DL7" s="1117" t="s">
        <v>537</v>
      </c>
      <c r="DM7" s="1118"/>
      <c r="DN7" s="1118"/>
      <c r="DO7" s="1118"/>
      <c r="DP7" s="1119"/>
      <c r="DQ7" s="1117" t="s">
        <v>537</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14643</v>
      </c>
      <c r="R23" s="1098"/>
      <c r="S23" s="1098"/>
      <c r="T23" s="1098"/>
      <c r="U23" s="1098"/>
      <c r="V23" s="1098">
        <v>14405</v>
      </c>
      <c r="W23" s="1098"/>
      <c r="X23" s="1098"/>
      <c r="Y23" s="1098"/>
      <c r="Z23" s="1098"/>
      <c r="AA23" s="1098">
        <v>238</v>
      </c>
      <c r="AB23" s="1098"/>
      <c r="AC23" s="1098"/>
      <c r="AD23" s="1098"/>
      <c r="AE23" s="1099"/>
      <c r="AF23" s="1100">
        <v>228</v>
      </c>
      <c r="AG23" s="1098"/>
      <c r="AH23" s="1098"/>
      <c r="AI23" s="1098"/>
      <c r="AJ23" s="1101"/>
      <c r="AK23" s="1102"/>
      <c r="AL23" s="1103"/>
      <c r="AM23" s="1103"/>
      <c r="AN23" s="1103"/>
      <c r="AO23" s="1103"/>
      <c r="AP23" s="1098">
        <v>17382</v>
      </c>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3430</v>
      </c>
      <c r="R28" s="1083"/>
      <c r="S28" s="1083"/>
      <c r="T28" s="1083"/>
      <c r="U28" s="1083"/>
      <c r="V28" s="1083">
        <v>3400</v>
      </c>
      <c r="W28" s="1083"/>
      <c r="X28" s="1083"/>
      <c r="Y28" s="1083"/>
      <c r="Z28" s="1083"/>
      <c r="AA28" s="1083">
        <v>30</v>
      </c>
      <c r="AB28" s="1083"/>
      <c r="AC28" s="1083"/>
      <c r="AD28" s="1083"/>
      <c r="AE28" s="1084"/>
      <c r="AF28" s="1085">
        <v>30</v>
      </c>
      <c r="AG28" s="1083"/>
      <c r="AH28" s="1083"/>
      <c r="AI28" s="1083"/>
      <c r="AJ28" s="1086"/>
      <c r="AK28" s="1087">
        <v>210</v>
      </c>
      <c r="AL28" s="1075"/>
      <c r="AM28" s="1075"/>
      <c r="AN28" s="1075"/>
      <c r="AO28" s="1075"/>
      <c r="AP28" s="1075" t="s">
        <v>537</v>
      </c>
      <c r="AQ28" s="1075"/>
      <c r="AR28" s="1075"/>
      <c r="AS28" s="1075"/>
      <c r="AT28" s="1075"/>
      <c r="AU28" s="1075" t="s">
        <v>537</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85</v>
      </c>
      <c r="R29" s="1073"/>
      <c r="S29" s="1073"/>
      <c r="T29" s="1073"/>
      <c r="U29" s="1073"/>
      <c r="V29" s="1073">
        <v>72</v>
      </c>
      <c r="W29" s="1073"/>
      <c r="X29" s="1073"/>
      <c r="Y29" s="1073"/>
      <c r="Z29" s="1073"/>
      <c r="AA29" s="1073">
        <v>13</v>
      </c>
      <c r="AB29" s="1073"/>
      <c r="AC29" s="1073"/>
      <c r="AD29" s="1073"/>
      <c r="AE29" s="1074"/>
      <c r="AF29" s="1048">
        <v>13</v>
      </c>
      <c r="AG29" s="1049"/>
      <c r="AH29" s="1049"/>
      <c r="AI29" s="1049"/>
      <c r="AJ29" s="1050"/>
      <c r="AK29" s="1009">
        <v>14</v>
      </c>
      <c r="AL29" s="1000"/>
      <c r="AM29" s="1000"/>
      <c r="AN29" s="1000"/>
      <c r="AO29" s="1000"/>
      <c r="AP29" s="1000" t="s">
        <v>538</v>
      </c>
      <c r="AQ29" s="1000"/>
      <c r="AR29" s="1000"/>
      <c r="AS29" s="1000"/>
      <c r="AT29" s="1000"/>
      <c r="AU29" s="1000" t="s">
        <v>538</v>
      </c>
      <c r="AV29" s="1000"/>
      <c r="AW29" s="1000"/>
      <c r="AX29" s="1000"/>
      <c r="AY29" s="1000"/>
      <c r="AZ29" s="1071" t="s">
        <v>538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281</v>
      </c>
      <c r="R30" s="1073"/>
      <c r="S30" s="1073"/>
      <c r="T30" s="1073"/>
      <c r="U30" s="1073"/>
      <c r="V30" s="1073">
        <v>279</v>
      </c>
      <c r="W30" s="1073"/>
      <c r="X30" s="1073"/>
      <c r="Y30" s="1073"/>
      <c r="Z30" s="1073"/>
      <c r="AA30" s="1073">
        <v>2</v>
      </c>
      <c r="AB30" s="1073"/>
      <c r="AC30" s="1073"/>
      <c r="AD30" s="1073"/>
      <c r="AE30" s="1074"/>
      <c r="AF30" s="1048">
        <v>2</v>
      </c>
      <c r="AG30" s="1049"/>
      <c r="AH30" s="1049"/>
      <c r="AI30" s="1049"/>
      <c r="AJ30" s="1050"/>
      <c r="AK30" s="1009">
        <v>84</v>
      </c>
      <c r="AL30" s="1000"/>
      <c r="AM30" s="1000"/>
      <c r="AN30" s="1000"/>
      <c r="AO30" s="1000"/>
      <c r="AP30" s="1000" t="s">
        <v>537</v>
      </c>
      <c r="AQ30" s="1000"/>
      <c r="AR30" s="1000"/>
      <c r="AS30" s="1000"/>
      <c r="AT30" s="1000"/>
      <c r="AU30" s="1000" t="s">
        <v>537</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419</v>
      </c>
      <c r="R31" s="1073"/>
      <c r="S31" s="1073"/>
      <c r="T31" s="1073"/>
      <c r="U31" s="1073"/>
      <c r="V31" s="1073">
        <v>449</v>
      </c>
      <c r="W31" s="1073"/>
      <c r="X31" s="1073"/>
      <c r="Y31" s="1073"/>
      <c r="Z31" s="1073"/>
      <c r="AA31" s="1073">
        <v>-29</v>
      </c>
      <c r="AB31" s="1073"/>
      <c r="AC31" s="1073"/>
      <c r="AD31" s="1073"/>
      <c r="AE31" s="1074"/>
      <c r="AF31" s="1048">
        <v>27</v>
      </c>
      <c r="AG31" s="1049"/>
      <c r="AH31" s="1049"/>
      <c r="AI31" s="1049"/>
      <c r="AJ31" s="1050"/>
      <c r="AK31" s="1009">
        <v>50</v>
      </c>
      <c r="AL31" s="1000"/>
      <c r="AM31" s="1000"/>
      <c r="AN31" s="1000"/>
      <c r="AO31" s="1000"/>
      <c r="AP31" s="1000">
        <v>1361</v>
      </c>
      <c r="AQ31" s="1000"/>
      <c r="AR31" s="1000"/>
      <c r="AS31" s="1000"/>
      <c r="AT31" s="1000"/>
      <c r="AU31" s="1000" t="s">
        <v>537</v>
      </c>
      <c r="AV31" s="1000"/>
      <c r="AW31" s="1000"/>
      <c r="AX31" s="1000"/>
      <c r="AY31" s="1000"/>
      <c r="AZ31" s="1071" t="s">
        <v>538</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536</v>
      </c>
      <c r="R32" s="1073"/>
      <c r="S32" s="1073"/>
      <c r="T32" s="1073"/>
      <c r="U32" s="1073"/>
      <c r="V32" s="1073">
        <v>464</v>
      </c>
      <c r="W32" s="1073"/>
      <c r="X32" s="1073"/>
      <c r="Y32" s="1073"/>
      <c r="Z32" s="1073"/>
      <c r="AA32" s="1073">
        <v>72</v>
      </c>
      <c r="AB32" s="1073"/>
      <c r="AC32" s="1073"/>
      <c r="AD32" s="1073"/>
      <c r="AE32" s="1074"/>
      <c r="AF32" s="1048">
        <v>318</v>
      </c>
      <c r="AG32" s="1049"/>
      <c r="AH32" s="1049"/>
      <c r="AI32" s="1049"/>
      <c r="AJ32" s="1050"/>
      <c r="AK32" s="1009">
        <v>11</v>
      </c>
      <c r="AL32" s="1000"/>
      <c r="AM32" s="1000"/>
      <c r="AN32" s="1000"/>
      <c r="AO32" s="1000"/>
      <c r="AP32" s="1000">
        <v>1558</v>
      </c>
      <c r="AQ32" s="1000"/>
      <c r="AR32" s="1000"/>
      <c r="AS32" s="1000"/>
      <c r="AT32" s="1000"/>
      <c r="AU32" s="1000">
        <v>100</v>
      </c>
      <c r="AV32" s="1000"/>
      <c r="AW32" s="1000"/>
      <c r="AX32" s="1000"/>
      <c r="AY32" s="1000"/>
      <c r="AZ32" s="1071" t="s">
        <v>537</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549</v>
      </c>
      <c r="R33" s="1073"/>
      <c r="S33" s="1073"/>
      <c r="T33" s="1073"/>
      <c r="U33" s="1073"/>
      <c r="V33" s="1073">
        <v>549</v>
      </c>
      <c r="W33" s="1073"/>
      <c r="X33" s="1073"/>
      <c r="Y33" s="1073"/>
      <c r="Z33" s="1073"/>
      <c r="AA33" s="1073" t="s">
        <v>537</v>
      </c>
      <c r="AB33" s="1073"/>
      <c r="AC33" s="1073"/>
      <c r="AD33" s="1073"/>
      <c r="AE33" s="1074"/>
      <c r="AF33" s="1048" t="s">
        <v>114</v>
      </c>
      <c r="AG33" s="1049"/>
      <c r="AH33" s="1049"/>
      <c r="AI33" s="1049"/>
      <c r="AJ33" s="1050"/>
      <c r="AK33" s="1009">
        <v>31</v>
      </c>
      <c r="AL33" s="1000"/>
      <c r="AM33" s="1000"/>
      <c r="AN33" s="1000"/>
      <c r="AO33" s="1000"/>
      <c r="AP33" s="1000">
        <v>1048</v>
      </c>
      <c r="AQ33" s="1000"/>
      <c r="AR33" s="1000"/>
      <c r="AS33" s="1000"/>
      <c r="AT33" s="1000"/>
      <c r="AU33" s="1000">
        <v>783</v>
      </c>
      <c r="AV33" s="1000"/>
      <c r="AW33" s="1000"/>
      <c r="AX33" s="1000"/>
      <c r="AY33" s="1000"/>
      <c r="AZ33" s="1071" t="s">
        <v>537</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1162</v>
      </c>
      <c r="R34" s="1073"/>
      <c r="S34" s="1073"/>
      <c r="T34" s="1073"/>
      <c r="U34" s="1073"/>
      <c r="V34" s="1073">
        <v>1136</v>
      </c>
      <c r="W34" s="1073"/>
      <c r="X34" s="1073"/>
      <c r="Y34" s="1073"/>
      <c r="Z34" s="1073"/>
      <c r="AA34" s="1073">
        <v>26</v>
      </c>
      <c r="AB34" s="1073"/>
      <c r="AC34" s="1073"/>
      <c r="AD34" s="1073"/>
      <c r="AE34" s="1074"/>
      <c r="AF34" s="1048">
        <v>26</v>
      </c>
      <c r="AG34" s="1049"/>
      <c r="AH34" s="1049"/>
      <c r="AI34" s="1049"/>
      <c r="AJ34" s="1050"/>
      <c r="AK34" s="1009">
        <v>530</v>
      </c>
      <c r="AL34" s="1000"/>
      <c r="AM34" s="1000"/>
      <c r="AN34" s="1000"/>
      <c r="AO34" s="1000"/>
      <c r="AP34" s="1000">
        <v>10504</v>
      </c>
      <c r="AQ34" s="1000"/>
      <c r="AR34" s="1000"/>
      <c r="AS34" s="1000"/>
      <c r="AT34" s="1000"/>
      <c r="AU34" s="1000">
        <v>8865</v>
      </c>
      <c r="AV34" s="1000"/>
      <c r="AW34" s="1000"/>
      <c r="AX34" s="1000"/>
      <c r="AY34" s="1000"/>
      <c r="AZ34" s="1071" t="s">
        <v>537</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391</v>
      </c>
      <c r="C35" s="1067"/>
      <c r="D35" s="1067"/>
      <c r="E35" s="1067"/>
      <c r="F35" s="1067"/>
      <c r="G35" s="1067"/>
      <c r="H35" s="1067"/>
      <c r="I35" s="1067"/>
      <c r="J35" s="1067"/>
      <c r="K35" s="1067"/>
      <c r="L35" s="1067"/>
      <c r="M35" s="1067"/>
      <c r="N35" s="1067"/>
      <c r="O35" s="1067"/>
      <c r="P35" s="1068"/>
      <c r="Q35" s="1072">
        <v>427</v>
      </c>
      <c r="R35" s="1073"/>
      <c r="S35" s="1073"/>
      <c r="T35" s="1073"/>
      <c r="U35" s="1073"/>
      <c r="V35" s="1073">
        <v>420</v>
      </c>
      <c r="W35" s="1073"/>
      <c r="X35" s="1073"/>
      <c r="Y35" s="1073"/>
      <c r="Z35" s="1073"/>
      <c r="AA35" s="1073">
        <v>7</v>
      </c>
      <c r="AB35" s="1073"/>
      <c r="AC35" s="1073"/>
      <c r="AD35" s="1073"/>
      <c r="AE35" s="1074"/>
      <c r="AF35" s="1048">
        <v>5</v>
      </c>
      <c r="AG35" s="1049"/>
      <c r="AH35" s="1049"/>
      <c r="AI35" s="1049"/>
      <c r="AJ35" s="1050"/>
      <c r="AK35" s="1009">
        <v>228</v>
      </c>
      <c r="AL35" s="1000"/>
      <c r="AM35" s="1000"/>
      <c r="AN35" s="1000"/>
      <c r="AO35" s="1000"/>
      <c r="AP35" s="1000">
        <v>3366</v>
      </c>
      <c r="AQ35" s="1000"/>
      <c r="AR35" s="1000"/>
      <c r="AS35" s="1000"/>
      <c r="AT35" s="1000"/>
      <c r="AU35" s="1000">
        <v>2814</v>
      </c>
      <c r="AV35" s="1000"/>
      <c r="AW35" s="1000"/>
      <c r="AX35" s="1000"/>
      <c r="AY35" s="1000"/>
      <c r="AZ35" s="1071" t="s">
        <v>538</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422</v>
      </c>
      <c r="AG63" s="988"/>
      <c r="AH63" s="988"/>
      <c r="AI63" s="988"/>
      <c r="AJ63" s="1059"/>
      <c r="AK63" s="1060"/>
      <c r="AL63" s="992"/>
      <c r="AM63" s="992"/>
      <c r="AN63" s="992"/>
      <c r="AO63" s="992"/>
      <c r="AP63" s="988">
        <v>17837</v>
      </c>
      <c r="AQ63" s="988"/>
      <c r="AR63" s="988"/>
      <c r="AS63" s="988"/>
      <c r="AT63" s="988"/>
      <c r="AU63" s="988">
        <v>12562</v>
      </c>
      <c r="AV63" s="988"/>
      <c r="AW63" s="988"/>
      <c r="AX63" s="988"/>
      <c r="AY63" s="988"/>
      <c r="AZ63" s="1054"/>
      <c r="BA63" s="1054"/>
      <c r="BB63" s="1054"/>
      <c r="BC63" s="1054"/>
      <c r="BD63" s="1054"/>
      <c r="BE63" s="989"/>
      <c r="BF63" s="989"/>
      <c r="BG63" s="989"/>
      <c r="BH63" s="989"/>
      <c r="BI63" s="990"/>
      <c r="BJ63" s="1055" t="s">
        <v>539</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396</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14856</v>
      </c>
      <c r="R68" s="1011"/>
      <c r="S68" s="1011"/>
      <c r="T68" s="1011"/>
      <c r="U68" s="1011"/>
      <c r="V68" s="1011">
        <v>14216</v>
      </c>
      <c r="W68" s="1011"/>
      <c r="X68" s="1011"/>
      <c r="Y68" s="1011"/>
      <c r="Z68" s="1011"/>
      <c r="AA68" s="1011">
        <v>639</v>
      </c>
      <c r="AB68" s="1011"/>
      <c r="AC68" s="1011"/>
      <c r="AD68" s="1011"/>
      <c r="AE68" s="1011"/>
      <c r="AF68" s="1011">
        <v>639</v>
      </c>
      <c r="AG68" s="1011"/>
      <c r="AH68" s="1011"/>
      <c r="AI68" s="1011"/>
      <c r="AJ68" s="1011"/>
      <c r="AK68" s="1011">
        <v>10</v>
      </c>
      <c r="AL68" s="1011"/>
      <c r="AM68" s="1011"/>
      <c r="AN68" s="1011"/>
      <c r="AO68" s="1011"/>
      <c r="AP68" s="1011" t="s">
        <v>537</v>
      </c>
      <c r="AQ68" s="1011"/>
      <c r="AR68" s="1011"/>
      <c r="AS68" s="1011"/>
      <c r="AT68" s="1011"/>
      <c r="AU68" s="1011" t="s">
        <v>537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121</v>
      </c>
      <c r="R69" s="1000"/>
      <c r="S69" s="1000"/>
      <c r="T69" s="1000"/>
      <c r="U69" s="1000"/>
      <c r="V69" s="1000">
        <v>104</v>
      </c>
      <c r="W69" s="1000"/>
      <c r="X69" s="1000"/>
      <c r="Y69" s="1000"/>
      <c r="Z69" s="1000"/>
      <c r="AA69" s="1000">
        <v>17</v>
      </c>
      <c r="AB69" s="1000"/>
      <c r="AC69" s="1000"/>
      <c r="AD69" s="1000"/>
      <c r="AE69" s="1000"/>
      <c r="AF69" s="1000">
        <v>17</v>
      </c>
      <c r="AG69" s="1000"/>
      <c r="AH69" s="1000"/>
      <c r="AI69" s="1000"/>
      <c r="AJ69" s="1000"/>
      <c r="AK69" s="1000" t="s">
        <v>537</v>
      </c>
      <c r="AL69" s="1000"/>
      <c r="AM69" s="1000"/>
      <c r="AN69" s="1000"/>
      <c r="AO69" s="1000"/>
      <c r="AP69" s="1000" t="s">
        <v>538</v>
      </c>
      <c r="AQ69" s="1000"/>
      <c r="AR69" s="1000"/>
      <c r="AS69" s="1000"/>
      <c r="AT69" s="1000"/>
      <c r="AU69" s="1000" t="s">
        <v>538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551</v>
      </c>
      <c r="C70" s="1004"/>
      <c r="D70" s="1004"/>
      <c r="E70" s="1004"/>
      <c r="F70" s="1004"/>
      <c r="G70" s="1004"/>
      <c r="H70" s="1004"/>
      <c r="I70" s="1004"/>
      <c r="J70" s="1004"/>
      <c r="K70" s="1004"/>
      <c r="L70" s="1004"/>
      <c r="M70" s="1004"/>
      <c r="N70" s="1004"/>
      <c r="O70" s="1004"/>
      <c r="P70" s="1005"/>
      <c r="Q70" s="1006">
        <v>121</v>
      </c>
      <c r="R70" s="1000"/>
      <c r="S70" s="1000"/>
      <c r="T70" s="1000"/>
      <c r="U70" s="1000"/>
      <c r="V70" s="1000">
        <v>107</v>
      </c>
      <c r="W70" s="1000"/>
      <c r="X70" s="1000"/>
      <c r="Y70" s="1000"/>
      <c r="Z70" s="1000"/>
      <c r="AA70" s="1000">
        <v>14</v>
      </c>
      <c r="AB70" s="1000"/>
      <c r="AC70" s="1000"/>
      <c r="AD70" s="1000"/>
      <c r="AE70" s="1000"/>
      <c r="AF70" s="1000">
        <v>14</v>
      </c>
      <c r="AG70" s="1000"/>
      <c r="AH70" s="1000"/>
      <c r="AI70" s="1000"/>
      <c r="AJ70" s="1000"/>
      <c r="AK70" s="1000" t="s">
        <v>537</v>
      </c>
      <c r="AL70" s="1000"/>
      <c r="AM70" s="1000"/>
      <c r="AN70" s="1000"/>
      <c r="AO70" s="1000"/>
      <c r="AP70" s="1000" t="s">
        <v>537</v>
      </c>
      <c r="AQ70" s="1000"/>
      <c r="AR70" s="1000"/>
      <c r="AS70" s="1000"/>
      <c r="AT70" s="1000"/>
      <c r="AU70" s="1000" t="s">
        <v>538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542</v>
      </c>
      <c r="C71" s="1004"/>
      <c r="D71" s="1004"/>
      <c r="E71" s="1004"/>
      <c r="F71" s="1004"/>
      <c r="G71" s="1004"/>
      <c r="H71" s="1004"/>
      <c r="I71" s="1004"/>
      <c r="J71" s="1004"/>
      <c r="K71" s="1004"/>
      <c r="L71" s="1004"/>
      <c r="M71" s="1004"/>
      <c r="N71" s="1004"/>
      <c r="O71" s="1004"/>
      <c r="P71" s="1005"/>
      <c r="Q71" s="1006">
        <v>495</v>
      </c>
      <c r="R71" s="1000"/>
      <c r="S71" s="1000"/>
      <c r="T71" s="1000"/>
      <c r="U71" s="1000"/>
      <c r="V71" s="1000">
        <v>447</v>
      </c>
      <c r="W71" s="1000"/>
      <c r="X71" s="1000"/>
      <c r="Y71" s="1000"/>
      <c r="Z71" s="1000"/>
      <c r="AA71" s="1000">
        <v>48</v>
      </c>
      <c r="AB71" s="1000"/>
      <c r="AC71" s="1000"/>
      <c r="AD71" s="1000"/>
      <c r="AE71" s="1000"/>
      <c r="AF71" s="1000">
        <v>48</v>
      </c>
      <c r="AG71" s="1000"/>
      <c r="AH71" s="1000"/>
      <c r="AI71" s="1000"/>
      <c r="AJ71" s="1000"/>
      <c r="AK71" s="1000" t="s">
        <v>538</v>
      </c>
      <c r="AL71" s="1000"/>
      <c r="AM71" s="1000"/>
      <c r="AN71" s="1000"/>
      <c r="AO71" s="1000"/>
      <c r="AP71" s="1000" t="s">
        <v>538</v>
      </c>
      <c r="AQ71" s="1000"/>
      <c r="AR71" s="1000"/>
      <c r="AS71" s="1000"/>
      <c r="AT71" s="1000"/>
      <c r="AU71" s="1000" t="s">
        <v>547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543</v>
      </c>
      <c r="C72" s="1004"/>
      <c r="D72" s="1004"/>
      <c r="E72" s="1004"/>
      <c r="F72" s="1004"/>
      <c r="G72" s="1004"/>
      <c r="H72" s="1004"/>
      <c r="I72" s="1004"/>
      <c r="J72" s="1004"/>
      <c r="K72" s="1004"/>
      <c r="L72" s="1004"/>
      <c r="M72" s="1004"/>
      <c r="N72" s="1004"/>
      <c r="O72" s="1004"/>
      <c r="P72" s="1005"/>
      <c r="Q72" s="1006">
        <v>154741</v>
      </c>
      <c r="R72" s="1000"/>
      <c r="S72" s="1000"/>
      <c r="T72" s="1000"/>
      <c r="U72" s="1000"/>
      <c r="V72" s="1000">
        <v>148063</v>
      </c>
      <c r="W72" s="1000"/>
      <c r="X72" s="1000"/>
      <c r="Y72" s="1000"/>
      <c r="Z72" s="1000"/>
      <c r="AA72" s="1000">
        <v>6679</v>
      </c>
      <c r="AB72" s="1000"/>
      <c r="AC72" s="1000"/>
      <c r="AD72" s="1000"/>
      <c r="AE72" s="1000"/>
      <c r="AF72" s="1000">
        <v>6679</v>
      </c>
      <c r="AG72" s="1000"/>
      <c r="AH72" s="1000"/>
      <c r="AI72" s="1000"/>
      <c r="AJ72" s="1000"/>
      <c r="AK72" s="1000" t="s">
        <v>538</v>
      </c>
      <c r="AL72" s="1000"/>
      <c r="AM72" s="1000"/>
      <c r="AN72" s="1000"/>
      <c r="AO72" s="1000"/>
      <c r="AP72" s="1000" t="s">
        <v>537</v>
      </c>
      <c r="AQ72" s="1000"/>
      <c r="AR72" s="1000"/>
      <c r="AS72" s="1000"/>
      <c r="AT72" s="1000"/>
      <c r="AU72" s="1000" t="s">
        <v>538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544</v>
      </c>
      <c r="C73" s="1004"/>
      <c r="D73" s="1004"/>
      <c r="E73" s="1004"/>
      <c r="F73" s="1004"/>
      <c r="G73" s="1004"/>
      <c r="H73" s="1004"/>
      <c r="I73" s="1004"/>
      <c r="J73" s="1004"/>
      <c r="K73" s="1004"/>
      <c r="L73" s="1004"/>
      <c r="M73" s="1004"/>
      <c r="N73" s="1004"/>
      <c r="O73" s="1004"/>
      <c r="P73" s="1005"/>
      <c r="Q73" s="1006">
        <v>1019</v>
      </c>
      <c r="R73" s="1000"/>
      <c r="S73" s="1000"/>
      <c r="T73" s="1000"/>
      <c r="U73" s="1000"/>
      <c r="V73" s="1000">
        <v>919</v>
      </c>
      <c r="W73" s="1000"/>
      <c r="X73" s="1000"/>
      <c r="Y73" s="1000"/>
      <c r="Z73" s="1000"/>
      <c r="AA73" s="1000">
        <v>100</v>
      </c>
      <c r="AB73" s="1000"/>
      <c r="AC73" s="1000"/>
      <c r="AD73" s="1000"/>
      <c r="AE73" s="1000"/>
      <c r="AF73" s="1000">
        <v>100</v>
      </c>
      <c r="AG73" s="1000"/>
      <c r="AH73" s="1000"/>
      <c r="AI73" s="1000"/>
      <c r="AJ73" s="1000"/>
      <c r="AK73" s="1000">
        <v>280</v>
      </c>
      <c r="AL73" s="1000"/>
      <c r="AM73" s="1000"/>
      <c r="AN73" s="1000"/>
      <c r="AO73" s="1000"/>
      <c r="AP73" s="1000" t="s">
        <v>552</v>
      </c>
      <c r="AQ73" s="1000"/>
      <c r="AR73" s="1000"/>
      <c r="AS73" s="1000"/>
      <c r="AT73" s="1000"/>
      <c r="AU73" s="1000">
        <v>43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545</v>
      </c>
      <c r="C74" s="1004"/>
      <c r="D74" s="1004"/>
      <c r="E74" s="1004"/>
      <c r="F74" s="1004"/>
      <c r="G74" s="1004"/>
      <c r="H74" s="1004"/>
      <c r="I74" s="1004"/>
      <c r="J74" s="1004"/>
      <c r="K74" s="1004"/>
      <c r="L74" s="1004"/>
      <c r="M74" s="1004"/>
      <c r="N74" s="1004"/>
      <c r="O74" s="1004"/>
      <c r="P74" s="1005"/>
      <c r="Q74" s="1006">
        <v>12728</v>
      </c>
      <c r="R74" s="1000"/>
      <c r="S74" s="1000"/>
      <c r="T74" s="1000"/>
      <c r="U74" s="1000"/>
      <c r="V74" s="1000">
        <v>12427</v>
      </c>
      <c r="W74" s="1000"/>
      <c r="X74" s="1000"/>
      <c r="Y74" s="1000"/>
      <c r="Z74" s="1000"/>
      <c r="AA74" s="1000">
        <v>301</v>
      </c>
      <c r="AB74" s="1000"/>
      <c r="AC74" s="1000"/>
      <c r="AD74" s="1000"/>
      <c r="AE74" s="1000"/>
      <c r="AF74" s="1000">
        <v>301</v>
      </c>
      <c r="AG74" s="1000"/>
      <c r="AH74" s="1000"/>
      <c r="AI74" s="1000"/>
      <c r="AJ74" s="1000"/>
      <c r="AK74" s="1000" t="s">
        <v>537</v>
      </c>
      <c r="AL74" s="1000"/>
      <c r="AM74" s="1000"/>
      <c r="AN74" s="1000"/>
      <c r="AO74" s="1000"/>
      <c r="AP74" s="1000" t="s">
        <v>537</v>
      </c>
      <c r="AQ74" s="1000"/>
      <c r="AR74" s="1000"/>
      <c r="AS74" s="1000"/>
      <c r="AT74" s="1000"/>
      <c r="AU74" s="1000" t="s">
        <v>537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546</v>
      </c>
      <c r="C75" s="1004"/>
      <c r="D75" s="1004"/>
      <c r="E75" s="1004"/>
      <c r="F75" s="1004"/>
      <c r="G75" s="1004"/>
      <c r="H75" s="1004"/>
      <c r="I75" s="1004"/>
      <c r="J75" s="1004"/>
      <c r="K75" s="1004"/>
      <c r="L75" s="1004"/>
      <c r="M75" s="1004"/>
      <c r="N75" s="1004"/>
      <c r="O75" s="1004"/>
      <c r="P75" s="1005"/>
      <c r="Q75" s="1007">
        <v>172</v>
      </c>
      <c r="R75" s="1008"/>
      <c r="S75" s="1008"/>
      <c r="T75" s="1008"/>
      <c r="U75" s="1009"/>
      <c r="V75" s="1010">
        <v>168</v>
      </c>
      <c r="W75" s="1008"/>
      <c r="X75" s="1008"/>
      <c r="Y75" s="1008"/>
      <c r="Z75" s="1009"/>
      <c r="AA75" s="1010">
        <v>4</v>
      </c>
      <c r="AB75" s="1008"/>
      <c r="AC75" s="1008"/>
      <c r="AD75" s="1008"/>
      <c r="AE75" s="1009"/>
      <c r="AF75" s="1010">
        <v>4</v>
      </c>
      <c r="AG75" s="1008"/>
      <c r="AH75" s="1008"/>
      <c r="AI75" s="1008"/>
      <c r="AJ75" s="1009"/>
      <c r="AK75" s="1010" t="s">
        <v>537</v>
      </c>
      <c r="AL75" s="1008"/>
      <c r="AM75" s="1008"/>
      <c r="AN75" s="1008"/>
      <c r="AO75" s="1009"/>
      <c r="AP75" s="1010">
        <v>574</v>
      </c>
      <c r="AQ75" s="1008"/>
      <c r="AR75" s="1008"/>
      <c r="AS75" s="1008"/>
      <c r="AT75" s="1009"/>
      <c r="AU75" s="1010" t="s">
        <v>538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7802</v>
      </c>
      <c r="AG88" s="988"/>
      <c r="AH88" s="988"/>
      <c r="AI88" s="988"/>
      <c r="AJ88" s="988"/>
      <c r="AK88" s="992"/>
      <c r="AL88" s="992"/>
      <c r="AM88" s="992"/>
      <c r="AN88" s="992"/>
      <c r="AO88" s="992"/>
      <c r="AP88" s="988">
        <v>854</v>
      </c>
      <c r="AQ88" s="988"/>
      <c r="AR88" s="988"/>
      <c r="AS88" s="988"/>
      <c r="AT88" s="988"/>
      <c r="AU88" s="988">
        <v>43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20</v>
      </c>
      <c r="CS102" s="980"/>
      <c r="CT102" s="980"/>
      <c r="CU102" s="980"/>
      <c r="CV102" s="981"/>
      <c r="CW102" s="979" t="s">
        <v>550</v>
      </c>
      <c r="CX102" s="980"/>
      <c r="CY102" s="980"/>
      <c r="CZ102" s="980"/>
      <c r="DA102" s="981"/>
      <c r="DB102" s="979" t="s">
        <v>537</v>
      </c>
      <c r="DC102" s="980"/>
      <c r="DD102" s="980"/>
      <c r="DE102" s="980"/>
      <c r="DF102" s="981"/>
      <c r="DG102" s="979" t="s">
        <v>537</v>
      </c>
      <c r="DH102" s="980"/>
      <c r="DI102" s="980"/>
      <c r="DJ102" s="980"/>
      <c r="DK102" s="981"/>
      <c r="DL102" s="979" t="s">
        <v>537</v>
      </c>
      <c r="DM102" s="980"/>
      <c r="DN102" s="980"/>
      <c r="DO102" s="980"/>
      <c r="DP102" s="981"/>
      <c r="DQ102" s="979" t="s">
        <v>537</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290</v>
      </c>
      <c r="AG109" s="923"/>
      <c r="AH109" s="923"/>
      <c r="AI109" s="923"/>
      <c r="AJ109" s="924"/>
      <c r="AK109" s="925" t="s">
        <v>289</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290</v>
      </c>
      <c r="BW109" s="923"/>
      <c r="BX109" s="923"/>
      <c r="BY109" s="923"/>
      <c r="BZ109" s="924"/>
      <c r="CA109" s="925" t="s">
        <v>289</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290</v>
      </c>
      <c r="DM109" s="923"/>
      <c r="DN109" s="923"/>
      <c r="DO109" s="923"/>
      <c r="DP109" s="924"/>
      <c r="DQ109" s="925" t="s">
        <v>289</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1700974</v>
      </c>
      <c r="AB110" s="916"/>
      <c r="AC110" s="916"/>
      <c r="AD110" s="916"/>
      <c r="AE110" s="917"/>
      <c r="AF110" s="918">
        <v>1779915</v>
      </c>
      <c r="AG110" s="916"/>
      <c r="AH110" s="916"/>
      <c r="AI110" s="916"/>
      <c r="AJ110" s="917"/>
      <c r="AK110" s="918">
        <v>1812235</v>
      </c>
      <c r="AL110" s="916"/>
      <c r="AM110" s="916"/>
      <c r="AN110" s="916"/>
      <c r="AO110" s="917"/>
      <c r="AP110" s="919">
        <v>23.7</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18019040</v>
      </c>
      <c r="BR110" s="863"/>
      <c r="BS110" s="863"/>
      <c r="BT110" s="863"/>
      <c r="BU110" s="863"/>
      <c r="BV110" s="863">
        <v>18399737</v>
      </c>
      <c r="BW110" s="863"/>
      <c r="BX110" s="863"/>
      <c r="BY110" s="863"/>
      <c r="BZ110" s="863"/>
      <c r="CA110" s="863">
        <v>17381661</v>
      </c>
      <c r="CB110" s="863"/>
      <c r="CC110" s="863"/>
      <c r="CD110" s="863"/>
      <c r="CE110" s="863"/>
      <c r="CF110" s="887">
        <v>227.7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13265</v>
      </c>
      <c r="BR111" s="835"/>
      <c r="BS111" s="835"/>
      <c r="BT111" s="835"/>
      <c r="BU111" s="835"/>
      <c r="BV111" s="835">
        <v>8399</v>
      </c>
      <c r="BW111" s="835"/>
      <c r="BX111" s="835"/>
      <c r="BY111" s="835"/>
      <c r="BZ111" s="835"/>
      <c r="CA111" s="835">
        <v>3533</v>
      </c>
      <c r="CB111" s="835"/>
      <c r="CC111" s="835"/>
      <c r="CD111" s="835"/>
      <c r="CE111" s="835"/>
      <c r="CF111" s="896">
        <v>0</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12767355</v>
      </c>
      <c r="BR112" s="835"/>
      <c r="BS112" s="835"/>
      <c r="BT112" s="835"/>
      <c r="BU112" s="835"/>
      <c r="BV112" s="835">
        <v>12740892</v>
      </c>
      <c r="BW112" s="835"/>
      <c r="BX112" s="835"/>
      <c r="BY112" s="835"/>
      <c r="BZ112" s="835"/>
      <c r="CA112" s="835">
        <v>12562043</v>
      </c>
      <c r="CB112" s="835"/>
      <c r="CC112" s="835"/>
      <c r="CD112" s="835"/>
      <c r="CE112" s="835"/>
      <c r="CF112" s="896">
        <v>164.6</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630882</v>
      </c>
      <c r="AB113" s="944"/>
      <c r="AC113" s="944"/>
      <c r="AD113" s="944"/>
      <c r="AE113" s="945"/>
      <c r="AF113" s="946">
        <v>650790</v>
      </c>
      <c r="AG113" s="944"/>
      <c r="AH113" s="944"/>
      <c r="AI113" s="944"/>
      <c r="AJ113" s="945"/>
      <c r="AK113" s="946">
        <v>650843</v>
      </c>
      <c r="AL113" s="944"/>
      <c r="AM113" s="944"/>
      <c r="AN113" s="944"/>
      <c r="AO113" s="945"/>
      <c r="AP113" s="947">
        <v>8.5</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72118</v>
      </c>
      <c r="BR113" s="835"/>
      <c r="BS113" s="835"/>
      <c r="BT113" s="835"/>
      <c r="BU113" s="835"/>
      <c r="BV113" s="835">
        <v>42836</v>
      </c>
      <c r="BW113" s="835"/>
      <c r="BX113" s="835"/>
      <c r="BY113" s="835"/>
      <c r="BZ113" s="835"/>
      <c r="CA113" s="835">
        <v>42507</v>
      </c>
      <c r="CB113" s="835"/>
      <c r="CC113" s="835"/>
      <c r="CD113" s="835"/>
      <c r="CE113" s="835"/>
      <c r="CF113" s="896">
        <v>0.6</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33347</v>
      </c>
      <c r="AB114" s="798"/>
      <c r="AC114" s="798"/>
      <c r="AD114" s="798"/>
      <c r="AE114" s="799"/>
      <c r="AF114" s="800">
        <v>30294</v>
      </c>
      <c r="AG114" s="798"/>
      <c r="AH114" s="798"/>
      <c r="AI114" s="798"/>
      <c r="AJ114" s="799"/>
      <c r="AK114" s="800">
        <v>11895</v>
      </c>
      <c r="AL114" s="798"/>
      <c r="AM114" s="798"/>
      <c r="AN114" s="798"/>
      <c r="AO114" s="799"/>
      <c r="AP114" s="845">
        <v>0.2</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2271187</v>
      </c>
      <c r="BR114" s="835"/>
      <c r="BS114" s="835"/>
      <c r="BT114" s="835"/>
      <c r="BU114" s="835"/>
      <c r="BV114" s="835">
        <v>1991819</v>
      </c>
      <c r="BW114" s="835"/>
      <c r="BX114" s="835"/>
      <c r="BY114" s="835"/>
      <c r="BZ114" s="835"/>
      <c r="CA114" s="835">
        <v>1830939</v>
      </c>
      <c r="CB114" s="835"/>
      <c r="CC114" s="835"/>
      <c r="CD114" s="835"/>
      <c r="CE114" s="835"/>
      <c r="CF114" s="896">
        <v>24</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5677</v>
      </c>
      <c r="AB115" s="944"/>
      <c r="AC115" s="944"/>
      <c r="AD115" s="944"/>
      <c r="AE115" s="945"/>
      <c r="AF115" s="946">
        <v>5409</v>
      </c>
      <c r="AG115" s="944"/>
      <c r="AH115" s="944"/>
      <c r="AI115" s="944"/>
      <c r="AJ115" s="945"/>
      <c r="AK115" s="946">
        <v>5141</v>
      </c>
      <c r="AL115" s="944"/>
      <c r="AM115" s="944"/>
      <c r="AN115" s="944"/>
      <c r="AO115" s="945"/>
      <c r="AP115" s="947">
        <v>0.1</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114</v>
      </c>
      <c r="BR115" s="835"/>
      <c r="BS115" s="835"/>
      <c r="BT115" s="835"/>
      <c r="BU115" s="835"/>
      <c r="BV115" s="835" t="s">
        <v>114</v>
      </c>
      <c r="BW115" s="835"/>
      <c r="BX115" s="835"/>
      <c r="BY115" s="835"/>
      <c r="BZ115" s="835"/>
      <c r="CA115" s="835" t="s">
        <v>114</v>
      </c>
      <c r="CB115" s="835"/>
      <c r="CC115" s="835"/>
      <c r="CD115" s="835"/>
      <c r="CE115" s="835"/>
      <c r="CF115" s="896" t="s">
        <v>114</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114</v>
      </c>
      <c r="AB116" s="798"/>
      <c r="AC116" s="798"/>
      <c r="AD116" s="798"/>
      <c r="AE116" s="799"/>
      <c r="AF116" s="800" t="s">
        <v>114</v>
      </c>
      <c r="AG116" s="798"/>
      <c r="AH116" s="798"/>
      <c r="AI116" s="798"/>
      <c r="AJ116" s="799"/>
      <c r="AK116" s="800" t="s">
        <v>114</v>
      </c>
      <c r="AL116" s="798"/>
      <c r="AM116" s="798"/>
      <c r="AN116" s="798"/>
      <c r="AO116" s="799"/>
      <c r="AP116" s="845" t="s">
        <v>114</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13265</v>
      </c>
      <c r="DH116" s="798"/>
      <c r="DI116" s="798"/>
      <c r="DJ116" s="798"/>
      <c r="DK116" s="799"/>
      <c r="DL116" s="800">
        <v>8399</v>
      </c>
      <c r="DM116" s="798"/>
      <c r="DN116" s="798"/>
      <c r="DO116" s="798"/>
      <c r="DP116" s="799"/>
      <c r="DQ116" s="800">
        <v>3533</v>
      </c>
      <c r="DR116" s="798"/>
      <c r="DS116" s="798"/>
      <c r="DT116" s="798"/>
      <c r="DU116" s="799"/>
      <c r="DV116" s="845">
        <v>0</v>
      </c>
      <c r="DW116" s="846"/>
      <c r="DX116" s="846"/>
      <c r="DY116" s="846"/>
      <c r="DZ116" s="847"/>
    </row>
    <row r="117" spans="1:130" s="199" customFormat="1" ht="26.25" customHeight="1">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2370880</v>
      </c>
      <c r="AB117" s="930"/>
      <c r="AC117" s="930"/>
      <c r="AD117" s="930"/>
      <c r="AE117" s="931"/>
      <c r="AF117" s="932">
        <v>2466408</v>
      </c>
      <c r="AG117" s="930"/>
      <c r="AH117" s="930"/>
      <c r="AI117" s="930"/>
      <c r="AJ117" s="931"/>
      <c r="AK117" s="932">
        <v>2480114</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290</v>
      </c>
      <c r="AG118" s="923"/>
      <c r="AH118" s="923"/>
      <c r="AI118" s="923"/>
      <c r="AJ118" s="924"/>
      <c r="AK118" s="925" t="s">
        <v>289</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437</v>
      </c>
      <c r="BP119" s="899"/>
      <c r="BQ119" s="903">
        <v>33142965</v>
      </c>
      <c r="BR119" s="866"/>
      <c r="BS119" s="866"/>
      <c r="BT119" s="866"/>
      <c r="BU119" s="866"/>
      <c r="BV119" s="866">
        <v>33183683</v>
      </c>
      <c r="BW119" s="866"/>
      <c r="BX119" s="866"/>
      <c r="BY119" s="866"/>
      <c r="BZ119" s="866"/>
      <c r="CA119" s="866">
        <v>31820683</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3483594</v>
      </c>
      <c r="BR120" s="863"/>
      <c r="BS120" s="863"/>
      <c r="BT120" s="863"/>
      <c r="BU120" s="863"/>
      <c r="BV120" s="863">
        <v>3487827</v>
      </c>
      <c r="BW120" s="863"/>
      <c r="BX120" s="863"/>
      <c r="BY120" s="863"/>
      <c r="BZ120" s="863"/>
      <c r="CA120" s="863">
        <v>3473780</v>
      </c>
      <c r="CB120" s="863"/>
      <c r="CC120" s="863"/>
      <c r="CD120" s="863"/>
      <c r="CE120" s="863"/>
      <c r="CF120" s="887">
        <v>45.5</v>
      </c>
      <c r="CG120" s="888"/>
      <c r="CH120" s="888"/>
      <c r="CI120" s="888"/>
      <c r="CJ120" s="888"/>
      <c r="CK120" s="889" t="s">
        <v>441</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9360014</v>
      </c>
      <c r="DH120" s="863"/>
      <c r="DI120" s="863"/>
      <c r="DJ120" s="863"/>
      <c r="DK120" s="863"/>
      <c r="DL120" s="863">
        <v>9240615</v>
      </c>
      <c r="DM120" s="863"/>
      <c r="DN120" s="863"/>
      <c r="DO120" s="863"/>
      <c r="DP120" s="863"/>
      <c r="DQ120" s="863">
        <v>8865445</v>
      </c>
      <c r="DR120" s="863"/>
      <c r="DS120" s="863"/>
      <c r="DT120" s="863"/>
      <c r="DU120" s="863"/>
      <c r="DV120" s="864">
        <v>116.2</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396914</v>
      </c>
      <c r="BR121" s="835"/>
      <c r="BS121" s="835"/>
      <c r="BT121" s="835"/>
      <c r="BU121" s="835"/>
      <c r="BV121" s="835">
        <v>363499</v>
      </c>
      <c r="BW121" s="835"/>
      <c r="BX121" s="835"/>
      <c r="BY121" s="835"/>
      <c r="BZ121" s="835"/>
      <c r="CA121" s="835">
        <v>323993</v>
      </c>
      <c r="CB121" s="835"/>
      <c r="CC121" s="835"/>
      <c r="CD121" s="835"/>
      <c r="CE121" s="835"/>
      <c r="CF121" s="896">
        <v>4.2</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2985152</v>
      </c>
      <c r="DH121" s="835"/>
      <c r="DI121" s="835"/>
      <c r="DJ121" s="835"/>
      <c r="DK121" s="835"/>
      <c r="DL121" s="835">
        <v>2910640</v>
      </c>
      <c r="DM121" s="835"/>
      <c r="DN121" s="835"/>
      <c r="DO121" s="835"/>
      <c r="DP121" s="835"/>
      <c r="DQ121" s="835">
        <v>2814118</v>
      </c>
      <c r="DR121" s="835"/>
      <c r="DS121" s="835"/>
      <c r="DT121" s="835"/>
      <c r="DU121" s="835"/>
      <c r="DV121" s="812">
        <v>36.9</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20953212</v>
      </c>
      <c r="BR122" s="866"/>
      <c r="BS122" s="866"/>
      <c r="BT122" s="866"/>
      <c r="BU122" s="866"/>
      <c r="BV122" s="866">
        <v>21618131</v>
      </c>
      <c r="BW122" s="866"/>
      <c r="BX122" s="866"/>
      <c r="BY122" s="866"/>
      <c r="BZ122" s="866"/>
      <c r="CA122" s="866">
        <v>21239223</v>
      </c>
      <c r="CB122" s="866"/>
      <c r="CC122" s="866"/>
      <c r="CD122" s="866"/>
      <c r="CE122" s="866"/>
      <c r="CF122" s="867">
        <v>278.3</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333510</v>
      </c>
      <c r="DH122" s="835"/>
      <c r="DI122" s="835"/>
      <c r="DJ122" s="835"/>
      <c r="DK122" s="835"/>
      <c r="DL122" s="835">
        <v>498884</v>
      </c>
      <c r="DM122" s="835"/>
      <c r="DN122" s="835"/>
      <c r="DO122" s="835"/>
      <c r="DP122" s="835"/>
      <c r="DQ122" s="835">
        <v>782760</v>
      </c>
      <c r="DR122" s="835"/>
      <c r="DS122" s="835"/>
      <c r="DT122" s="835"/>
      <c r="DU122" s="835"/>
      <c r="DV122" s="812">
        <v>10.3</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5677</v>
      </c>
      <c r="AB123" s="798"/>
      <c r="AC123" s="798"/>
      <c r="AD123" s="798"/>
      <c r="AE123" s="799"/>
      <c r="AF123" s="800">
        <v>5409</v>
      </c>
      <c r="AG123" s="798"/>
      <c r="AH123" s="798"/>
      <c r="AI123" s="798"/>
      <c r="AJ123" s="799"/>
      <c r="AK123" s="800">
        <v>5141</v>
      </c>
      <c r="AL123" s="798"/>
      <c r="AM123" s="798"/>
      <c r="AN123" s="798"/>
      <c r="AO123" s="799"/>
      <c r="AP123" s="845">
        <v>0.1</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445</v>
      </c>
      <c r="BP123" s="899"/>
      <c r="BQ123" s="853">
        <v>24833720</v>
      </c>
      <c r="BR123" s="854"/>
      <c r="BS123" s="854"/>
      <c r="BT123" s="854"/>
      <c r="BU123" s="854"/>
      <c r="BV123" s="854">
        <v>25469457</v>
      </c>
      <c r="BW123" s="854"/>
      <c r="BX123" s="854"/>
      <c r="BY123" s="854"/>
      <c r="BZ123" s="854"/>
      <c r="CA123" s="854">
        <v>25036996</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88679</v>
      </c>
      <c r="DH123" s="798"/>
      <c r="DI123" s="798"/>
      <c r="DJ123" s="798"/>
      <c r="DK123" s="799"/>
      <c r="DL123" s="800">
        <v>90753</v>
      </c>
      <c r="DM123" s="798"/>
      <c r="DN123" s="798"/>
      <c r="DO123" s="798"/>
      <c r="DP123" s="799"/>
      <c r="DQ123" s="800">
        <v>99720</v>
      </c>
      <c r="DR123" s="798"/>
      <c r="DS123" s="798"/>
      <c r="DT123" s="798"/>
      <c r="DU123" s="799"/>
      <c r="DV123" s="845">
        <v>1.3</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108.5</v>
      </c>
      <c r="BR124" s="852"/>
      <c r="BS124" s="852"/>
      <c r="BT124" s="852"/>
      <c r="BU124" s="852"/>
      <c r="BV124" s="852">
        <v>100.9</v>
      </c>
      <c r="BW124" s="852"/>
      <c r="BX124" s="852"/>
      <c r="BY124" s="852"/>
      <c r="BZ124" s="852"/>
      <c r="CA124" s="852">
        <v>88.8</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114</v>
      </c>
      <c r="DH124" s="781"/>
      <c r="DI124" s="781"/>
      <c r="DJ124" s="781"/>
      <c r="DK124" s="782"/>
      <c r="DL124" s="783" t="s">
        <v>114</v>
      </c>
      <c r="DM124" s="781"/>
      <c r="DN124" s="781"/>
      <c r="DO124" s="781"/>
      <c r="DP124" s="782"/>
      <c r="DQ124" s="783" t="s">
        <v>114</v>
      </c>
      <c r="DR124" s="781"/>
      <c r="DS124" s="781"/>
      <c r="DT124" s="781"/>
      <c r="DU124" s="782"/>
      <c r="DV124" s="869" t="s">
        <v>114</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114</v>
      </c>
      <c r="AB126" s="798"/>
      <c r="AC126" s="798"/>
      <c r="AD126" s="798"/>
      <c r="AE126" s="799"/>
      <c r="AF126" s="800" t="s">
        <v>114</v>
      </c>
      <c r="AG126" s="798"/>
      <c r="AH126" s="798"/>
      <c r="AI126" s="798"/>
      <c r="AJ126" s="799"/>
      <c r="AK126" s="800" t="s">
        <v>114</v>
      </c>
      <c r="AL126" s="798"/>
      <c r="AM126" s="798"/>
      <c r="AN126" s="798"/>
      <c r="AO126" s="799"/>
      <c r="AP126" s="845" t="s">
        <v>114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114</v>
      </c>
      <c r="DH126" s="835"/>
      <c r="DI126" s="835"/>
      <c r="DJ126" s="835"/>
      <c r="DK126" s="835"/>
      <c r="DL126" s="835" t="s">
        <v>114</v>
      </c>
      <c r="DM126" s="835"/>
      <c r="DN126" s="835"/>
      <c r="DO126" s="835"/>
      <c r="DP126" s="835"/>
      <c r="DQ126" s="835" t="s">
        <v>114</v>
      </c>
      <c r="DR126" s="835"/>
      <c r="DS126" s="835"/>
      <c r="DT126" s="835"/>
      <c r="DU126" s="835"/>
      <c r="DV126" s="812" t="s">
        <v>114</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114</v>
      </c>
      <c r="AB127" s="798"/>
      <c r="AC127" s="798"/>
      <c r="AD127" s="798"/>
      <c r="AE127" s="799"/>
      <c r="AF127" s="800" t="s">
        <v>114</v>
      </c>
      <c r="AG127" s="798"/>
      <c r="AH127" s="798"/>
      <c r="AI127" s="798"/>
      <c r="AJ127" s="799"/>
      <c r="AK127" s="800" t="s">
        <v>114</v>
      </c>
      <c r="AL127" s="798"/>
      <c r="AM127" s="798"/>
      <c r="AN127" s="798"/>
      <c r="AO127" s="799"/>
      <c r="AP127" s="845" t="s">
        <v>114</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76348</v>
      </c>
      <c r="AB128" s="819"/>
      <c r="AC128" s="819"/>
      <c r="AD128" s="819"/>
      <c r="AE128" s="820"/>
      <c r="AF128" s="821">
        <v>77658</v>
      </c>
      <c r="AG128" s="819"/>
      <c r="AH128" s="819"/>
      <c r="AI128" s="819"/>
      <c r="AJ128" s="820"/>
      <c r="AK128" s="821">
        <v>65573</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114</v>
      </c>
      <c r="BG128" s="805"/>
      <c r="BH128" s="805"/>
      <c r="BI128" s="805"/>
      <c r="BJ128" s="805"/>
      <c r="BK128" s="805"/>
      <c r="BL128" s="828"/>
      <c r="BM128" s="804">
        <v>13.45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114</v>
      </c>
      <c r="DH128" s="809"/>
      <c r="DI128" s="809"/>
      <c r="DJ128" s="809"/>
      <c r="DK128" s="809"/>
      <c r="DL128" s="809" t="s">
        <v>114</v>
      </c>
      <c r="DM128" s="809"/>
      <c r="DN128" s="809"/>
      <c r="DO128" s="809"/>
      <c r="DP128" s="809"/>
      <c r="DQ128" s="809" t="s">
        <v>114</v>
      </c>
      <c r="DR128" s="809"/>
      <c r="DS128" s="809"/>
      <c r="DT128" s="809"/>
      <c r="DU128" s="809"/>
      <c r="DV128" s="810" t="s">
        <v>114</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9280046</v>
      </c>
      <c r="AB129" s="798"/>
      <c r="AC129" s="798"/>
      <c r="AD129" s="798"/>
      <c r="AE129" s="799"/>
      <c r="AF129" s="800">
        <v>9307989</v>
      </c>
      <c r="AG129" s="798"/>
      <c r="AH129" s="798"/>
      <c r="AI129" s="798"/>
      <c r="AJ129" s="799"/>
      <c r="AK129" s="800">
        <v>9365441</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114</v>
      </c>
      <c r="BG129" s="788"/>
      <c r="BH129" s="788"/>
      <c r="BI129" s="788"/>
      <c r="BJ129" s="788"/>
      <c r="BK129" s="788"/>
      <c r="BL129" s="789"/>
      <c r="BM129" s="787">
        <v>18.45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1622154</v>
      </c>
      <c r="AB130" s="798"/>
      <c r="AC130" s="798"/>
      <c r="AD130" s="798"/>
      <c r="AE130" s="799"/>
      <c r="AF130" s="800">
        <v>1662635</v>
      </c>
      <c r="AG130" s="798"/>
      <c r="AH130" s="798"/>
      <c r="AI130" s="798"/>
      <c r="AJ130" s="799"/>
      <c r="AK130" s="800">
        <v>1732883</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7657892</v>
      </c>
      <c r="AB131" s="781"/>
      <c r="AC131" s="781"/>
      <c r="AD131" s="781"/>
      <c r="AE131" s="782"/>
      <c r="AF131" s="783">
        <v>7645354</v>
      </c>
      <c r="AG131" s="781"/>
      <c r="AH131" s="781"/>
      <c r="AI131" s="781"/>
      <c r="AJ131" s="782"/>
      <c r="AK131" s="783">
        <v>7632558</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88.8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8.7801969520000007</v>
      </c>
      <c r="AB132" s="761"/>
      <c r="AC132" s="761"/>
      <c r="AD132" s="761"/>
      <c r="AE132" s="762"/>
      <c r="AF132" s="763">
        <v>9.4974673509999992</v>
      </c>
      <c r="AG132" s="761"/>
      <c r="AH132" s="761"/>
      <c r="AI132" s="761"/>
      <c r="AJ132" s="762"/>
      <c r="AK132" s="763">
        <v>8.9309246000000009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9.6999999999999993</v>
      </c>
      <c r="AB133" s="740"/>
      <c r="AC133" s="740"/>
      <c r="AD133" s="740"/>
      <c r="AE133" s="741"/>
      <c r="AF133" s="739">
        <v>9.4</v>
      </c>
      <c r="AG133" s="740"/>
      <c r="AH133" s="740"/>
      <c r="AI133" s="740"/>
      <c r="AJ133" s="741"/>
      <c r="AK133" s="739">
        <v>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2300567</v>
      </c>
      <c r="L9" s="266">
        <v>90028</v>
      </c>
      <c r="M9" s="267">
        <v>83477</v>
      </c>
      <c r="N9" s="268">
        <v>7.8</v>
      </c>
    </row>
    <row r="10" spans="1:16">
      <c r="A10" s="250"/>
      <c r="B10" s="246"/>
      <c r="C10" s="246"/>
      <c r="D10" s="246"/>
      <c r="E10" s="246"/>
      <c r="F10" s="246"/>
      <c r="G10" s="1166" t="s">
        <v>479</v>
      </c>
      <c r="H10" s="1167"/>
      <c r="I10" s="1167"/>
      <c r="J10" s="1168"/>
      <c r="K10" s="269">
        <v>252440</v>
      </c>
      <c r="L10" s="270">
        <v>9879</v>
      </c>
      <c r="M10" s="271">
        <v>6313</v>
      </c>
      <c r="N10" s="272">
        <v>56.5</v>
      </c>
    </row>
    <row r="11" spans="1:16" ht="13.5" customHeight="1">
      <c r="A11" s="250"/>
      <c r="B11" s="246"/>
      <c r="C11" s="246"/>
      <c r="D11" s="246"/>
      <c r="E11" s="246"/>
      <c r="F11" s="246"/>
      <c r="G11" s="1166" t="s">
        <v>480</v>
      </c>
      <c r="H11" s="1167"/>
      <c r="I11" s="1167"/>
      <c r="J11" s="1168"/>
      <c r="K11" s="269">
        <v>36078</v>
      </c>
      <c r="L11" s="270">
        <v>1412</v>
      </c>
      <c r="M11" s="271">
        <v>8598</v>
      </c>
      <c r="N11" s="272">
        <v>-83.6</v>
      </c>
    </row>
    <row r="12" spans="1:16" ht="13.5" customHeight="1">
      <c r="A12" s="250"/>
      <c r="B12" s="246"/>
      <c r="C12" s="246"/>
      <c r="D12" s="246"/>
      <c r="E12" s="246"/>
      <c r="F12" s="246"/>
      <c r="G12" s="1166" t="s">
        <v>481</v>
      </c>
      <c r="H12" s="1167"/>
      <c r="I12" s="1167"/>
      <c r="J12" s="1168"/>
      <c r="K12" s="269" t="s">
        <v>482</v>
      </c>
      <c r="L12" s="270" t="s">
        <v>482</v>
      </c>
      <c r="M12" s="271">
        <v>1600</v>
      </c>
      <c r="N12" s="272" t="s">
        <v>482</v>
      </c>
    </row>
    <row r="13" spans="1:16" ht="13.5" customHeight="1">
      <c r="A13" s="250"/>
      <c r="B13" s="246"/>
      <c r="C13" s="246"/>
      <c r="D13" s="246"/>
      <c r="E13" s="246"/>
      <c r="F13" s="246"/>
      <c r="G13" s="1166" t="s">
        <v>483</v>
      </c>
      <c r="H13" s="1167"/>
      <c r="I13" s="1167"/>
      <c r="J13" s="1168"/>
      <c r="K13" s="269" t="s">
        <v>482</v>
      </c>
      <c r="L13" s="270" t="s">
        <v>482</v>
      </c>
      <c r="M13" s="271" t="s">
        <v>482</v>
      </c>
      <c r="N13" s="272" t="s">
        <v>482</v>
      </c>
    </row>
    <row r="14" spans="1:16" ht="13.5" customHeight="1">
      <c r="A14" s="250"/>
      <c r="B14" s="246"/>
      <c r="C14" s="246"/>
      <c r="D14" s="246"/>
      <c r="E14" s="246"/>
      <c r="F14" s="246"/>
      <c r="G14" s="1166" t="s">
        <v>484</v>
      </c>
      <c r="H14" s="1167"/>
      <c r="I14" s="1167"/>
      <c r="J14" s="1168"/>
      <c r="K14" s="269">
        <v>47489</v>
      </c>
      <c r="L14" s="270">
        <v>1858</v>
      </c>
      <c r="M14" s="271">
        <v>3683</v>
      </c>
      <c r="N14" s="272">
        <v>-49.6</v>
      </c>
    </row>
    <row r="15" spans="1:16" ht="13.5" customHeight="1">
      <c r="A15" s="250"/>
      <c r="B15" s="246"/>
      <c r="C15" s="246"/>
      <c r="D15" s="246"/>
      <c r="E15" s="246"/>
      <c r="F15" s="246"/>
      <c r="G15" s="1166" t="s">
        <v>485</v>
      </c>
      <c r="H15" s="1167"/>
      <c r="I15" s="1167"/>
      <c r="J15" s="1168"/>
      <c r="K15" s="269">
        <v>9272</v>
      </c>
      <c r="L15" s="270">
        <v>363</v>
      </c>
      <c r="M15" s="271">
        <v>1742</v>
      </c>
      <c r="N15" s="272">
        <v>-79.2</v>
      </c>
    </row>
    <row r="16" spans="1:16">
      <c r="A16" s="250"/>
      <c r="B16" s="246"/>
      <c r="C16" s="246"/>
      <c r="D16" s="246"/>
      <c r="E16" s="246"/>
      <c r="F16" s="246"/>
      <c r="G16" s="1169" t="s">
        <v>486</v>
      </c>
      <c r="H16" s="1170"/>
      <c r="I16" s="1170"/>
      <c r="J16" s="1171"/>
      <c r="K16" s="270">
        <v>-337512</v>
      </c>
      <c r="L16" s="270">
        <v>-13208</v>
      </c>
      <c r="M16" s="271">
        <v>-8939</v>
      </c>
      <c r="N16" s="272">
        <v>47.8</v>
      </c>
    </row>
    <row r="17" spans="1:16">
      <c r="A17" s="250"/>
      <c r="B17" s="246"/>
      <c r="C17" s="246"/>
      <c r="D17" s="246"/>
      <c r="E17" s="246"/>
      <c r="F17" s="246"/>
      <c r="G17" s="1169" t="s">
        <v>173</v>
      </c>
      <c r="H17" s="1170"/>
      <c r="I17" s="1170"/>
      <c r="J17" s="1171"/>
      <c r="K17" s="270">
        <v>2308334</v>
      </c>
      <c r="L17" s="270">
        <v>90332</v>
      </c>
      <c r="M17" s="271">
        <v>96475</v>
      </c>
      <c r="N17" s="272">
        <v>-6.4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10.49</v>
      </c>
      <c r="L21" s="283">
        <v>9.61</v>
      </c>
      <c r="M21" s="284">
        <v>0.88</v>
      </c>
      <c r="N21" s="251"/>
      <c r="O21" s="285"/>
      <c r="P21" s="281"/>
    </row>
    <row r="22" spans="1:16" s="286" customFormat="1">
      <c r="A22" s="281"/>
      <c r="B22" s="251"/>
      <c r="C22" s="251"/>
      <c r="D22" s="251"/>
      <c r="E22" s="251"/>
      <c r="F22" s="251"/>
      <c r="G22" s="1163" t="s">
        <v>492</v>
      </c>
      <c r="H22" s="1164"/>
      <c r="I22" s="1164"/>
      <c r="J22" s="1165"/>
      <c r="K22" s="287">
        <v>93.2</v>
      </c>
      <c r="L22" s="288">
        <v>97.6</v>
      </c>
      <c r="M22" s="289">
        <v>-4.4000000000000004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1812235</v>
      </c>
      <c r="L32" s="296">
        <v>70918</v>
      </c>
      <c r="M32" s="297">
        <v>62872</v>
      </c>
      <c r="N32" s="298">
        <v>12.8</v>
      </c>
    </row>
    <row r="33" spans="1:16" ht="13.5" customHeight="1">
      <c r="A33" s="250"/>
      <c r="B33" s="246"/>
      <c r="C33" s="246"/>
      <c r="D33" s="246"/>
      <c r="E33" s="246"/>
      <c r="F33" s="246"/>
      <c r="G33" s="1154" t="s">
        <v>497</v>
      </c>
      <c r="H33" s="1155"/>
      <c r="I33" s="1155"/>
      <c r="J33" s="1156"/>
      <c r="K33" s="296" t="s">
        <v>482</v>
      </c>
      <c r="L33" s="296" t="s">
        <v>482</v>
      </c>
      <c r="M33" s="297" t="s">
        <v>482</v>
      </c>
      <c r="N33" s="298" t="s">
        <v>482</v>
      </c>
    </row>
    <row r="34" spans="1:16" ht="27" customHeight="1">
      <c r="A34" s="250"/>
      <c r="B34" s="246"/>
      <c r="C34" s="246"/>
      <c r="D34" s="246"/>
      <c r="E34" s="246"/>
      <c r="F34" s="246"/>
      <c r="G34" s="1154" t="s">
        <v>498</v>
      </c>
      <c r="H34" s="1155"/>
      <c r="I34" s="1155"/>
      <c r="J34" s="1156"/>
      <c r="K34" s="296" t="s">
        <v>482</v>
      </c>
      <c r="L34" s="296" t="s">
        <v>482</v>
      </c>
      <c r="M34" s="297">
        <v>20</v>
      </c>
      <c r="N34" s="298" t="s">
        <v>482</v>
      </c>
    </row>
    <row r="35" spans="1:16" ht="27" customHeight="1">
      <c r="A35" s="250"/>
      <c r="B35" s="246"/>
      <c r="C35" s="246"/>
      <c r="D35" s="246"/>
      <c r="E35" s="246"/>
      <c r="F35" s="246"/>
      <c r="G35" s="1154" t="s">
        <v>499</v>
      </c>
      <c r="H35" s="1155"/>
      <c r="I35" s="1155"/>
      <c r="J35" s="1156"/>
      <c r="K35" s="296">
        <v>650843</v>
      </c>
      <c r="L35" s="296">
        <v>25469</v>
      </c>
      <c r="M35" s="297">
        <v>17600</v>
      </c>
      <c r="N35" s="298">
        <v>44.7</v>
      </c>
    </row>
    <row r="36" spans="1:16" ht="27" customHeight="1">
      <c r="A36" s="250"/>
      <c r="B36" s="246"/>
      <c r="C36" s="246"/>
      <c r="D36" s="246"/>
      <c r="E36" s="246"/>
      <c r="F36" s="246"/>
      <c r="G36" s="1154" t="s">
        <v>500</v>
      </c>
      <c r="H36" s="1155"/>
      <c r="I36" s="1155"/>
      <c r="J36" s="1156"/>
      <c r="K36" s="296">
        <v>11895</v>
      </c>
      <c r="L36" s="296">
        <v>465</v>
      </c>
      <c r="M36" s="297">
        <v>3568</v>
      </c>
      <c r="N36" s="298">
        <v>-87</v>
      </c>
    </row>
    <row r="37" spans="1:16" ht="13.5" customHeight="1">
      <c r="A37" s="250"/>
      <c r="B37" s="246"/>
      <c r="C37" s="246"/>
      <c r="D37" s="246"/>
      <c r="E37" s="246"/>
      <c r="F37" s="246"/>
      <c r="G37" s="1154" t="s">
        <v>501</v>
      </c>
      <c r="H37" s="1155"/>
      <c r="I37" s="1155"/>
      <c r="J37" s="1156"/>
      <c r="K37" s="296">
        <v>5141</v>
      </c>
      <c r="L37" s="296">
        <v>201</v>
      </c>
      <c r="M37" s="297">
        <v>1129</v>
      </c>
      <c r="N37" s="298">
        <v>-82.2</v>
      </c>
    </row>
    <row r="38" spans="1:16" ht="27" customHeight="1">
      <c r="A38" s="250"/>
      <c r="B38" s="246"/>
      <c r="C38" s="246"/>
      <c r="D38" s="246"/>
      <c r="E38" s="246"/>
      <c r="F38" s="246"/>
      <c r="G38" s="1157" t="s">
        <v>502</v>
      </c>
      <c r="H38" s="1158"/>
      <c r="I38" s="1158"/>
      <c r="J38" s="1159"/>
      <c r="K38" s="299" t="s">
        <v>482</v>
      </c>
      <c r="L38" s="299" t="s">
        <v>482</v>
      </c>
      <c r="M38" s="300">
        <v>2</v>
      </c>
      <c r="N38" s="301" t="s">
        <v>482</v>
      </c>
      <c r="O38" s="295"/>
    </row>
    <row r="39" spans="1:16">
      <c r="A39" s="250"/>
      <c r="B39" s="246"/>
      <c r="C39" s="246"/>
      <c r="D39" s="246"/>
      <c r="E39" s="246"/>
      <c r="F39" s="246"/>
      <c r="G39" s="1157" t="s">
        <v>503</v>
      </c>
      <c r="H39" s="1158"/>
      <c r="I39" s="1158"/>
      <c r="J39" s="1159"/>
      <c r="K39" s="302">
        <v>-65573</v>
      </c>
      <c r="L39" s="302">
        <v>-2566</v>
      </c>
      <c r="M39" s="303">
        <v>-3135</v>
      </c>
      <c r="N39" s="304">
        <v>-18.100000000000001</v>
      </c>
      <c r="O39" s="295"/>
    </row>
    <row r="40" spans="1:16" ht="27" customHeight="1">
      <c r="A40" s="250"/>
      <c r="B40" s="246"/>
      <c r="C40" s="246"/>
      <c r="D40" s="246"/>
      <c r="E40" s="246"/>
      <c r="F40" s="246"/>
      <c r="G40" s="1154" t="s">
        <v>504</v>
      </c>
      <c r="H40" s="1155"/>
      <c r="I40" s="1155"/>
      <c r="J40" s="1156"/>
      <c r="K40" s="302">
        <v>-1732883</v>
      </c>
      <c r="L40" s="302">
        <v>-67813</v>
      </c>
      <c r="M40" s="303">
        <v>-59327</v>
      </c>
      <c r="N40" s="304">
        <v>14.3</v>
      </c>
      <c r="O40" s="295"/>
    </row>
    <row r="41" spans="1:16">
      <c r="A41" s="250"/>
      <c r="B41" s="246"/>
      <c r="C41" s="246"/>
      <c r="D41" s="246"/>
      <c r="E41" s="246"/>
      <c r="F41" s="246"/>
      <c r="G41" s="1160" t="s">
        <v>284</v>
      </c>
      <c r="H41" s="1161"/>
      <c r="I41" s="1161"/>
      <c r="J41" s="1162"/>
      <c r="K41" s="296">
        <v>681658</v>
      </c>
      <c r="L41" s="302">
        <v>26675</v>
      </c>
      <c r="M41" s="303">
        <v>22729</v>
      </c>
      <c r="N41" s="304">
        <v>17.399999999999999</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2052003</v>
      </c>
      <c r="J51" s="322">
        <v>75331</v>
      </c>
      <c r="K51" s="323">
        <v>-13</v>
      </c>
      <c r="L51" s="324">
        <v>70489</v>
      </c>
      <c r="M51" s="325">
        <v>5.0999999999999996</v>
      </c>
      <c r="N51" s="326">
        <v>-18.100000000000001</v>
      </c>
    </row>
    <row r="52" spans="1:14">
      <c r="A52" s="250"/>
      <c r="B52" s="246"/>
      <c r="C52" s="246"/>
      <c r="D52" s="246"/>
      <c r="E52" s="246"/>
      <c r="F52" s="246"/>
      <c r="G52" s="327"/>
      <c r="H52" s="328" t="s">
        <v>515</v>
      </c>
      <c r="I52" s="329">
        <v>1192193</v>
      </c>
      <c r="J52" s="330">
        <v>43766</v>
      </c>
      <c r="K52" s="331">
        <v>-21.8</v>
      </c>
      <c r="L52" s="332">
        <v>37817</v>
      </c>
      <c r="M52" s="333">
        <v>1.8</v>
      </c>
      <c r="N52" s="334">
        <v>-23.6</v>
      </c>
    </row>
    <row r="53" spans="1:14">
      <c r="A53" s="250"/>
      <c r="B53" s="246"/>
      <c r="C53" s="246"/>
      <c r="D53" s="246"/>
      <c r="E53" s="246"/>
      <c r="F53" s="246"/>
      <c r="G53" s="312" t="s">
        <v>516</v>
      </c>
      <c r="H53" s="313"/>
      <c r="I53" s="321">
        <v>2413397</v>
      </c>
      <c r="J53" s="322">
        <v>89385</v>
      </c>
      <c r="K53" s="323">
        <v>18.7</v>
      </c>
      <c r="L53" s="324">
        <v>84389</v>
      </c>
      <c r="M53" s="325">
        <v>19.7</v>
      </c>
      <c r="N53" s="326">
        <v>-1</v>
      </c>
    </row>
    <row r="54" spans="1:14">
      <c r="A54" s="250"/>
      <c r="B54" s="246"/>
      <c r="C54" s="246"/>
      <c r="D54" s="246"/>
      <c r="E54" s="246"/>
      <c r="F54" s="246"/>
      <c r="G54" s="327"/>
      <c r="H54" s="328" t="s">
        <v>515</v>
      </c>
      <c r="I54" s="329">
        <v>1132796</v>
      </c>
      <c r="J54" s="330">
        <v>41955</v>
      </c>
      <c r="K54" s="331">
        <v>-4.0999999999999996</v>
      </c>
      <c r="L54" s="332">
        <v>44339</v>
      </c>
      <c r="M54" s="333">
        <v>17.2</v>
      </c>
      <c r="N54" s="334">
        <v>-21.3</v>
      </c>
    </row>
    <row r="55" spans="1:14">
      <c r="A55" s="250"/>
      <c r="B55" s="246"/>
      <c r="C55" s="246"/>
      <c r="D55" s="246"/>
      <c r="E55" s="246"/>
      <c r="F55" s="246"/>
      <c r="G55" s="312" t="s">
        <v>517</v>
      </c>
      <c r="H55" s="313"/>
      <c r="I55" s="321">
        <v>2111788</v>
      </c>
      <c r="J55" s="322">
        <v>79826</v>
      </c>
      <c r="K55" s="323">
        <v>-10.7</v>
      </c>
      <c r="L55" s="324">
        <v>83623</v>
      </c>
      <c r="M55" s="325">
        <v>-0.9</v>
      </c>
      <c r="N55" s="326">
        <v>-9.8000000000000007</v>
      </c>
    </row>
    <row r="56" spans="1:14">
      <c r="A56" s="250"/>
      <c r="B56" s="246"/>
      <c r="C56" s="246"/>
      <c r="D56" s="246"/>
      <c r="E56" s="246"/>
      <c r="F56" s="246"/>
      <c r="G56" s="327"/>
      <c r="H56" s="328" t="s">
        <v>515</v>
      </c>
      <c r="I56" s="329">
        <v>1142016</v>
      </c>
      <c r="J56" s="330">
        <v>43168</v>
      </c>
      <c r="K56" s="331">
        <v>2.9</v>
      </c>
      <c r="L56" s="332">
        <v>48787</v>
      </c>
      <c r="M56" s="333">
        <v>10</v>
      </c>
      <c r="N56" s="334">
        <v>-7.1</v>
      </c>
    </row>
    <row r="57" spans="1:14">
      <c r="A57" s="250"/>
      <c r="B57" s="246"/>
      <c r="C57" s="246"/>
      <c r="D57" s="246"/>
      <c r="E57" s="246"/>
      <c r="F57" s="246"/>
      <c r="G57" s="312" t="s">
        <v>518</v>
      </c>
      <c r="H57" s="313"/>
      <c r="I57" s="321">
        <v>4191508</v>
      </c>
      <c r="J57" s="322">
        <v>161156</v>
      </c>
      <c r="K57" s="323">
        <v>101.9</v>
      </c>
      <c r="L57" s="324">
        <v>81768</v>
      </c>
      <c r="M57" s="325">
        <v>-2.2000000000000002</v>
      </c>
      <c r="N57" s="326">
        <v>104.1</v>
      </c>
    </row>
    <row r="58" spans="1:14">
      <c r="A58" s="250"/>
      <c r="B58" s="246"/>
      <c r="C58" s="246"/>
      <c r="D58" s="246"/>
      <c r="E58" s="246"/>
      <c r="F58" s="246"/>
      <c r="G58" s="327"/>
      <c r="H58" s="328" t="s">
        <v>515</v>
      </c>
      <c r="I58" s="329">
        <v>1440107</v>
      </c>
      <c r="J58" s="330">
        <v>55370</v>
      </c>
      <c r="K58" s="331">
        <v>28.3</v>
      </c>
      <c r="L58" s="332">
        <v>37917</v>
      </c>
      <c r="M58" s="333">
        <v>-22.3</v>
      </c>
      <c r="N58" s="334">
        <v>50.6</v>
      </c>
    </row>
    <row r="59" spans="1:14">
      <c r="A59" s="250"/>
      <c r="B59" s="246"/>
      <c r="C59" s="246"/>
      <c r="D59" s="246"/>
      <c r="E59" s="246"/>
      <c r="F59" s="246"/>
      <c r="G59" s="312" t="s">
        <v>519</v>
      </c>
      <c r="H59" s="313"/>
      <c r="I59" s="321">
        <v>2045120</v>
      </c>
      <c r="J59" s="322">
        <v>80031</v>
      </c>
      <c r="K59" s="323">
        <v>-50.3</v>
      </c>
      <c r="L59" s="324">
        <v>78864</v>
      </c>
      <c r="M59" s="325">
        <v>-3.6</v>
      </c>
      <c r="N59" s="326">
        <v>-46.7</v>
      </c>
    </row>
    <row r="60" spans="1:14">
      <c r="A60" s="250"/>
      <c r="B60" s="246"/>
      <c r="C60" s="246"/>
      <c r="D60" s="246"/>
      <c r="E60" s="246"/>
      <c r="F60" s="246"/>
      <c r="G60" s="327"/>
      <c r="H60" s="328" t="s">
        <v>515</v>
      </c>
      <c r="I60" s="335">
        <v>662771</v>
      </c>
      <c r="J60" s="330">
        <v>25936</v>
      </c>
      <c r="K60" s="331">
        <v>-53.2</v>
      </c>
      <c r="L60" s="332">
        <v>46136</v>
      </c>
      <c r="M60" s="333">
        <v>21.7</v>
      </c>
      <c r="N60" s="334">
        <v>-74.900000000000006</v>
      </c>
    </row>
    <row r="61" spans="1:14">
      <c r="A61" s="250"/>
      <c r="B61" s="246"/>
      <c r="C61" s="246"/>
      <c r="D61" s="246"/>
      <c r="E61" s="246"/>
      <c r="F61" s="246"/>
      <c r="G61" s="312" t="s">
        <v>520</v>
      </c>
      <c r="H61" s="336"/>
      <c r="I61" s="337">
        <v>2562763</v>
      </c>
      <c r="J61" s="338">
        <v>97146</v>
      </c>
      <c r="K61" s="339">
        <v>9.3000000000000007</v>
      </c>
      <c r="L61" s="340">
        <v>79827</v>
      </c>
      <c r="M61" s="341">
        <v>3.6</v>
      </c>
      <c r="N61" s="326">
        <v>5.7</v>
      </c>
    </row>
    <row r="62" spans="1:14">
      <c r="A62" s="250"/>
      <c r="B62" s="246"/>
      <c r="C62" s="246"/>
      <c r="D62" s="246"/>
      <c r="E62" s="246"/>
      <c r="F62" s="246"/>
      <c r="G62" s="327"/>
      <c r="H62" s="328" t="s">
        <v>515</v>
      </c>
      <c r="I62" s="329">
        <v>1113977</v>
      </c>
      <c r="J62" s="330">
        <v>42039</v>
      </c>
      <c r="K62" s="331">
        <v>-9.6</v>
      </c>
      <c r="L62" s="332">
        <v>42999</v>
      </c>
      <c r="M62" s="333">
        <v>5.7</v>
      </c>
      <c r="N62" s="334">
        <v>-15.3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25.56</v>
      </c>
      <c r="G47" s="12">
        <v>28.97</v>
      </c>
      <c r="H47" s="12">
        <v>25.9</v>
      </c>
      <c r="I47" s="12">
        <v>26.54</v>
      </c>
      <c r="J47" s="13">
        <v>25.86</v>
      </c>
    </row>
    <row r="48" spans="2:10" ht="57.75" customHeight="1">
      <c r="B48" s="14"/>
      <c r="C48" s="1174" t="s">
        <v>4</v>
      </c>
      <c r="D48" s="1174"/>
      <c r="E48" s="1175"/>
      <c r="F48" s="15">
        <v>2.36</v>
      </c>
      <c r="G48" s="16">
        <v>2.76</v>
      </c>
      <c r="H48" s="16">
        <v>2.31</v>
      </c>
      <c r="I48" s="16">
        <v>2.72</v>
      </c>
      <c r="J48" s="17">
        <v>2.4300000000000002</v>
      </c>
    </row>
    <row r="49" spans="2:10" ht="57.75" customHeight="1" thickBot="1">
      <c r="B49" s="18"/>
      <c r="C49" s="1176" t="s">
        <v>5</v>
      </c>
      <c r="D49" s="1176"/>
      <c r="E49" s="1177"/>
      <c r="F49" s="19">
        <v>12.2</v>
      </c>
      <c r="G49" s="20">
        <v>11.62</v>
      </c>
      <c r="H49" s="20">
        <v>4.0599999999999996</v>
      </c>
      <c r="I49" s="20">
        <v>9.0299999999999994</v>
      </c>
      <c r="J49" s="21">
        <v>6.87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527</v>
      </c>
      <c r="D34" s="1184"/>
      <c r="E34" s="1185"/>
      <c r="F34" s="32">
        <v>1.31</v>
      </c>
      <c r="G34" s="33">
        <v>1.75</v>
      </c>
      <c r="H34" s="33">
        <v>2.84</v>
      </c>
      <c r="I34" s="33">
        <v>3.96</v>
      </c>
      <c r="J34" s="34">
        <v>3.39</v>
      </c>
      <c r="K34" s="22"/>
      <c r="L34" s="22"/>
      <c r="M34" s="22"/>
      <c r="N34" s="22"/>
      <c r="O34" s="22"/>
      <c r="P34" s="22"/>
    </row>
    <row r="35" spans="1:16" ht="39" customHeight="1">
      <c r="A35" s="22"/>
      <c r="B35" s="35"/>
      <c r="C35" s="1178" t="s">
        <v>528</v>
      </c>
      <c r="D35" s="1179"/>
      <c r="E35" s="1180"/>
      <c r="F35" s="36">
        <v>2.36</v>
      </c>
      <c r="G35" s="37">
        <v>2.75</v>
      </c>
      <c r="H35" s="37">
        <v>2.31</v>
      </c>
      <c r="I35" s="37">
        <v>2.72</v>
      </c>
      <c r="J35" s="38">
        <v>2.4300000000000002</v>
      </c>
      <c r="K35" s="22"/>
      <c r="L35" s="22"/>
      <c r="M35" s="22"/>
      <c r="N35" s="22"/>
      <c r="O35" s="22"/>
      <c r="P35" s="22"/>
    </row>
    <row r="36" spans="1:16" ht="39" customHeight="1">
      <c r="A36" s="22"/>
      <c r="B36" s="35"/>
      <c r="C36" s="1178" t="s">
        <v>529</v>
      </c>
      <c r="D36" s="1179"/>
      <c r="E36" s="1180"/>
      <c r="F36" s="36">
        <v>2.1800000000000002</v>
      </c>
      <c r="G36" s="37">
        <v>1.51</v>
      </c>
      <c r="H36" s="37">
        <v>0.43</v>
      </c>
      <c r="I36" s="37">
        <v>0.27</v>
      </c>
      <c r="J36" s="38">
        <v>0.32</v>
      </c>
      <c r="K36" s="22"/>
      <c r="L36" s="22"/>
      <c r="M36" s="22"/>
      <c r="N36" s="22"/>
      <c r="O36" s="22"/>
      <c r="P36" s="22"/>
    </row>
    <row r="37" spans="1:16" ht="39" customHeight="1">
      <c r="A37" s="22"/>
      <c r="B37" s="35"/>
      <c r="C37" s="1178" t="s">
        <v>530</v>
      </c>
      <c r="D37" s="1179"/>
      <c r="E37" s="1180"/>
      <c r="F37" s="36">
        <v>0.82</v>
      </c>
      <c r="G37" s="37">
        <v>0.85</v>
      </c>
      <c r="H37" s="37">
        <v>0.57999999999999996</v>
      </c>
      <c r="I37" s="37">
        <v>0.37</v>
      </c>
      <c r="J37" s="38">
        <v>0.28000000000000003</v>
      </c>
      <c r="K37" s="22"/>
      <c r="L37" s="22"/>
      <c r="M37" s="22"/>
      <c r="N37" s="22"/>
      <c r="O37" s="22"/>
      <c r="P37" s="22"/>
    </row>
    <row r="38" spans="1:16" ht="39" customHeight="1">
      <c r="A38" s="22"/>
      <c r="B38" s="35"/>
      <c r="C38" s="1178" t="s">
        <v>531</v>
      </c>
      <c r="D38" s="1179"/>
      <c r="E38" s="1180"/>
      <c r="F38" s="36">
        <v>0.19</v>
      </c>
      <c r="G38" s="37">
        <v>0.09</v>
      </c>
      <c r="H38" s="37">
        <v>0.1</v>
      </c>
      <c r="I38" s="37">
        <v>0.14000000000000001</v>
      </c>
      <c r="J38" s="38">
        <v>0.27</v>
      </c>
      <c r="K38" s="22"/>
      <c r="L38" s="22"/>
      <c r="M38" s="22"/>
      <c r="N38" s="22"/>
      <c r="O38" s="22"/>
      <c r="P38" s="22"/>
    </row>
    <row r="39" spans="1:16" ht="39" customHeight="1">
      <c r="A39" s="22"/>
      <c r="B39" s="35"/>
      <c r="C39" s="1178" t="s">
        <v>532</v>
      </c>
      <c r="D39" s="1179"/>
      <c r="E39" s="1180"/>
      <c r="F39" s="36">
        <v>0.1</v>
      </c>
      <c r="G39" s="37">
        <v>0.11</v>
      </c>
      <c r="H39" s="37">
        <v>0.13</v>
      </c>
      <c r="I39" s="37">
        <v>0.13</v>
      </c>
      <c r="J39" s="38">
        <v>0.14000000000000001</v>
      </c>
      <c r="K39" s="22"/>
      <c r="L39" s="22"/>
      <c r="M39" s="22"/>
      <c r="N39" s="22"/>
      <c r="O39" s="22"/>
      <c r="P39" s="22"/>
    </row>
    <row r="40" spans="1:16" ht="39" customHeight="1">
      <c r="A40" s="22"/>
      <c r="B40" s="35"/>
      <c r="C40" s="1178" t="s">
        <v>533</v>
      </c>
      <c r="D40" s="1179"/>
      <c r="E40" s="1180"/>
      <c r="F40" s="36">
        <v>0.05</v>
      </c>
      <c r="G40" s="37">
        <v>0.08</v>
      </c>
      <c r="H40" s="37">
        <v>0.03</v>
      </c>
      <c r="I40" s="37">
        <v>0.04</v>
      </c>
      <c r="J40" s="38">
        <v>0.05</v>
      </c>
      <c r="K40" s="22"/>
      <c r="L40" s="22"/>
      <c r="M40" s="22"/>
      <c r="N40" s="22"/>
      <c r="O40" s="22"/>
      <c r="P40" s="22"/>
    </row>
    <row r="41" spans="1:16" ht="39" customHeight="1">
      <c r="A41" s="22"/>
      <c r="B41" s="35"/>
      <c r="C41" s="1178" t="s">
        <v>534</v>
      </c>
      <c r="D41" s="1179"/>
      <c r="E41" s="1180"/>
      <c r="F41" s="36">
        <v>0.01</v>
      </c>
      <c r="G41" s="37">
        <v>0.01</v>
      </c>
      <c r="H41" s="37">
        <v>0.01</v>
      </c>
      <c r="I41" s="37">
        <v>0.01</v>
      </c>
      <c r="J41" s="38">
        <v>0.01</v>
      </c>
      <c r="K41" s="22"/>
      <c r="L41" s="22"/>
      <c r="M41" s="22"/>
      <c r="N41" s="22"/>
      <c r="O41" s="22"/>
      <c r="P41" s="22"/>
    </row>
    <row r="42" spans="1:16" ht="39" customHeight="1">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536</v>
      </c>
      <c r="D43" s="1182"/>
      <c r="E43" s="1183"/>
      <c r="F43" s="41">
        <v>0.04</v>
      </c>
      <c r="G43" s="42">
        <v>0.04</v>
      </c>
      <c r="H43" s="42">
        <v>0.03</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1693</v>
      </c>
      <c r="L45" s="60">
        <v>1727</v>
      </c>
      <c r="M45" s="60">
        <v>1701</v>
      </c>
      <c r="N45" s="60">
        <v>1780</v>
      </c>
      <c r="O45" s="61">
        <v>1812</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619</v>
      </c>
      <c r="L48" s="64">
        <v>630</v>
      </c>
      <c r="M48" s="64">
        <v>631</v>
      </c>
      <c r="N48" s="64">
        <v>651</v>
      </c>
      <c r="O48" s="65">
        <v>651</v>
      </c>
      <c r="P48" s="48"/>
      <c r="Q48" s="48"/>
      <c r="R48" s="48"/>
      <c r="S48" s="48"/>
      <c r="T48" s="48"/>
      <c r="U48" s="48"/>
    </row>
    <row r="49" spans="1:21" ht="30.75" customHeight="1">
      <c r="A49" s="48"/>
      <c r="B49" s="1196"/>
      <c r="C49" s="1197"/>
      <c r="D49" s="62"/>
      <c r="E49" s="1188" t="s">
        <v>16</v>
      </c>
      <c r="F49" s="1188"/>
      <c r="G49" s="1188"/>
      <c r="H49" s="1188"/>
      <c r="I49" s="1188"/>
      <c r="J49" s="1189"/>
      <c r="K49" s="63">
        <v>34</v>
      </c>
      <c r="L49" s="64">
        <v>33</v>
      </c>
      <c r="M49" s="64">
        <v>33</v>
      </c>
      <c r="N49" s="64">
        <v>30</v>
      </c>
      <c r="O49" s="65">
        <v>12</v>
      </c>
      <c r="P49" s="48"/>
      <c r="Q49" s="48"/>
      <c r="R49" s="48"/>
      <c r="S49" s="48"/>
      <c r="T49" s="48"/>
      <c r="U49" s="48"/>
    </row>
    <row r="50" spans="1:21" ht="30.75" customHeight="1">
      <c r="A50" s="48"/>
      <c r="B50" s="1196"/>
      <c r="C50" s="1197"/>
      <c r="D50" s="62"/>
      <c r="E50" s="1188" t="s">
        <v>17</v>
      </c>
      <c r="F50" s="1188"/>
      <c r="G50" s="1188"/>
      <c r="H50" s="1188"/>
      <c r="I50" s="1188"/>
      <c r="J50" s="1189"/>
      <c r="K50" s="63">
        <v>8</v>
      </c>
      <c r="L50" s="64">
        <v>6</v>
      </c>
      <c r="M50" s="64">
        <v>6</v>
      </c>
      <c r="N50" s="64">
        <v>5</v>
      </c>
      <c r="O50" s="65">
        <v>5</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1553</v>
      </c>
      <c r="L52" s="64">
        <v>1619</v>
      </c>
      <c r="M52" s="64">
        <v>1699</v>
      </c>
      <c r="N52" s="64">
        <v>1742</v>
      </c>
      <c r="O52" s="65">
        <v>1798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801</v>
      </c>
      <c r="L53" s="69">
        <v>777</v>
      </c>
      <c r="M53" s="69">
        <v>672</v>
      </c>
      <c r="N53" s="69">
        <v>724</v>
      </c>
      <c r="O53" s="70">
        <v>682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19436</v>
      </c>
      <c r="J41" s="83">
        <v>18914</v>
      </c>
      <c r="K41" s="83">
        <v>18019</v>
      </c>
      <c r="L41" s="83">
        <v>18400</v>
      </c>
      <c r="M41" s="84">
        <v>17382</v>
      </c>
    </row>
    <row r="42" spans="2:13" ht="27.75" customHeight="1">
      <c r="B42" s="1204"/>
      <c r="C42" s="1205"/>
      <c r="D42" s="85"/>
      <c r="E42" s="1208" t="s">
        <v>26</v>
      </c>
      <c r="F42" s="1208"/>
      <c r="G42" s="1208"/>
      <c r="H42" s="1209"/>
      <c r="I42" s="86">
        <v>23</v>
      </c>
      <c r="J42" s="87">
        <v>18</v>
      </c>
      <c r="K42" s="87">
        <v>13</v>
      </c>
      <c r="L42" s="87">
        <v>8</v>
      </c>
      <c r="M42" s="88">
        <v>4</v>
      </c>
    </row>
    <row r="43" spans="2:13" ht="27.75" customHeight="1">
      <c r="B43" s="1204"/>
      <c r="C43" s="1205"/>
      <c r="D43" s="85"/>
      <c r="E43" s="1208" t="s">
        <v>27</v>
      </c>
      <c r="F43" s="1208"/>
      <c r="G43" s="1208"/>
      <c r="H43" s="1209"/>
      <c r="I43" s="86">
        <v>12206</v>
      </c>
      <c r="J43" s="87">
        <v>11909</v>
      </c>
      <c r="K43" s="87">
        <v>12767</v>
      </c>
      <c r="L43" s="87">
        <v>12741</v>
      </c>
      <c r="M43" s="88">
        <v>12562</v>
      </c>
    </row>
    <row r="44" spans="2:13" ht="27.75" customHeight="1">
      <c r="B44" s="1204"/>
      <c r="C44" s="1205"/>
      <c r="D44" s="85"/>
      <c r="E44" s="1208" t="s">
        <v>28</v>
      </c>
      <c r="F44" s="1208"/>
      <c r="G44" s="1208"/>
      <c r="H44" s="1209"/>
      <c r="I44" s="86">
        <v>135</v>
      </c>
      <c r="J44" s="87">
        <v>103</v>
      </c>
      <c r="K44" s="87">
        <v>72</v>
      </c>
      <c r="L44" s="87">
        <v>43</v>
      </c>
      <c r="M44" s="88">
        <v>43</v>
      </c>
    </row>
    <row r="45" spans="2:13" ht="27.75" customHeight="1">
      <c r="B45" s="1204"/>
      <c r="C45" s="1205"/>
      <c r="D45" s="85"/>
      <c r="E45" s="1208" t="s">
        <v>29</v>
      </c>
      <c r="F45" s="1208"/>
      <c r="G45" s="1208"/>
      <c r="H45" s="1209"/>
      <c r="I45" s="86">
        <v>2624</v>
      </c>
      <c r="J45" s="87">
        <v>2522</v>
      </c>
      <c r="K45" s="87">
        <v>2271</v>
      </c>
      <c r="L45" s="87">
        <v>1992</v>
      </c>
      <c r="M45" s="88">
        <v>1831</v>
      </c>
    </row>
    <row r="46" spans="2:13" ht="27.75" customHeight="1">
      <c r="B46" s="1204"/>
      <c r="C46" s="1205"/>
      <c r="D46" s="89"/>
      <c r="E46" s="1208" t="s">
        <v>30</v>
      </c>
      <c r="F46" s="1208"/>
      <c r="G46" s="1208"/>
      <c r="H46" s="1209"/>
      <c r="I46" s="86" t="s">
        <v>482</v>
      </c>
      <c r="J46" s="87" t="s">
        <v>482</v>
      </c>
      <c r="K46" s="87" t="s">
        <v>482</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3432</v>
      </c>
      <c r="J50" s="87">
        <v>3744</v>
      </c>
      <c r="K50" s="87">
        <v>3484</v>
      </c>
      <c r="L50" s="87">
        <v>3488</v>
      </c>
      <c r="M50" s="88">
        <v>3474</v>
      </c>
    </row>
    <row r="51" spans="2:13" ht="27.75" customHeight="1">
      <c r="B51" s="1204"/>
      <c r="C51" s="1205"/>
      <c r="D51" s="85"/>
      <c r="E51" s="1208" t="s">
        <v>36</v>
      </c>
      <c r="F51" s="1208"/>
      <c r="G51" s="1208"/>
      <c r="H51" s="1209"/>
      <c r="I51" s="86">
        <v>513</v>
      </c>
      <c r="J51" s="87">
        <v>436</v>
      </c>
      <c r="K51" s="87">
        <v>397</v>
      </c>
      <c r="L51" s="87">
        <v>363</v>
      </c>
      <c r="M51" s="88">
        <v>324</v>
      </c>
    </row>
    <row r="52" spans="2:13" ht="27.75" customHeight="1">
      <c r="B52" s="1206"/>
      <c r="C52" s="1207"/>
      <c r="D52" s="85"/>
      <c r="E52" s="1208" t="s">
        <v>37</v>
      </c>
      <c r="F52" s="1208"/>
      <c r="G52" s="1208"/>
      <c r="H52" s="1209"/>
      <c r="I52" s="86">
        <v>21277</v>
      </c>
      <c r="J52" s="87">
        <v>21167</v>
      </c>
      <c r="K52" s="87">
        <v>20953</v>
      </c>
      <c r="L52" s="87">
        <v>21618</v>
      </c>
      <c r="M52" s="88">
        <v>21239</v>
      </c>
    </row>
    <row r="53" spans="2:13" ht="27.75" customHeight="1" thickBot="1">
      <c r="B53" s="1210" t="s">
        <v>38</v>
      </c>
      <c r="C53" s="1211"/>
      <c r="D53" s="92"/>
      <c r="E53" s="1212" t="s">
        <v>39</v>
      </c>
      <c r="F53" s="1212"/>
      <c r="G53" s="1212"/>
      <c r="H53" s="1213"/>
      <c r="I53" s="93">
        <v>9201</v>
      </c>
      <c r="J53" s="94">
        <v>8119</v>
      </c>
      <c r="K53" s="94">
        <v>8309</v>
      </c>
      <c r="L53" s="94">
        <v>7714</v>
      </c>
      <c r="M53" s="95">
        <v>6784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562</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562</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561</v>
      </c>
      <c r="C41" s="248"/>
      <c r="D41" s="248"/>
      <c r="E41" s="248"/>
      <c r="F41" s="248"/>
      <c r="G41" s="248"/>
      <c r="H41" s="248"/>
      <c r="I41" s="248"/>
      <c r="J41" s="248"/>
      <c r="K41" s="248"/>
      <c r="L41" s="248"/>
      <c r="M41" s="248"/>
      <c r="N41" s="248"/>
      <c r="O41" s="248"/>
      <c r="P41" s="249"/>
    </row>
    <row r="42" spans="2:17">
      <c r="B42" s="250"/>
      <c r="C42" s="246"/>
      <c r="D42" s="246"/>
      <c r="E42" s="246"/>
      <c r="F42" s="246"/>
      <c r="G42" s="355" t="s">
        <v>558</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65"/>
      <c r="I48" s="365"/>
      <c r="J48" s="365"/>
    </row>
    <row r="49" spans="1:17">
      <c r="B49" s="250"/>
      <c r="C49" s="246"/>
      <c r="D49" s="246"/>
      <c r="E49" s="246"/>
      <c r="F49" s="246"/>
      <c r="G49" s="245" t="s">
        <v>560</v>
      </c>
    </row>
    <row r="50" spans="1:17">
      <c r="B50" s="250"/>
      <c r="C50" s="246"/>
      <c r="D50" s="246"/>
      <c r="E50" s="246"/>
      <c r="F50" s="246"/>
      <c r="G50" s="1242"/>
      <c r="H50" s="1243"/>
      <c r="I50" s="1243"/>
      <c r="J50" s="1244"/>
      <c r="K50" s="347" t="s">
        <v>522</v>
      </c>
      <c r="L50" s="347" t="s">
        <v>523</v>
      </c>
      <c r="M50" s="347" t="s">
        <v>524</v>
      </c>
      <c r="N50" s="347" t="s">
        <v>525</v>
      </c>
      <c r="O50" s="347" t="s">
        <v>526</v>
      </c>
    </row>
    <row r="51" spans="1:17">
      <c r="B51" s="250"/>
      <c r="C51" s="246"/>
      <c r="D51" s="246"/>
      <c r="E51" s="246"/>
      <c r="F51" s="246"/>
      <c r="G51" s="1245" t="s">
        <v>556</v>
      </c>
      <c r="H51" s="1246"/>
      <c r="I51" s="1251" t="s">
        <v>554</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563</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555</v>
      </c>
      <c r="H55" s="1226"/>
      <c r="I55" s="1231" t="s">
        <v>554</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563</v>
      </c>
      <c r="J57" s="1223"/>
      <c r="K57" s="1256"/>
      <c r="L57" s="1256"/>
      <c r="M57" s="1256"/>
      <c r="N57" s="1256"/>
      <c r="O57" s="1256"/>
      <c r="P57" s="363"/>
      <c r="Q57" s="358"/>
    </row>
    <row r="58" spans="1:17" s="357" customFormat="1">
      <c r="A58" s="245"/>
      <c r="B58" s="358"/>
      <c r="C58" s="354"/>
      <c r="D58" s="354"/>
      <c r="E58" s="354"/>
      <c r="F58" s="354"/>
      <c r="G58" s="1229"/>
      <c r="H58" s="1230"/>
      <c r="I58" s="1223"/>
      <c r="J58" s="1223"/>
      <c r="K58" s="1254"/>
      <c r="L58" s="1254"/>
      <c r="M58" s="1254"/>
      <c r="N58" s="1254"/>
      <c r="O58" s="1254"/>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5" t="s">
        <v>558</v>
      </c>
      <c r="I64" s="354"/>
      <c r="J64" s="354"/>
      <c r="K64" s="354"/>
      <c r="L64" s="246"/>
      <c r="M64" s="246"/>
      <c r="N64" s="246"/>
      <c r="O64" s="246"/>
    </row>
    <row r="65" spans="2:30">
      <c r="B65" s="250"/>
      <c r="C65" s="246"/>
      <c r="D65" s="246"/>
      <c r="E65" s="246"/>
      <c r="F65" s="246"/>
      <c r="G65" s="1233" t="s">
        <v>564</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557</v>
      </c>
      <c r="I71" s="351"/>
      <c r="J71" s="350"/>
      <c r="K71" s="350"/>
      <c r="L71" s="349"/>
      <c r="M71" s="350"/>
      <c r="N71" s="349"/>
      <c r="O71" s="348"/>
    </row>
    <row r="72" spans="2:30">
      <c r="B72" s="250"/>
      <c r="C72" s="246"/>
      <c r="D72" s="246"/>
      <c r="E72" s="246"/>
      <c r="F72" s="246"/>
      <c r="G72" s="1242"/>
      <c r="H72" s="1243"/>
      <c r="I72" s="1243"/>
      <c r="J72" s="1244"/>
      <c r="K72" s="347" t="s">
        <v>522</v>
      </c>
      <c r="L72" s="347" t="s">
        <v>523</v>
      </c>
      <c r="M72" s="347" t="s">
        <v>524</v>
      </c>
      <c r="N72" s="347" t="s">
        <v>525</v>
      </c>
      <c r="O72" s="347" t="s">
        <v>526</v>
      </c>
    </row>
    <row r="73" spans="2:30">
      <c r="B73" s="250"/>
      <c r="C73" s="246"/>
      <c r="D73" s="246"/>
      <c r="E73" s="246"/>
      <c r="F73" s="246"/>
      <c r="G73" s="1245" t="s">
        <v>556</v>
      </c>
      <c r="H73" s="1246"/>
      <c r="I73" s="1251" t="s">
        <v>554</v>
      </c>
      <c r="J73" s="1251"/>
      <c r="K73" s="1232">
        <v>118.6</v>
      </c>
      <c r="L73" s="1232">
        <v>104.7</v>
      </c>
      <c r="M73" s="1221">
        <v>108.5</v>
      </c>
      <c r="N73" s="1221">
        <v>100.9</v>
      </c>
      <c r="O73" s="1221">
        <v>88.8</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553</v>
      </c>
      <c r="J75" s="1231"/>
      <c r="K75" s="1253">
        <v>12.4</v>
      </c>
      <c r="L75" s="1253">
        <v>10.8</v>
      </c>
      <c r="M75" s="1253">
        <v>9.6999999999999993</v>
      </c>
      <c r="N75" s="1253">
        <v>9.4</v>
      </c>
      <c r="O75" s="1253">
        <v>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555</v>
      </c>
      <c r="H77" s="1226"/>
      <c r="I77" s="1231" t="s">
        <v>554</v>
      </c>
      <c r="J77" s="1231"/>
      <c r="K77" s="1232">
        <v>64.599999999999994</v>
      </c>
      <c r="L77" s="1232">
        <v>52.8</v>
      </c>
      <c r="M77" s="1221">
        <v>48.6</v>
      </c>
      <c r="N77" s="1221">
        <v>56.8</v>
      </c>
      <c r="O77" s="1221">
        <v>20.2</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553</v>
      </c>
      <c r="J79" s="1223"/>
      <c r="K79" s="1224">
        <v>12.4</v>
      </c>
      <c r="L79" s="1224">
        <v>11.5</v>
      </c>
      <c r="M79" s="1224">
        <v>10.4</v>
      </c>
      <c r="N79" s="1224">
        <v>10.199999999999999</v>
      </c>
      <c r="O79" s="1224">
        <v>8.6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75331</v>
      </c>
      <c r="E3" s="118"/>
      <c r="F3" s="119">
        <v>70489</v>
      </c>
      <c r="G3" s="120"/>
      <c r="H3" s="121"/>
    </row>
    <row r="4" spans="1:8">
      <c r="A4" s="122"/>
      <c r="B4" s="123"/>
      <c r="C4" s="124"/>
      <c r="D4" s="125">
        <v>43766</v>
      </c>
      <c r="E4" s="126"/>
      <c r="F4" s="127">
        <v>37817</v>
      </c>
      <c r="G4" s="128"/>
      <c r="H4" s="129"/>
    </row>
    <row r="5" spans="1:8">
      <c r="A5" s="110" t="s">
        <v>516</v>
      </c>
      <c r="B5" s="115"/>
      <c r="C5" s="116"/>
      <c r="D5" s="117">
        <v>89385</v>
      </c>
      <c r="E5" s="118"/>
      <c r="F5" s="119">
        <v>84389</v>
      </c>
      <c r="G5" s="120"/>
      <c r="H5" s="121"/>
    </row>
    <row r="6" spans="1:8">
      <c r="A6" s="122"/>
      <c r="B6" s="123"/>
      <c r="C6" s="124"/>
      <c r="D6" s="125">
        <v>41955</v>
      </c>
      <c r="E6" s="126"/>
      <c r="F6" s="127">
        <v>44339</v>
      </c>
      <c r="G6" s="128"/>
      <c r="H6" s="129"/>
    </row>
    <row r="7" spans="1:8">
      <c r="A7" s="110" t="s">
        <v>517</v>
      </c>
      <c r="B7" s="115"/>
      <c r="C7" s="116"/>
      <c r="D7" s="117">
        <v>79826</v>
      </c>
      <c r="E7" s="118"/>
      <c r="F7" s="119">
        <v>83623</v>
      </c>
      <c r="G7" s="120"/>
      <c r="H7" s="121"/>
    </row>
    <row r="8" spans="1:8">
      <c r="A8" s="122"/>
      <c r="B8" s="123"/>
      <c r="C8" s="124"/>
      <c r="D8" s="125">
        <v>43168</v>
      </c>
      <c r="E8" s="126"/>
      <c r="F8" s="127">
        <v>48787</v>
      </c>
      <c r="G8" s="128"/>
      <c r="H8" s="129"/>
    </row>
    <row r="9" spans="1:8">
      <c r="A9" s="110" t="s">
        <v>518</v>
      </c>
      <c r="B9" s="115"/>
      <c r="C9" s="116"/>
      <c r="D9" s="117">
        <v>161156</v>
      </c>
      <c r="E9" s="118"/>
      <c r="F9" s="119">
        <v>81768</v>
      </c>
      <c r="G9" s="120"/>
      <c r="H9" s="121"/>
    </row>
    <row r="10" spans="1:8">
      <c r="A10" s="122"/>
      <c r="B10" s="123"/>
      <c r="C10" s="124"/>
      <c r="D10" s="125">
        <v>55370</v>
      </c>
      <c r="E10" s="126"/>
      <c r="F10" s="127">
        <v>37917</v>
      </c>
      <c r="G10" s="128"/>
      <c r="H10" s="129"/>
    </row>
    <row r="11" spans="1:8">
      <c r="A11" s="110" t="s">
        <v>519</v>
      </c>
      <c r="B11" s="115"/>
      <c r="C11" s="116"/>
      <c r="D11" s="117">
        <v>80031</v>
      </c>
      <c r="E11" s="118"/>
      <c r="F11" s="119">
        <v>78864</v>
      </c>
      <c r="G11" s="120"/>
      <c r="H11" s="121"/>
    </row>
    <row r="12" spans="1:8">
      <c r="A12" s="122"/>
      <c r="B12" s="123"/>
      <c r="C12" s="130"/>
      <c r="D12" s="125">
        <v>25936</v>
      </c>
      <c r="E12" s="126"/>
      <c r="F12" s="127">
        <v>46136</v>
      </c>
      <c r="G12" s="128"/>
      <c r="H12" s="129"/>
    </row>
    <row r="13" spans="1:8">
      <c r="A13" s="110"/>
      <c r="B13" s="115"/>
      <c r="C13" s="131"/>
      <c r="D13" s="132">
        <v>97146</v>
      </c>
      <c r="E13" s="133"/>
      <c r="F13" s="134">
        <v>79827</v>
      </c>
      <c r="G13" s="135"/>
      <c r="H13" s="121"/>
    </row>
    <row r="14" spans="1:8">
      <c r="A14" s="122"/>
      <c r="B14" s="123"/>
      <c r="C14" s="124"/>
      <c r="D14" s="125">
        <v>42039</v>
      </c>
      <c r="E14" s="126"/>
      <c r="F14" s="127">
        <v>42999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2.36</v>
      </c>
      <c r="C19" s="136">
        <f>ROUND(VALUE(SUBSTITUTE(実質収支比率等に係る経年分析!G$48,"▲","-")),2)</f>
        <v>2.76</v>
      </c>
      <c r="D19" s="136">
        <f>ROUND(VALUE(SUBSTITUTE(実質収支比率等に係る経年分析!H$48,"▲","-")),2)</f>
        <v>2.31</v>
      </c>
      <c r="E19" s="136">
        <f>ROUND(VALUE(SUBSTITUTE(実質収支比率等に係る経年分析!I$48,"▲","-")),2)</f>
        <v>2.72</v>
      </c>
      <c r="F19" s="136">
        <f>ROUND(VALUE(SUBSTITUTE(実質収支比率等に係る経年分析!J$48,"▲","-")),2)</f>
        <v>2.4300000000000002</v>
      </c>
    </row>
    <row r="20" spans="1:11">
      <c r="A20" s="136" t="s">
        <v>44</v>
      </c>
      <c r="B20" s="136">
        <f>ROUND(VALUE(SUBSTITUTE(実質収支比率等に係る経年分析!F$47,"▲","-")),2)</f>
        <v>25.56</v>
      </c>
      <c r="C20" s="136">
        <f>ROUND(VALUE(SUBSTITUTE(実質収支比率等に係る経年分析!G$47,"▲","-")),2)</f>
        <v>28.97</v>
      </c>
      <c r="D20" s="136">
        <f>ROUND(VALUE(SUBSTITUTE(実質収支比率等に係る経年分析!H$47,"▲","-")),2)</f>
        <v>25.9</v>
      </c>
      <c r="E20" s="136">
        <f>ROUND(VALUE(SUBSTITUTE(実質収支比率等に係る経年分析!I$47,"▲","-")),2)</f>
        <v>26.54</v>
      </c>
      <c r="F20" s="136">
        <f>ROUND(VALUE(SUBSTITUTE(実質収支比率等に係る経年分析!J$47,"▲","-")),2)</f>
        <v>25.86</v>
      </c>
    </row>
    <row r="21" spans="1:11">
      <c r="A21" s="136" t="s">
        <v>45</v>
      </c>
      <c r="B21" s="136">
        <f>IF(ISNUMBER(VALUE(SUBSTITUTE(実質収支比率等に係る経年分析!F$49,"▲","-"))),ROUND(VALUE(SUBSTITUTE(実質収支比率等に係る経年分析!F$49,"▲","-")),2),NA())</f>
        <v>12.2</v>
      </c>
      <c r="C21" s="136">
        <f>IF(ISNUMBER(VALUE(SUBSTITUTE(実質収支比率等に係る経年分析!G$49,"▲","-"))),ROUND(VALUE(SUBSTITUTE(実質収支比率等に係る経年分析!G$49,"▲","-")),2),NA())</f>
        <v>11.62</v>
      </c>
      <c r="D21" s="136">
        <f>IF(ISNUMBER(VALUE(SUBSTITUTE(実質収支比率等に係る経年分析!H$49,"▲","-"))),ROUND(VALUE(SUBSTITUTE(実質収支比率等に係る経年分析!H$49,"▲","-")),2),NA())</f>
        <v>4.0599999999999996</v>
      </c>
      <c r="E21" s="136">
        <f>IF(ISNUMBER(VALUE(SUBSTITUTE(実質収支比率等に係る経年分析!I$49,"▲","-"))),ROUND(VALUE(SUBSTITUTE(実質収支比率等に係る経年分析!I$49,"▲","-")),2),NA())</f>
        <v>9.0299999999999994</v>
      </c>
      <c r="F21" s="136">
        <f>IF(ISNUMBER(VALUE(SUBSTITUTE(実質収支比率等に係る経年分析!J$49,"▲","-"))),ROUND(VALUE(SUBSTITUTE(実質収支比率等に係る経年分析!J$49,"▲","-")),2),NA())</f>
        <v>6.87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国民健康保険事業特別会計施設勘定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c r="A33" s="137" t="str">
        <f>IF(連結実質赤字比率に係る赤字・黒字の構成分析!C$37="",NA(),連結実質赤字比率に係る赤字・黒字の構成分析!C$37)</f>
        <v>ガス事業会計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0.57999999999999996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0.28000000000000003</v>
      </c>
    </row>
    <row r="34" spans="1:16">
      <c r="A34" s="137" t="str">
        <f>IF(連結実質赤字比率に係る赤字・黒字の構成分析!C$36="",NA(),連結実質赤字比率に係る赤字・黒字の構成分析!C$36)</f>
        <v>国民健康保険事業特別会計事業勘定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2.1800000000000002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2.4300000000000002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3.39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1553</v>
      </c>
      <c r="E42" s="138"/>
      <c r="F42" s="138"/>
      <c r="G42" s="138">
        <f>'実質公債費比率（分子）の構造'!L$52</f>
        <v>1619</v>
      </c>
      <c r="H42" s="138"/>
      <c r="I42" s="138"/>
      <c r="J42" s="138">
        <f>'実質公債費比率（分子）の構造'!M$52</f>
        <v>1699</v>
      </c>
      <c r="K42" s="138"/>
      <c r="L42" s="138"/>
      <c r="M42" s="138">
        <f>'実質公債費比率（分子）の構造'!N$52</f>
        <v>1742</v>
      </c>
      <c r="N42" s="138"/>
      <c r="O42" s="138"/>
      <c r="P42" s="138">
        <f>'実質公債費比率（分子）の構造'!O$52</f>
        <v>1798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8</v>
      </c>
      <c r="C44" s="138"/>
      <c r="D44" s="138"/>
      <c r="E44" s="138">
        <f>'実質公債費比率（分子）の構造'!L$50</f>
        <v>6</v>
      </c>
      <c r="F44" s="138"/>
      <c r="G44" s="138"/>
      <c r="H44" s="138">
        <f>'実質公債費比率（分子）の構造'!M$50</f>
        <v>6</v>
      </c>
      <c r="I44" s="138"/>
      <c r="J44" s="138"/>
      <c r="K44" s="138">
        <f>'実質公債費比率（分子）の構造'!N$50</f>
        <v>5</v>
      </c>
      <c r="L44" s="138"/>
      <c r="M44" s="138"/>
      <c r="N44" s="138">
        <f>'実質公債費比率（分子）の構造'!O$50</f>
        <v>5</v>
      </c>
      <c r="O44" s="138"/>
      <c r="P44" s="138"/>
    </row>
    <row r="45" spans="1:16">
      <c r="A45" s="138" t="s">
        <v>55</v>
      </c>
      <c r="B45" s="138">
        <f>'実質公債費比率（分子）の構造'!K$49</f>
        <v>34</v>
      </c>
      <c r="C45" s="138"/>
      <c r="D45" s="138"/>
      <c r="E45" s="138">
        <f>'実質公債費比率（分子）の構造'!L$49</f>
        <v>33</v>
      </c>
      <c r="F45" s="138"/>
      <c r="G45" s="138"/>
      <c r="H45" s="138">
        <f>'実質公債費比率（分子）の構造'!M$49</f>
        <v>33</v>
      </c>
      <c r="I45" s="138"/>
      <c r="J45" s="138"/>
      <c r="K45" s="138">
        <f>'実質公債費比率（分子）の構造'!N$49</f>
        <v>30</v>
      </c>
      <c r="L45" s="138"/>
      <c r="M45" s="138"/>
      <c r="N45" s="138">
        <f>'実質公債費比率（分子）の構造'!O$49</f>
        <v>12</v>
      </c>
      <c r="O45" s="138"/>
      <c r="P45" s="138"/>
    </row>
    <row r="46" spans="1:16">
      <c r="A46" s="138" t="s">
        <v>56</v>
      </c>
      <c r="B46" s="138">
        <f>'実質公債費比率（分子）の構造'!K$48</f>
        <v>619</v>
      </c>
      <c r="C46" s="138"/>
      <c r="D46" s="138"/>
      <c r="E46" s="138">
        <f>'実質公債費比率（分子）の構造'!L$48</f>
        <v>630</v>
      </c>
      <c r="F46" s="138"/>
      <c r="G46" s="138"/>
      <c r="H46" s="138">
        <f>'実質公債費比率（分子）の構造'!M$48</f>
        <v>631</v>
      </c>
      <c r="I46" s="138"/>
      <c r="J46" s="138"/>
      <c r="K46" s="138">
        <f>'実質公債費比率（分子）の構造'!N$48</f>
        <v>651</v>
      </c>
      <c r="L46" s="138"/>
      <c r="M46" s="138"/>
      <c r="N46" s="138">
        <f>'実質公債費比率（分子）の構造'!O$48</f>
        <v>651</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1693</v>
      </c>
      <c r="C49" s="138"/>
      <c r="D49" s="138"/>
      <c r="E49" s="138">
        <f>'実質公債費比率（分子）の構造'!L$45</f>
        <v>1727</v>
      </c>
      <c r="F49" s="138"/>
      <c r="G49" s="138"/>
      <c r="H49" s="138">
        <f>'実質公債費比率（分子）の構造'!M$45</f>
        <v>1701</v>
      </c>
      <c r="I49" s="138"/>
      <c r="J49" s="138"/>
      <c r="K49" s="138">
        <f>'実質公債費比率（分子）の構造'!N$45</f>
        <v>1780</v>
      </c>
      <c r="L49" s="138"/>
      <c r="M49" s="138"/>
      <c r="N49" s="138">
        <f>'実質公債費比率（分子）の構造'!O$45</f>
        <v>1812</v>
      </c>
      <c r="O49" s="138"/>
      <c r="P49" s="138"/>
    </row>
    <row r="50" spans="1:16">
      <c r="A50" s="138" t="s">
        <v>60</v>
      </c>
      <c r="B50" s="138" t="e">
        <f>NA()</f>
        <v>#N/A</v>
      </c>
      <c r="C50" s="138">
        <f>IF(ISNUMBER('実質公債費比率（分子）の構造'!K$53),'実質公債費比率（分子）の構造'!K$53,NA())</f>
        <v>801</v>
      </c>
      <c r="D50" s="138" t="e">
        <f>NA()</f>
        <v>#N/A</v>
      </c>
      <c r="E50" s="138" t="e">
        <f>NA()</f>
        <v>#N/A</v>
      </c>
      <c r="F50" s="138">
        <f>IF(ISNUMBER('実質公債費比率（分子）の構造'!L$53),'実質公債費比率（分子）の構造'!L$53,NA())</f>
        <v>777</v>
      </c>
      <c r="G50" s="138" t="e">
        <f>NA()</f>
        <v>#N/A</v>
      </c>
      <c r="H50" s="138" t="e">
        <f>NA()</f>
        <v>#N/A</v>
      </c>
      <c r="I50" s="138">
        <f>IF(ISNUMBER('実質公債費比率（分子）の構造'!M$53),'実質公債費比率（分子）の構造'!M$53,NA())</f>
        <v>672</v>
      </c>
      <c r="J50" s="138" t="e">
        <f>NA()</f>
        <v>#N/A</v>
      </c>
      <c r="K50" s="138" t="e">
        <f>NA()</f>
        <v>#N/A</v>
      </c>
      <c r="L50" s="138">
        <f>IF(ISNUMBER('実質公債費比率（分子）の構造'!N$53),'実質公債費比率（分子）の構造'!N$53,NA())</f>
        <v>724</v>
      </c>
      <c r="M50" s="138" t="e">
        <f>NA()</f>
        <v>#N/A</v>
      </c>
      <c r="N50" s="138" t="e">
        <f>NA()</f>
        <v>#N/A</v>
      </c>
      <c r="O50" s="138">
        <f>IF(ISNUMBER('実質公債費比率（分子）の構造'!O$53),'実質公債費比率（分子）の構造'!O$53,NA())</f>
        <v>682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21277</v>
      </c>
      <c r="E56" s="137"/>
      <c r="F56" s="137"/>
      <c r="G56" s="137">
        <f>'将来負担比率（分子）の構造'!J$52</f>
        <v>21167</v>
      </c>
      <c r="H56" s="137"/>
      <c r="I56" s="137"/>
      <c r="J56" s="137">
        <f>'将来負担比率（分子）の構造'!K$52</f>
        <v>20953</v>
      </c>
      <c r="K56" s="137"/>
      <c r="L56" s="137"/>
      <c r="M56" s="137">
        <f>'将来負担比率（分子）の構造'!L$52</f>
        <v>21618</v>
      </c>
      <c r="N56" s="137"/>
      <c r="O56" s="137"/>
      <c r="P56" s="137">
        <f>'将来負担比率（分子）の構造'!M$52</f>
        <v>21239</v>
      </c>
    </row>
    <row r="57" spans="1:16">
      <c r="A57" s="137" t="s">
        <v>36</v>
      </c>
      <c r="B57" s="137"/>
      <c r="C57" s="137"/>
      <c r="D57" s="137">
        <f>'将来負担比率（分子）の構造'!I$51</f>
        <v>513</v>
      </c>
      <c r="E57" s="137"/>
      <c r="F57" s="137"/>
      <c r="G57" s="137">
        <f>'将来負担比率（分子）の構造'!J$51</f>
        <v>436</v>
      </c>
      <c r="H57" s="137"/>
      <c r="I57" s="137"/>
      <c r="J57" s="137">
        <f>'将来負担比率（分子）の構造'!K$51</f>
        <v>397</v>
      </c>
      <c r="K57" s="137"/>
      <c r="L57" s="137"/>
      <c r="M57" s="137">
        <f>'将来負担比率（分子）の構造'!L$51</f>
        <v>363</v>
      </c>
      <c r="N57" s="137"/>
      <c r="O57" s="137"/>
      <c r="P57" s="137">
        <f>'将来負担比率（分子）の構造'!M$51</f>
        <v>324</v>
      </c>
    </row>
    <row r="58" spans="1:16">
      <c r="A58" s="137" t="s">
        <v>35</v>
      </c>
      <c r="B58" s="137"/>
      <c r="C58" s="137"/>
      <c r="D58" s="137">
        <f>'将来負担比率（分子）の構造'!I$50</f>
        <v>3432</v>
      </c>
      <c r="E58" s="137"/>
      <c r="F58" s="137"/>
      <c r="G58" s="137">
        <f>'将来負担比率（分子）の構造'!J$50</f>
        <v>3744</v>
      </c>
      <c r="H58" s="137"/>
      <c r="I58" s="137"/>
      <c r="J58" s="137">
        <f>'将来負担比率（分子）の構造'!K$50</f>
        <v>3484</v>
      </c>
      <c r="K58" s="137"/>
      <c r="L58" s="137"/>
      <c r="M58" s="137">
        <f>'将来負担比率（分子）の構造'!L$50</f>
        <v>3488</v>
      </c>
      <c r="N58" s="137"/>
      <c r="O58" s="137"/>
      <c r="P58" s="137">
        <f>'将来負担比率（分子）の構造'!M$50</f>
        <v>3474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2624</v>
      </c>
      <c r="C62" s="137"/>
      <c r="D62" s="137"/>
      <c r="E62" s="137">
        <f>'将来負担比率（分子）の構造'!J$45</f>
        <v>2522</v>
      </c>
      <c r="F62" s="137"/>
      <c r="G62" s="137"/>
      <c r="H62" s="137">
        <f>'将来負担比率（分子）の構造'!K$45</f>
        <v>2271</v>
      </c>
      <c r="I62" s="137"/>
      <c r="J62" s="137"/>
      <c r="K62" s="137">
        <f>'将来負担比率（分子）の構造'!L$45</f>
        <v>1992</v>
      </c>
      <c r="L62" s="137"/>
      <c r="M62" s="137"/>
      <c r="N62" s="137">
        <f>'将来負担比率（分子）の構造'!M$45</f>
        <v>1831</v>
      </c>
      <c r="O62" s="137"/>
      <c r="P62" s="137"/>
    </row>
    <row r="63" spans="1:16">
      <c r="A63" s="137" t="s">
        <v>28</v>
      </c>
      <c r="B63" s="137">
        <f>'将来負担比率（分子）の構造'!I$44</f>
        <v>135</v>
      </c>
      <c r="C63" s="137"/>
      <c r="D63" s="137"/>
      <c r="E63" s="137">
        <f>'将来負担比率（分子）の構造'!J$44</f>
        <v>103</v>
      </c>
      <c r="F63" s="137"/>
      <c r="G63" s="137"/>
      <c r="H63" s="137">
        <f>'将来負担比率（分子）の構造'!K$44</f>
        <v>72</v>
      </c>
      <c r="I63" s="137"/>
      <c r="J63" s="137"/>
      <c r="K63" s="137">
        <f>'将来負担比率（分子）の構造'!L$44</f>
        <v>43</v>
      </c>
      <c r="L63" s="137"/>
      <c r="M63" s="137"/>
      <c r="N63" s="137">
        <f>'将来負担比率（分子）の構造'!M$44</f>
        <v>43</v>
      </c>
      <c r="O63" s="137"/>
      <c r="P63" s="137"/>
    </row>
    <row r="64" spans="1:16">
      <c r="A64" s="137" t="s">
        <v>27</v>
      </c>
      <c r="B64" s="137">
        <f>'将来負担比率（分子）の構造'!I$43</f>
        <v>12206</v>
      </c>
      <c r="C64" s="137"/>
      <c r="D64" s="137"/>
      <c r="E64" s="137">
        <f>'将来負担比率（分子）の構造'!J$43</f>
        <v>11909</v>
      </c>
      <c r="F64" s="137"/>
      <c r="G64" s="137"/>
      <c r="H64" s="137">
        <f>'将来負担比率（分子）の構造'!K$43</f>
        <v>12767</v>
      </c>
      <c r="I64" s="137"/>
      <c r="J64" s="137"/>
      <c r="K64" s="137">
        <f>'将来負担比率（分子）の構造'!L$43</f>
        <v>12741</v>
      </c>
      <c r="L64" s="137"/>
      <c r="M64" s="137"/>
      <c r="N64" s="137">
        <f>'将来負担比率（分子）の構造'!M$43</f>
        <v>12562</v>
      </c>
      <c r="O64" s="137"/>
      <c r="P64" s="137"/>
    </row>
    <row r="65" spans="1:16">
      <c r="A65" s="137" t="s">
        <v>26</v>
      </c>
      <c r="B65" s="137">
        <f>'将来負担比率（分子）の構造'!I$42</f>
        <v>23</v>
      </c>
      <c r="C65" s="137"/>
      <c r="D65" s="137"/>
      <c r="E65" s="137">
        <f>'将来負担比率（分子）の構造'!J$42</f>
        <v>18</v>
      </c>
      <c r="F65" s="137"/>
      <c r="G65" s="137"/>
      <c r="H65" s="137">
        <f>'将来負担比率（分子）の構造'!K$42</f>
        <v>13</v>
      </c>
      <c r="I65" s="137"/>
      <c r="J65" s="137"/>
      <c r="K65" s="137">
        <f>'将来負担比率（分子）の構造'!L$42</f>
        <v>8</v>
      </c>
      <c r="L65" s="137"/>
      <c r="M65" s="137"/>
      <c r="N65" s="137">
        <f>'将来負担比率（分子）の構造'!M$42</f>
        <v>4</v>
      </c>
      <c r="O65" s="137"/>
      <c r="P65" s="137"/>
    </row>
    <row r="66" spans="1:16">
      <c r="A66" s="137" t="s">
        <v>25</v>
      </c>
      <c r="B66" s="137">
        <f>'将来負担比率（分子）の構造'!I$41</f>
        <v>19436</v>
      </c>
      <c r="C66" s="137"/>
      <c r="D66" s="137"/>
      <c r="E66" s="137">
        <f>'将来負担比率（分子）の構造'!J$41</f>
        <v>18914</v>
      </c>
      <c r="F66" s="137"/>
      <c r="G66" s="137"/>
      <c r="H66" s="137">
        <f>'将来負担比率（分子）の構造'!K$41</f>
        <v>18019</v>
      </c>
      <c r="I66" s="137"/>
      <c r="J66" s="137"/>
      <c r="K66" s="137">
        <f>'将来負担比率（分子）の構造'!L$41</f>
        <v>18400</v>
      </c>
      <c r="L66" s="137"/>
      <c r="M66" s="137"/>
      <c r="N66" s="137">
        <f>'将来負担比率（分子）の構造'!M$41</f>
        <v>17382</v>
      </c>
      <c r="O66" s="137"/>
      <c r="P66" s="137"/>
    </row>
    <row r="67" spans="1:16">
      <c r="A67" s="137" t="s">
        <v>64</v>
      </c>
      <c r="B67" s="137" t="e">
        <f>NA()</f>
        <v>#N/A</v>
      </c>
      <c r="C67" s="137">
        <f>IF(ISNUMBER('将来負担比率（分子）の構造'!I$53), IF('将来負担比率（分子）の構造'!I$53 &lt; 0, 0, '将来負担比率（分子）の構造'!I$53), NA())</f>
        <v>9201</v>
      </c>
      <c r="D67" s="137" t="e">
        <f>NA()</f>
        <v>#N/A</v>
      </c>
      <c r="E67" s="137" t="e">
        <f>NA()</f>
        <v>#N/A</v>
      </c>
      <c r="F67" s="137">
        <f>IF(ISNUMBER('将来負担比率（分子）の構造'!J$53), IF('将来負担比率（分子）の構造'!J$53 &lt; 0, 0, '将来負担比率（分子）の構造'!J$53), NA())</f>
        <v>8119</v>
      </c>
      <c r="G67" s="137" t="e">
        <f>NA()</f>
        <v>#N/A</v>
      </c>
      <c r="H67" s="137" t="e">
        <f>NA()</f>
        <v>#N/A</v>
      </c>
      <c r="I67" s="137">
        <f>IF(ISNUMBER('将来負担比率（分子）の構造'!K$53), IF('将来負担比率（分子）の構造'!K$53 &lt; 0, 0, '将来負担比率（分子）の構造'!K$53), NA())</f>
        <v>8309</v>
      </c>
      <c r="J67" s="137" t="e">
        <f>NA()</f>
        <v>#N/A</v>
      </c>
      <c r="K67" s="137" t="e">
        <f>NA()</f>
        <v>#N/A</v>
      </c>
      <c r="L67" s="137">
        <f>IF(ISNUMBER('将来負担比率（分子）の構造'!L$53), IF('将来負担比率（分子）の構造'!L$53 &lt; 0, 0, '将来負担比率（分子）の構造'!L$53), NA())</f>
        <v>7714</v>
      </c>
      <c r="M67" s="137" t="e">
        <f>NA()</f>
        <v>#N/A</v>
      </c>
      <c r="N67" s="137" t="e">
        <f>NA()</f>
        <v>#N/A</v>
      </c>
      <c r="O67" s="137">
        <f>IF(ISNUMBER('将来負担比率（分子）の構造'!M$53), IF('将来負担比率（分子）の構造'!M$53 &lt; 0, 0, '将来負担比率（分子）の構造'!M$53), NA())</f>
        <v>6784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2018-03-26T06:45:48Z</cp:lastPrinted>
  <dcterms:created xsi:type="dcterms:W3CDTF">2018-01-24T03:46:03Z</dcterms:created>
  <dcterms:modified xsi:type="dcterms:W3CDTF">2018-11-22T00:46:29Z</dcterms:modified>
</cp:coreProperties>
</file>