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75" windowWidth="14940" windowHeight="7875" tabRatio="8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2" r:id="rId14"/>
    <sheet name="施設類型別ストック情報分析表②" sheetId="23" r:id="rId15"/>
    <sheet name="データシート" sheetId="8" state="hidden" r:id="rId16"/>
  </sheets>
  <calcPr calcId="145621"/>
</workbook>
</file>

<file path=xl/calcChain.xml><?xml version="1.0" encoding="utf-8"?>
<calcChain xmlns="http://schemas.openxmlformats.org/spreadsheetml/2006/main">
  <c r="BG40" i="9" l="1"/>
  <c r="BG39" i="9"/>
  <c r="BG38" i="9"/>
  <c r="BG37" i="9"/>
  <c r="BG36" i="9"/>
  <c r="BG35" i="9"/>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AM40" i="9"/>
  <c r="U40" i="9"/>
  <c r="C40" i="9"/>
  <c r="AM39" i="9"/>
  <c r="U39" i="9"/>
  <c r="C39" i="9"/>
  <c r="AM38" i="9"/>
  <c r="U38" i="9"/>
  <c r="C38" i="9"/>
  <c r="AM37" i="9"/>
  <c r="U37" i="9"/>
  <c r="AM36" i="9"/>
  <c r="U36" i="9"/>
  <c r="CO34" i="9"/>
  <c r="CO35" i="9" s="1"/>
  <c r="CO36" i="9" s="1"/>
  <c r="CO37" i="9" s="1"/>
  <c r="CO38" i="9" s="1"/>
  <c r="CO39" i="9" s="1"/>
  <c r="CO40" i="9" s="1"/>
  <c r="BW34" i="9"/>
  <c r="BW35" i="9" s="1"/>
  <c r="BW36" i="9" s="1"/>
  <c r="BW37" i="9" s="1"/>
  <c r="BW38" i="9" s="1"/>
  <c r="BW39" i="9" s="1"/>
  <c r="BW40" i="9" s="1"/>
  <c r="BW41" i="9" s="1"/>
  <c r="BW42" i="9" s="1"/>
  <c r="BW43" i="9" s="1"/>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c r="AM35" i="9" s="1"/>
  <c r="BE34" i="9" l="1"/>
  <c r="BE35" i="9" s="1"/>
  <c r="BE36" i="9" s="1"/>
  <c r="BE37" i="9" s="1"/>
  <c r="BE38" i="9" s="1"/>
  <c r="BE39" i="9" s="1"/>
  <c r="BE40" i="9" s="1"/>
</calcChain>
</file>

<file path=xl/sharedStrings.xml><?xml version="1.0" encoding="utf-8"?>
<sst xmlns="http://schemas.openxmlformats.org/spreadsheetml/2006/main" count="1060" uniqueCount="578">
  <si>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</si>
  <si>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</si>
  <si>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</si>
  <si>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</si>
  <si>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</si>
  <si>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</si>
  <si>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</si>
  <si>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</si>
  <si>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</si>
  <si>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</si>
  <si>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</si>
  <si>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</si>
  <si>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</si>
  <si>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</si>
  <si>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</si>
  <si>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</si>
  <si>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</si>
  <si>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</si>
  <si>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</si>
  <si>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</si>
  <si>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</si>
  <si>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</si>
  <si>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</si>
  <si>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</si>
  <si>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</si>
  <si>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</si>
  <si>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</si>
  <si>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</si>
  <si>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</si>
  <si>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</si>
  <si>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</si>
  <si>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</si>
  <si>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</si>
  <si>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</si>
  <si>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</si>
  <si>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</si>
  <si>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</si>
  <si>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</si>
  <si>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</si>
  <si>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</si>
  <si>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</si>
  <si>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</si>
  <si>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</si>
  <si>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</si>
  <si>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</si>
  <si>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</si>
  <si>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</si>
  <si>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</si>
  <si>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</si>
  <si>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</si>
  <si>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</si>
  <si>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</si>
  <si>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</si>
  <si>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</si>
  <si>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</si>
  <si>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</si>
  <si>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</si>
  <si>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</si>
  <si>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</si>
  <si>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</si>
  <si>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</si>
  <si>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</si>
  <si>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</si>
  <si>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</si>
  <si>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</si>
  <si>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</si>
  <si>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</si>
  <si>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</si>
  <si>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</si>
  <si>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</si>
  <si>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</si>
  <si>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</si>
  <si>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</si>
  <si>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</si>
  <si>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</si>
  <si>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</si>
  <si>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</si>
  <si>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</si>
  <si>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</si>
  <si>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</si>
  <si>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</si>
  <si>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</si>
  <si>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</si>
  <si>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</si>
  <si>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</si>
  <si>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</si>
  <si>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</si>
  <si>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</si>
  <si>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</si>
  <si>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</si>
  <si>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</si>
  <si>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</si>
  <si>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</si>
  <si>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</si>
  <si>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</si>
  <si>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</si>
  <si>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</si>
  <si>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</si>
  <si>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</si>
  <si>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</si>
  <si>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</si>
  <si>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</si>
  <si>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</si>
  <si>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</si>
  <si>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</si>
  <si>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</si>
  <si>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</si>
  <si>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</si>
  <si>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</si>
  <si>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</si>
  <si>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</si>
  <si>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</si>
  <si>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</si>
  <si>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</si>
  <si>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</si>
  <si>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</si>
  <si>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</si>
  <si>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</si>
  <si>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</si>
  <si>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</si>
  <si>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</si>
  <si>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</si>
  <si>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</si>
  <si>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</si>
  <si>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</si>
  <si>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</si>
  <si>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</si>
  <si>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</si>
  <si>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</si>
  <si>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</si>
  <si>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</si>
  <si>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</si>
  <si>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</si>
  <si>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</si>
  <si>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</si>
  <si>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</si>
  <si>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</si>
  <si>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</si>
  <si>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</si>
  <si>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</si>
  <si>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</si>
  <si>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</si>
  <si>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</si>
  <si>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</si>
  <si>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</si>
  <si>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</si>
  <si>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</si>
  <si>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</si>
  <si>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</si>
  <si>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</si>
  <si>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</si>
  <si>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</si>
  <si>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</si>
  <si>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</si>
  <si>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</si>
  <si>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</si>
  <si>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</si>
  <si>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</si>
  <si>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</si>
  <si>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</si>
  <si>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</si>
  <si>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</si>
  <si>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</si>
  <si>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</si>
  <si>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</si>
  <si>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</si>
  <si>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</si>
  <si>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</si>
  <si>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</si>
  <si>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</si>
  <si>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</si>
  <si>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</si>
  <si>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</si>
  <si>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</si>
  <si>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</si>
  <si>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</si>
  <si>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</si>
  <si>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</si>
  <si>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</si>
  <si>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</si>
  <si>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</si>
  <si>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</si>
  <si>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</si>
  <si>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</si>
  <si>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</si>
  <si>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</si>
  <si>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</si>
  <si>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</si>
  <si>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</si>
  <si>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</si>
  <si>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</si>
  <si>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</si>
  <si>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</si>
  <si>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</si>
  <si>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</si>
  <si>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</si>
  <si>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秋田県大仙市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</si>
  <si>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</si>
  <si>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</si>
  <si>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</si>
  <si>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</si>
  <si>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</si>
  <si>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</si>
  <si>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</si>
  <si>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</si>
  <si>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</si>
  <si>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</si>
  <si>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</si>
  <si>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</si>
  <si>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</si>
  <si>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</si>
  <si>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</si>
  <si>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</si>
  <si>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</si>
  <si>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</si>
  <si>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</si>
  <si>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</si>
  <si>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</si>
  <si>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</si>
  <si>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</si>
  <si>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</si>
  <si>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</si>
  <si>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</si>
  <si>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</si>
  <si>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</si>
  <si>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</si>
  <si>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</si>
  <si>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</si>
  <si>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</si>
  <si>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</si>
  <si>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</si>
  <si>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</si>
  <si>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</si>
  <si>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</si>
  <si>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</si>
  <si>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</si>
  <si>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</si>
  <si>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</si>
  <si>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</si>
  <si>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</si>
  <si>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</si>
  <si>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</si>
  <si>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</si>
  <si>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</si>
  <si>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</si>
  <si>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</si>
  <si>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</si>
  <si>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</si>
  <si>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</si>
  <si>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</si>
  <si>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</si>
  <si>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</si>
  <si>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</si>
  <si>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</si>
  <si>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</si>
  <si>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</si>
  <si>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</si>
  <si>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</si>
  <si>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</si>
  <si>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</si>
  <si>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</si>
  <si>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</si>
  <si>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</si>
  <si>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</si>
  <si>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</si>
  <si>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</si>
  <si>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</si>
  <si>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</si>
  <si>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</si>
  <si>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</si>
  <si>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</si>
  <si>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</si>
  <si>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</si>
  <si>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</si>
  <si>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</si>
  <si>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</si>
  <si>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</si>
  <si>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</si>
  <si>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</si>
  <si>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</si>
  <si>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</si>
  <si>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</si>
  <si>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</si>
  <si>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</si>
  <si>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</si>
  <si>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</si>
  <si>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</si>
  <si>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</si>
  <si>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</si>
  <si>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</si>
  <si>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</si>
  <si>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</si>
  <si>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</si>
  <si>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</si>
  <si>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</si>
  <si>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</si>
  <si>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</si>
  <si>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</si>
  <si>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</si>
  <si>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</si>
  <si>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</si>
  <si>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</si>
  <si>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</si>
  <si>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</si>
  <si>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</si>
  <si>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</si>
  <si>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</si>
  <si>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</si>
  <si>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</si>
  <si>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</si>
  <si>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</si>
  <si>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</si>
  <si>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</si>
  <si>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</si>
  <si>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</si>
  <si>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</si>
  <si>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</si>
  <si>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</si>
  <si>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</si>
  <si>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</si>
  <si>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</si>
  <si>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</si>
  <si>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</si>
  <si>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</si>
  <si>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</si>
  <si>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</si>
  <si>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</si>
  <si>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</si>
  <si>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</si>
  <si>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</si>
  <si>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</si>
  <si>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</si>
  <si>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</si>
  <si>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</si>
  <si>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</si>
  <si>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</si>
  <si>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</si>
  <si>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</si>
  <si>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</si>
  <si>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</si>
  <si>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</si>
  <si>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</si>
  <si>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</si>
  <si>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</si>
  <si>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</si>
  <si>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秋田県大仙市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</si>
  <si>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</si>
  <si>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</si>
  <si>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</si>
  <si>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</si>
  <si>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</si>
  <si>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</si>
  <si>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</si>
  <si>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</si>
  <si>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</si>
  <si>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</si>
  <si>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</si>
  <si>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</si>
  <si>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</si>
  <si>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</si>
  <si>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</si>
  <si>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</si>
  <si>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</si>
  <si>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</si>
  <si>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</si>
  <si>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</si>
  <si>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</si>
  <si>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学校給食事業特別会計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</si>
  <si>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</si>
  <si>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</si>
  <si>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</si>
  <si>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</si>
  <si>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</si>
  <si>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</si>
  <si>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</si>
  <si>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</si>
  <si>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</si>
  <si>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</si>
  <si>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</si>
  <si>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</si>
  <si>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</si>
  <si>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</si>
  <si>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</si>
  <si>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</si>
  <si>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市立大曲病院事業会計</t>
    <phoneticPr fontId="5"/>
  </si>
  <si>
    <t>法適用企業</t>
    <phoneticPr fontId="5"/>
  </si>
  <si>
    <t>大仙市上水道事業会計</t>
    <phoneticPr fontId="5"/>
  </si>
  <si>
    <t>大仙市簡易水道事業特別会計</t>
    <phoneticPr fontId="5"/>
  </si>
  <si>
    <t>法非適用企業</t>
    <phoneticPr fontId="5"/>
  </si>
  <si>
    <t>大仙市公共下水道事業特別会計</t>
    <phoneticPr fontId="5"/>
  </si>
  <si>
    <t>大仙市特定環境保全公共下水道事業特別会計</t>
    <phoneticPr fontId="5"/>
  </si>
  <si>
    <t>大仙市特定地域生活排水処理事業特別会計</t>
    <phoneticPr fontId="5"/>
  </si>
  <si>
    <t>大仙市農業集落排水事業特別会計</t>
    <phoneticPr fontId="5"/>
  </si>
  <si>
    <t>大仙市スキー場事業特別会計</t>
    <phoneticPr fontId="5"/>
  </si>
  <si>
    <t>大仙市太陽光発電事業特別会計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</si>
  <si>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</si>
  <si>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</si>
  <si>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</si>
  <si>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</si>
  <si>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</si>
  <si>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</si>
  <si>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</si>
  <si>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</si>
  <si>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</si>
  <si>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</si>
  <si>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</si>
  <si>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</si>
  <si>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</si>
  <si>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</si>
  <si>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</si>
  <si>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</si>
  <si>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</si>
  <si>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</si>
  <si>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</si>
  <si>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</si>
  <si>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</si>
  <si>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</si>
  <si>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</si>
  <si>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</si>
  <si>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</si>
  <si>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</si>
  <si>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</si>
  <si>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</si>
  <si>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</si>
  <si>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</si>
  <si>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</si>
  <si>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</si>
  <si>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</si>
  <si>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</si>
  <si>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</si>
  <si>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</si>
  <si>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</si>
  <si>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</si>
  <si>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</si>
  <si>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</si>
  <si>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</si>
  <si>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</si>
  <si>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</si>
  <si>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</si>
  <si>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</si>
  <si>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</si>
  <si>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</si>
  <si>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</si>
  <si>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</si>
  <si>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</si>
  <si>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</si>
  <si>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</si>
  <si>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</si>
  <si>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</si>
  <si>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</si>
  <si>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</si>
  <si>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</si>
  <si>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</si>
  <si>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</si>
  <si>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</si>
  <si>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</si>
  <si>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</si>
  <si>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</si>
  <si>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</si>
  <si>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</si>
  <si>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</si>
  <si>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</si>
  <si>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</si>
  <si>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</si>
  <si>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</si>
  <si>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</si>
  <si>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</si>
  <si>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</si>
  <si>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</si>
  <si>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</si>
  <si>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</si>
  <si>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</si>
  <si>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</si>
  <si>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</si>
  <si>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</si>
  <si>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</si>
  <si>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</si>
  <si>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</si>
  <si>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</si>
  <si>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</si>
  <si>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</si>
  <si>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</si>
  <si>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</si>
  <si>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</si>
  <si>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</si>
  <si>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</si>
  <si>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</si>
  <si>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</si>
  <si>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</si>
  <si>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</si>
  <si>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</si>
  <si>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</si>
  <si>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</si>
  <si>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</si>
  <si>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</si>
  <si>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</si>
  <si>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</si>
  <si>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</si>
  <si>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</si>
  <si>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</si>
  <si>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</si>
  <si>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</si>
  <si>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</si>
  <si>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</si>
  <si>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</si>
  <si>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</si>
  <si>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</si>
  <si>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</si>
  <si>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</si>
  <si>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</si>
  <si>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</si>
  <si>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</si>
  <si>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</si>
  <si>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</si>
  <si>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</si>
  <si>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</si>
  <si>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</si>
  <si>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</si>
  <si>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</si>
  <si>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</si>
  <si>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</si>
  <si>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</si>
  <si>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</si>
  <si>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</si>
  <si>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</si>
  <si>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</si>
  <si>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</si>
  <si>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</si>
  <si>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</si>
  <si>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</si>
  <si>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0.72</t>
  </si>
  <si>
    <t>大仙市上水道事業会計</t>
  </si>
  <si>
    <t>一般会計</t>
  </si>
  <si>
    <t>市立大曲病院事業会計</t>
  </si>
  <si>
    <t>国民健康保険事業特別会計</t>
  </si>
  <si>
    <t>大仙市簡易水道事業特別会計</t>
  </si>
  <si>
    <t>大仙市太陽光発電事業特別会計</t>
  </si>
  <si>
    <t>奨学資金特別会計</t>
  </si>
  <si>
    <t>後期高齢者医療特別会計</t>
  </si>
  <si>
    <t>その他会計（赤字）</t>
  </si>
  <si>
    <t>その他会計（黒字）</t>
  </si>
  <si>
    <t>-</t>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</si>
  <si>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30"/>
  </si>
  <si>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30"/>
  </si>
  <si>
    <t>大仙美郷環境事業組合（大仙美郷環境事業組合会計）</t>
    <rPh sb="0" eb="2">
      <t>ダイセン</t>
    </rPh>
    <rPh sb="2" eb="4">
      <t>ミサト</t>
    </rPh>
    <rPh sb="4" eb="6">
      <t>カンキョウ</t>
    </rPh>
    <rPh sb="6" eb="8">
      <t>ジギョウ</t>
    </rPh>
    <rPh sb="8" eb="10">
      <t>クミアイ</t>
    </rPh>
    <rPh sb="11" eb="13">
      <t>ダイセン</t>
    </rPh>
    <rPh sb="13" eb="15">
      <t>ミサト</t>
    </rPh>
    <rPh sb="15" eb="17">
      <t>カンキョウ</t>
    </rPh>
    <rPh sb="17" eb="19">
      <t>ジギョウ</t>
    </rPh>
    <rPh sb="19" eb="21">
      <t>クミアイ</t>
    </rPh>
    <rPh sb="21" eb="23">
      <t>カイケイ</t>
    </rPh>
    <phoneticPr fontId="30"/>
  </si>
  <si>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30"/>
  </si>
  <si>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30"/>
  </si>
  <si>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</si>
  <si>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</si>
  <si>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</si>
  <si>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</si>
  <si>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</si>
  <si>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</si>
  <si>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t>
    <phoneticPr fontId="2"/>
  </si>
  <si>
    <t>-</t>
    <phoneticPr fontId="2"/>
  </si>
  <si>
    <t>-</t>
    <phoneticPr fontId="2"/>
  </si>
  <si>
    <t>県南環境保全センター</t>
    <rPh sb="0" eb="2">
      <t>ケンナン</t>
    </rPh>
    <rPh sb="2" eb="4">
      <t>カンキョウ</t>
    </rPh>
    <rPh sb="4" eb="6">
      <t>ホゼン</t>
    </rPh>
    <phoneticPr fontId="30"/>
  </si>
  <si>
    <t>-</t>
    <phoneticPr fontId="30"/>
  </si>
  <si>
    <t>大曲駅前開発</t>
    <rPh sb="0" eb="2">
      <t>オオマガリ</t>
    </rPh>
    <rPh sb="2" eb="4">
      <t>エキマエ</t>
    </rPh>
    <rPh sb="4" eb="6">
      <t>カイハツ</t>
    </rPh>
    <phoneticPr fontId="30"/>
  </si>
  <si>
    <t>ＴＭＯ大曲</t>
    <rPh sb="3" eb="5">
      <t>オオマガリ</t>
    </rPh>
    <phoneticPr fontId="30"/>
  </si>
  <si>
    <t>神岡ふるさと振興公社</t>
    <rPh sb="0" eb="2">
      <t>カミオカ</t>
    </rPh>
    <rPh sb="6" eb="8">
      <t>シンコウ</t>
    </rPh>
    <rPh sb="8" eb="10">
      <t>コウシャ</t>
    </rPh>
    <phoneticPr fontId="30"/>
  </si>
  <si>
    <t>物産中仙</t>
    <rPh sb="0" eb="2">
      <t>ブッサン</t>
    </rPh>
    <rPh sb="2" eb="4">
      <t>ナカセン</t>
    </rPh>
    <phoneticPr fontId="30"/>
  </si>
  <si>
    <t>協和振興開発公社</t>
    <rPh sb="0" eb="2">
      <t>キョウワ</t>
    </rPh>
    <rPh sb="2" eb="4">
      <t>シンコウ</t>
    </rPh>
    <rPh sb="4" eb="6">
      <t>カイハツ</t>
    </rPh>
    <rPh sb="6" eb="8">
      <t>コウシャ</t>
    </rPh>
    <phoneticPr fontId="30"/>
  </si>
  <si>
    <t>太田町生活リゾート</t>
    <rPh sb="0" eb="3">
      <t>オオタマチ</t>
    </rPh>
    <rPh sb="3" eb="5">
      <t>セイカツ</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</si>
  <si>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</si>
  <si>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</si>
  <si>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</si>
  <si>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</si>
  <si>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</si>
  <si>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</si>
  <si>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</si>
  <si>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</si>
  <si>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</si>
  <si>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</si>
  <si>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</si>
  <si>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有形固定資産減価償却率ともに類似団体平均と比べ高い水準にあるものの、将来負担比率については地方債の新規発行の抑制に努めており、年々低下してきている。また、有形固定資産減価償却率については、施設の統合、廃止及び譲渡などに取り組んでいるが、「認定こども園・幼稚園・保育所」及び「児童館」の比率が、老朽化により類似団体平均を大きく上回っていることが一つの要因となり高い水準である。市が所有するへき地保育園の統廃合及び児童館の譲渡等を進めるとともに、他の老朽化が進んでいる施設については、将来負担比率等を注視しながら、公共施設等総合管理計画に基づき長寿命化対策に取り組んでいく。</t>
    <rPh sb="3" eb="5">
      <t>ショウライ</t>
    </rPh>
    <rPh sb="5" eb="7">
      <t>フタン</t>
    </rPh>
    <rPh sb="7" eb="9">
      <t>ヒリツ</t>
    </rPh>
    <rPh sb="10" eb="12">
      <t>ユウケイ</t>
    </rPh>
    <rPh sb="12" eb="16">
      <t>コテイシサン</t>
    </rPh>
    <rPh sb="16" eb="18">
      <t>ゲンカ</t>
    </rPh>
    <rPh sb="18" eb="21">
      <t>ショウキャクリツ</t>
    </rPh>
    <rPh sb="24" eb="26">
      <t>ルイジ</t>
    </rPh>
    <rPh sb="26" eb="28">
      <t>ダンタイ</t>
    </rPh>
    <rPh sb="31" eb="32">
      <t>クラ</t>
    </rPh>
    <rPh sb="33" eb="34">
      <t>タカ</t>
    </rPh>
    <rPh sb="35" eb="37">
      <t>スイジュン</t>
    </rPh>
    <rPh sb="44" eb="46">
      <t>ショウライ</t>
    </rPh>
    <rPh sb="46" eb="48">
      <t>フタン</t>
    </rPh>
    <rPh sb="48" eb="50">
      <t>ヒリツ</t>
    </rPh>
    <rPh sb="55" eb="58">
      <t>チホウサイ</t>
    </rPh>
    <rPh sb="59" eb="61">
      <t>シンキ</t>
    </rPh>
    <rPh sb="61" eb="63">
      <t>ハッコウ</t>
    </rPh>
    <rPh sb="64" eb="66">
      <t>ヨクセイ</t>
    </rPh>
    <rPh sb="67" eb="68">
      <t>ツト</t>
    </rPh>
    <rPh sb="73" eb="75">
      <t>ネンネン</t>
    </rPh>
    <rPh sb="75" eb="77">
      <t>テイカ</t>
    </rPh>
    <rPh sb="87" eb="89">
      <t>ユウケイ</t>
    </rPh>
    <rPh sb="89" eb="93">
      <t>コテイシサン</t>
    </rPh>
    <rPh sb="93" eb="95">
      <t>ゲンカ</t>
    </rPh>
    <rPh sb="95" eb="98">
      <t>ショウキャクリツ</t>
    </rPh>
    <rPh sb="104" eb="106">
      <t>シセツ</t>
    </rPh>
    <rPh sb="107" eb="109">
      <t>トウゴウ</t>
    </rPh>
    <rPh sb="110" eb="112">
      <t>ハイシ</t>
    </rPh>
    <rPh sb="112" eb="113">
      <t>オヨ</t>
    </rPh>
    <rPh sb="114" eb="116">
      <t>ジョウト</t>
    </rPh>
    <rPh sb="119" eb="120">
      <t>ト</t>
    </rPh>
    <rPh sb="121" eb="122">
      <t>ク</t>
    </rPh>
    <rPh sb="129" eb="131">
      <t>ニンテイ</t>
    </rPh>
    <rPh sb="134" eb="135">
      <t>エン</t>
    </rPh>
    <rPh sb="136" eb="139">
      <t>ヨウチエン</t>
    </rPh>
    <rPh sb="140" eb="143">
      <t>ホイクショ</t>
    </rPh>
    <rPh sb="144" eb="145">
      <t>オヨ</t>
    </rPh>
    <rPh sb="147" eb="150">
      <t>ジドウカン</t>
    </rPh>
    <rPh sb="152" eb="154">
      <t>ヒリツ</t>
    </rPh>
    <rPh sb="156" eb="159">
      <t>ロウキュウカ</t>
    </rPh>
    <rPh sb="162" eb="164">
      <t>ルイジ</t>
    </rPh>
    <rPh sb="164" eb="166">
      <t>ダンタイ</t>
    </rPh>
    <rPh sb="166" eb="168">
      <t>ヘイキン</t>
    </rPh>
    <rPh sb="169" eb="170">
      <t>オオ</t>
    </rPh>
    <rPh sb="172" eb="174">
      <t>ウワマワ</t>
    </rPh>
    <rPh sb="181" eb="182">
      <t>ヒト</t>
    </rPh>
    <rPh sb="184" eb="186">
      <t>ヨウイン</t>
    </rPh>
    <rPh sb="189" eb="190">
      <t>タカ</t>
    </rPh>
    <rPh sb="191" eb="193">
      <t>スイジュン</t>
    </rPh>
    <rPh sb="197" eb="198">
      <t>シ</t>
    </rPh>
    <rPh sb="199" eb="201">
      <t>ショユウ</t>
    </rPh>
    <rPh sb="205" eb="206">
      <t>チ</t>
    </rPh>
    <rPh sb="206" eb="209">
      <t>ホイクエン</t>
    </rPh>
    <rPh sb="210" eb="213">
      <t>トウハイゴウ</t>
    </rPh>
    <rPh sb="213" eb="214">
      <t>オヨ</t>
    </rPh>
    <rPh sb="215" eb="218">
      <t>ジドウカン</t>
    </rPh>
    <rPh sb="219" eb="221">
      <t>ジョウト</t>
    </rPh>
    <rPh sb="221" eb="222">
      <t>トウ</t>
    </rPh>
    <rPh sb="223" eb="224">
      <t>スス</t>
    </rPh>
    <rPh sb="231" eb="232">
      <t>タ</t>
    </rPh>
    <rPh sb="233" eb="236">
      <t>ロウキュウカ</t>
    </rPh>
    <rPh sb="237" eb="238">
      <t>スス</t>
    </rPh>
    <rPh sb="242" eb="244">
      <t>シセツ</t>
    </rPh>
    <rPh sb="250" eb="252">
      <t>ショウライ</t>
    </rPh>
    <rPh sb="252" eb="254">
      <t>フタン</t>
    </rPh>
    <rPh sb="254" eb="256">
      <t>ヒリツ</t>
    </rPh>
    <rPh sb="256" eb="257">
      <t>トウ</t>
    </rPh>
    <rPh sb="258" eb="260">
      <t>チュウシ</t>
    </rPh>
    <rPh sb="265" eb="267">
      <t>コウキョウ</t>
    </rPh>
    <rPh sb="267" eb="270">
      <t>シセツトウ</t>
    </rPh>
    <rPh sb="270" eb="272">
      <t>ソウゴウ</t>
    </rPh>
    <rPh sb="272" eb="274">
      <t>カンリ</t>
    </rPh>
    <rPh sb="274" eb="276">
      <t>ケイカク</t>
    </rPh>
    <rPh sb="277" eb="278">
      <t>モト</t>
    </rPh>
    <rPh sb="280" eb="281">
      <t>チョウ</t>
    </rPh>
    <rPh sb="281" eb="284">
      <t>ジュミョウカ</t>
    </rPh>
    <rPh sb="284" eb="286">
      <t>タイサク</t>
    </rPh>
    <rPh sb="287" eb="288">
      <t>ト</t>
    </rPh>
    <rPh sb="289" eb="290">
      <t>ク</t>
    </rPh>
    <phoneticPr fontId="2"/>
  </si>
  <si>
    <t>　平成20年度決算において、実質公債費比率が起債許可団体基準値である18%を超えたことから、平成21年策定の公債費負担適正化計画に沿い、市債発行額の抑制や市債の任意繰上償還のほか、財政調整基金の積み増しに努めてきた結果、両比率とも着実に改善しているものの、類似団体と比較し未だ高い水準にある。
　今後、両比率の比率算定分母となる標準財政規模の縮小に伴い、比率の高止まりによる財政硬直化が懸念されるため、普通建設事業の実施内容や実施年度の見直しを図り、市債発行額の抑制に努めるほか、職員数の適正管理、基金への一層の積み増しや可能な限り市債の繰上償還を行うことで、着実に将来負担の軽減を図っていく。</t>
    <rPh sb="14" eb="16">
      <t>ジッシツ</t>
    </rPh>
    <rPh sb="16" eb="19">
      <t>コウサイヒ</t>
    </rPh>
    <rPh sb="19" eb="21">
      <t>ヒリツ</t>
    </rPh>
    <rPh sb="46" eb="48">
      <t>ヘイセイ</t>
    </rPh>
    <rPh sb="50" eb="51">
      <t>ネン</t>
    </rPh>
    <rPh sb="51" eb="53">
      <t>サクテイ</t>
    </rPh>
    <rPh sb="110" eb="111">
      <t>リョウ</t>
    </rPh>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</si>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</sst>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46204</c:v>
                </c:pt>
                <c:pt idx="1">
                  <c:v>124880</c:v>
                </c:pt>
                <c:pt idx="2">
                  <c:v>88079</c:v>
                </c:pt>
                <c:pt idx="3">
                  <c:v>68869</c:v>
                </c:pt>
                <c:pt idx="4">
                  <c:v>46950</c:v>
                </c:pt>
              </c:numCache>
            </c:numRef>
          </c:val>
          <c:smooth val="0"/>
        </c:ser>
        <c:dLbls>
          <c:showLegendKey val="0"/>
          <c:showVal val="0"/>
          <c:showCatName val="0"/>
          <c:showSerName val="0"/>
          <c:showPercent val="0"/>
          <c:showBubbleSize val="0"/>
        </c:dLbls>
        <c:marker val="1"/>
        <c:smooth val="0"/>
        <c:axId val="126943616"/>
        <c:axId val="126945536"/>
      </c:lineChart>
      <c:catAx>
        <c:axId val="126943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45536"/>
        <c:crosses val="autoZero"/>
        <c:auto val="1"/>
        <c:lblAlgn val="ctr"/>
        <c:lblOffset val="100"/>
        <c:tickLblSkip val="1"/>
        <c:tickMarkSkip val="1"/>
        <c:noMultiLvlLbl val="0"/>
      </c:catAx>
      <c:valAx>
        <c:axId val="1269455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4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2.06</c:v>
                </c:pt>
                <c:pt idx="1">
                  <c:v>2.71</c:v>
                </c:pt>
                <c:pt idx="2">
                  <c:v>3.49</c:v>
                </c:pt>
                <c:pt idx="3">
                  <c:v>5.34</c:v>
                </c:pt>
                <c:pt idx="4">
                  <c:v>3.68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7.74</c:v>
                </c:pt>
                <c:pt idx="1">
                  <c:v>8.49</c:v>
                </c:pt>
                <c:pt idx="2">
                  <c:v>9.5500000000000007</c:v>
                </c:pt>
                <c:pt idx="3">
                  <c:v>10.64</c:v>
                </c:pt>
                <c:pt idx="4">
                  <c:v>11.65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276416"/>
        <c:axId val="13651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0.13</c:v>
                </c:pt>
                <c:pt idx="1">
                  <c:v>1.81</c:v>
                </c:pt>
                <c:pt idx="2">
                  <c:v>1.73</c:v>
                </c:pt>
                <c:pt idx="3">
                  <c:v>2.79</c:v>
                </c:pt>
                <c:pt idx="4">
                  <c:v>-0.72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276416"/>
        <c:axId val="136516352"/>
      </c:lineChart>
      <c:catAx>
        <c:axId val="1152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516352"/>
        <c:crosses val="autoZero"/>
        <c:auto val="1"/>
        <c:lblAlgn val="ctr"/>
        <c:lblOffset val="100"/>
        <c:tickLblSkip val="1"/>
        <c:tickMarkSkip val="1"/>
        <c:noMultiLvlLbl val="0"/>
      </c:catAx>
      <c:valAx>
        <c:axId val="13651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大仙市太陽光発電事業特別会計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大仙市簡易水道事業特別会計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0.99</c:v>
                </c:pt>
                <c:pt idx="2">
                  <c:v>#N/A</c:v>
                </c:pt>
                <c:pt idx="3">
                  <c:v>0.6</c:v>
                </c:pt>
                <c:pt idx="4">
                  <c:v>#N/A</c:v>
                </c:pt>
                <c:pt idx="5">
                  <c:v>0.12</c:v>
                </c:pt>
                <c:pt idx="6">
                  <c:v>#N/A</c:v>
                </c:pt>
                <c:pt idx="7">
                  <c:v>0.7</c:v>
                </c:pt>
                <c:pt idx="8">
                  <c:v>#N/A</c:v>
                </c:pt>
                <c:pt idx="9">
                  <c:v>0.41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市立大曲病院事業会計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0.99</c:v>
                </c:pt>
                <c:pt idx="2">
                  <c:v>#N/A</c:v>
                </c:pt>
                <c:pt idx="3">
                  <c:v>0.9</c:v>
                </c:pt>
                <c:pt idx="4">
                  <c:v>#N/A</c:v>
                </c:pt>
                <c:pt idx="5">
                  <c:v>0.73</c:v>
                </c:pt>
                <c:pt idx="6">
                  <c:v>#N/A</c:v>
                </c:pt>
                <c:pt idx="7">
                  <c:v>0.79</c:v>
                </c:pt>
                <c:pt idx="8">
                  <c:v>#N/A</c:v>
                </c:pt>
                <c:pt idx="9">
                  <c:v>0.88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2.06</c:v>
                </c:pt>
                <c:pt idx="2">
                  <c:v>#N/A</c:v>
                </c:pt>
                <c:pt idx="3">
                  <c:v>2.7</c:v>
                </c:pt>
                <c:pt idx="4">
                  <c:v>#N/A</c:v>
                </c:pt>
                <c:pt idx="5">
                  <c:v>3.48</c:v>
                </c:pt>
                <c:pt idx="6">
                  <c:v>#N/A</c:v>
                </c:pt>
                <c:pt idx="7">
                  <c:v>5.32</c:v>
                </c:pt>
                <c:pt idx="8">
                  <c:v>#N/A</c:v>
                </c:pt>
                <c:pt idx="9">
                  <c:v>3.64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大仙市上水道事業会計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4.04</c:v>
                </c:pt>
                <c:pt idx="2">
                  <c:v>#N/A</c:v>
                </c:pt>
                <c:pt idx="3">
                  <c:v>4.54</c:v>
                </c:pt>
                <c:pt idx="4">
                  <c:v>#N/A</c:v>
                </c:pt>
                <c:pt idx="5">
                  <c:v>5.0199999999999996</c:v>
                </c:pt>
                <c:pt idx="6">
                  <c:v>#N/A</c:v>
                </c:pt>
                <c:pt idx="7">
                  <c:v>5.79</c:v>
                </c:pt>
                <c:pt idx="8">
                  <c:v>#N/A</c:v>
                </c:pt>
                <c:pt idx="9">
                  <c:v>6.45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925312"/>
        <c:axId val="108926848"/>
      </c:barChart>
      <c:catAx>
        <c:axId val="1089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26848"/>
        <c:crosses val="autoZero"/>
        <c:auto val="1"/>
        <c:lblAlgn val="ctr"/>
        <c:lblOffset val="100"/>
        <c:tickLblSkip val="1"/>
        <c:tickMarkSkip val="1"/>
        <c:noMultiLvlLbl val="0"/>
      </c:catAx>
      <c:valAx>
        <c:axId val="1089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25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5588</c:v>
                </c:pt>
                <c:pt idx="5">
                  <c:v>5709</c:v>
                </c:pt>
                <c:pt idx="8">
                  <c:v>5864</c:v>
                </c:pt>
                <c:pt idx="11">
                  <c:v>5808</c:v>
                </c:pt>
                <c:pt idx="14">
                  <c:v>5671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99</c:v>
                </c:pt>
                <c:pt idx="3">
                  <c:v>91</c:v>
                </c:pt>
                <c:pt idx="6">
                  <c:v>80</c:v>
                </c:pt>
                <c:pt idx="9">
                  <c:v>78</c:v>
                </c:pt>
                <c:pt idx="12">
                  <c:v>71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1051</c:v>
                </c:pt>
                <c:pt idx="3">
                  <c:v>1048</c:v>
                </c:pt>
                <c:pt idx="6">
                  <c:v>1036</c:v>
                </c:pt>
                <c:pt idx="9">
                  <c:v>1031</c:v>
                </c:pt>
                <c:pt idx="12">
                  <c:v>665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2221</c:v>
                </c:pt>
                <c:pt idx="3">
                  <c:v>2248</c:v>
                </c:pt>
                <c:pt idx="6">
                  <c:v>2276</c:v>
                </c:pt>
                <c:pt idx="9">
                  <c:v>2308</c:v>
                </c:pt>
                <c:pt idx="12">
                  <c:v>2299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17</c:v>
                </c:pt>
                <c:pt idx="9">
                  <c:v>17</c:v>
                </c:pt>
                <c:pt idx="12">
                  <c:v>17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6764</c:v>
                </c:pt>
                <c:pt idx="3">
                  <c:v>6553</c:v>
                </c:pt>
                <c:pt idx="6">
                  <c:v>6151</c:v>
                </c:pt>
                <c:pt idx="9">
                  <c:v>5920</c:v>
                </c:pt>
                <c:pt idx="12">
                  <c:v>5807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284992"/>
        <c:axId val="11528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4547</c:v>
                </c:pt>
                <c:pt idx="2">
                  <c:v>#N/A</c:v>
                </c:pt>
                <c:pt idx="3">
                  <c:v>#N/A</c:v>
                </c:pt>
                <c:pt idx="4">
                  <c:v>4231</c:v>
                </c:pt>
                <c:pt idx="5">
                  <c:v>#N/A</c:v>
                </c:pt>
                <c:pt idx="6">
                  <c:v>#N/A</c:v>
                </c:pt>
                <c:pt idx="7">
                  <c:v>3696</c:v>
                </c:pt>
                <c:pt idx="8">
                  <c:v>#N/A</c:v>
                </c:pt>
                <c:pt idx="9">
                  <c:v>#N/A</c:v>
                </c:pt>
                <c:pt idx="10">
                  <c:v>3546</c:v>
                </c:pt>
                <c:pt idx="11">
                  <c:v>#N/A</c:v>
                </c:pt>
                <c:pt idx="12">
                  <c:v>#N/A</c:v>
                </c:pt>
                <c:pt idx="13">
                  <c:v>3188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284992"/>
        <c:axId val="115287168"/>
      </c:lineChart>
      <c:catAx>
        <c:axId val="1152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87168"/>
        <c:crosses val="autoZero"/>
        <c:auto val="1"/>
        <c:lblAlgn val="ctr"/>
        <c:lblOffset val="100"/>
        <c:tickLblSkip val="1"/>
        <c:tickMarkSkip val="1"/>
        <c:noMultiLvlLbl val="0"/>
      </c:catAx>
      <c:valAx>
        <c:axId val="11528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61438</c:v>
                </c:pt>
                <c:pt idx="5">
                  <c:v>61311</c:v>
                </c:pt>
                <c:pt idx="8">
                  <c:v>61569</c:v>
                </c:pt>
                <c:pt idx="11">
                  <c:v>60128</c:v>
                </c:pt>
                <c:pt idx="14">
                  <c:v>58446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1013</c:v>
                </c:pt>
                <c:pt idx="5">
                  <c:v>833</c:v>
                </c:pt>
                <c:pt idx="8">
                  <c:v>863</c:v>
                </c:pt>
                <c:pt idx="11">
                  <c:v>940</c:v>
                </c:pt>
                <c:pt idx="14">
                  <c:v>940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3564</c:v>
                </c:pt>
                <c:pt idx="5">
                  <c:v>3921</c:v>
                </c:pt>
                <c:pt idx="8">
                  <c:v>4070</c:v>
                </c:pt>
                <c:pt idx="11">
                  <c:v>4700</c:v>
                </c:pt>
                <c:pt idx="14">
                  <c:v>4951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8356</c:v>
                </c:pt>
                <c:pt idx="3">
                  <c:v>7850</c:v>
                </c:pt>
                <c:pt idx="6">
                  <c:v>6968</c:v>
                </c:pt>
                <c:pt idx="9">
                  <c:v>6330</c:v>
                </c:pt>
                <c:pt idx="12">
                  <c:v>5695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4932</c:v>
                </c:pt>
                <c:pt idx="3">
                  <c:v>3895</c:v>
                </c:pt>
                <c:pt idx="6">
                  <c:v>2856</c:v>
                </c:pt>
                <c:pt idx="9">
                  <c:v>1799</c:v>
                </c:pt>
                <c:pt idx="12">
                  <c:v>1103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35900</c:v>
                </c:pt>
                <c:pt idx="3">
                  <c:v>34628</c:v>
                </c:pt>
                <c:pt idx="6">
                  <c:v>34056</c:v>
                </c:pt>
                <c:pt idx="9">
                  <c:v>32802</c:v>
                </c:pt>
                <c:pt idx="12">
                  <c:v>32119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332</c:v>
                </c:pt>
                <c:pt idx="3">
                  <c:v>250</c:v>
                </c:pt>
                <c:pt idx="6">
                  <c:v>181</c:v>
                </c:pt>
                <c:pt idx="9">
                  <c:v>134</c:v>
                </c:pt>
                <c:pt idx="12">
                  <c:v>88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57835</c:v>
                </c:pt>
                <c:pt idx="3">
                  <c:v>58062</c:v>
                </c:pt>
                <c:pt idx="6">
                  <c:v>59488</c:v>
                </c:pt>
                <c:pt idx="9">
                  <c:v>58835</c:v>
                </c:pt>
                <c:pt idx="12">
                  <c:v>56485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548096"/>
        <c:axId val="112558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41341</c:v>
                </c:pt>
                <c:pt idx="2">
                  <c:v>#N/A</c:v>
                </c:pt>
                <c:pt idx="3">
                  <c:v>#N/A</c:v>
                </c:pt>
                <c:pt idx="4">
                  <c:v>38621</c:v>
                </c:pt>
                <c:pt idx="5">
                  <c:v>#N/A</c:v>
                </c:pt>
                <c:pt idx="6">
                  <c:v>#N/A</c:v>
                </c:pt>
                <c:pt idx="7">
                  <c:v>37049</c:v>
                </c:pt>
                <c:pt idx="8">
                  <c:v>#N/A</c:v>
                </c:pt>
                <c:pt idx="9">
                  <c:v>#N/A</c:v>
                </c:pt>
                <c:pt idx="10">
                  <c:v>34134</c:v>
                </c:pt>
                <c:pt idx="11">
                  <c:v>#N/A</c:v>
                </c:pt>
                <c:pt idx="12">
                  <c:v>#N/A</c:v>
                </c:pt>
                <c:pt idx="13">
                  <c:v>31154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548096"/>
        <c:axId val="112558464"/>
      </c:lineChart>
      <c:catAx>
        <c:axId val="11254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558464"/>
        <c:crosses val="autoZero"/>
        <c:auto val="1"/>
        <c:lblAlgn val="ctr"/>
        <c:lblOffset val="100"/>
        <c:tickLblSkip val="1"/>
        <c:tickMarkSkip val="1"/>
        <c:noMultiLvlLbl val="0"/>
      </c:catAx>
      <c:valAx>
        <c:axId val="11255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4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60.6</c:v>
                </c:pt>
              </c:numCache>
            </c:numRef>
          </c:xVal>
          <c:yVal>
            <c:numRef>
              <c:f>公会計指標分析・財政指標組合せ分析表!$K$51:$O$51</c:f>
              <c:numCache>
                <c:formatCode>#,##0.0;"▲ "#,##0.0</c:formatCode>
                <c:ptCount val="5"/>
                <c:pt idx="3">
                  <c:v>136.9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559040"/>
        <c:axId val="115581696"/>
      </c:scatterChart>
      <c:valAx>
        <c:axId val="115559040"/>
        <c:scaling>
          <c:orientation val="minMax"/>
          <c:max val="61.1"/>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81696"/>
        <c:crosses val="autoZero"/>
        <c:crossBetween val="midCat"/>
      </c:valAx>
      <c:valAx>
        <c:axId val="115581696"/>
        <c:scaling>
          <c:orientation val="minMax"/>
          <c:max val="1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559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18.399999999999999</c:v>
                </c:pt>
                <c:pt idx="1">
                  <c:v>17.600000000000001</c:v>
                </c:pt>
                <c:pt idx="2">
                  <c:v>16.2</c:v>
                </c:pt>
                <c:pt idx="3">
                  <c:v>15.1</c:v>
                </c:pt>
                <c:pt idx="4">
                  <c:v>14</c:v>
                </c:pt>
              </c:numCache>
            </c:numRef>
          </c:xVal>
          <c:yVal>
            <c:numRef>
              <c:f>公会計指標分析・財政指標組合せ分析表!$K$73:$O$73</c:f>
              <c:numCache>
                <c:formatCode>#,##0.0;"▲ "#,##0.0</c:formatCode>
                <c:ptCount val="5"/>
                <c:pt idx="0">
                  <c:v>161.30000000000001</c:v>
                </c:pt>
                <c:pt idx="1">
                  <c:v>150.30000000000001</c:v>
                </c:pt>
                <c:pt idx="2">
                  <c:v>146.9</c:v>
                </c:pt>
                <c:pt idx="3">
                  <c:v>136.9</c:v>
                </c:pt>
                <c:pt idx="4">
                  <c:v>128.9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865534933988248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475557518374502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099712"/>
        <c:axId val="116105984"/>
      </c:scatterChart>
      <c:valAx>
        <c:axId val="116099712"/>
        <c:scaling>
          <c:orientation val="minMax"/>
          <c:max val="2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05984"/>
        <c:crosses val="autoZero"/>
        <c:crossBetween val="midCat"/>
      </c:valAx>
      <c:valAx>
        <c:axId val="116105984"/>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99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a:t>
          </a:r>
          <a:r>
            <a:rPr kumimoji="1" lang="ja-JP" altLang="en-US" sz="1100">
              <a:solidFill>
                <a:schemeClr val="dk1"/>
              </a:solidFill>
              <a:effectLst/>
              <a:latin typeface="+mn-lt"/>
              <a:ea typeface="+mn-ea"/>
              <a:cs typeface="+mn-cs"/>
            </a:rPr>
            <a:t>に、また</a:t>
          </a:r>
          <a:r>
            <a:rPr kumimoji="1" lang="ja-JP" altLang="ja-JP" sz="1100">
              <a:solidFill>
                <a:schemeClr val="dk1"/>
              </a:solidFill>
              <a:effectLst/>
              <a:latin typeface="+mn-lt"/>
              <a:ea typeface="+mn-ea"/>
              <a:cs typeface="+mn-cs"/>
            </a:rPr>
            <a:t>準元利償還金</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年度をピークに減少している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また、一部事務組合に対する地方債の元利償還負担金についても、平成</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年に供用開始となった「大仙美郷クリーンセンター」の建設費や一般廃棄物最終処分場整備費の償還終了により、大きく減少している。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算定の分母となる標準財政規模等については、今後、人口減少や合併算定替の段階的縮減に伴い普通交付税が減少となることから、縮減する見込みであり、比率の大幅な改善は見込めない。よって、大仙市総合計画の具体的な指針となる実施計画の計画期間における市債発行額を元金償還額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割以内に抑制すること、財政運営において任意繰上償還を行うことにより比率改善に努める。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一般会計等では、平成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年度においては大曲厚生医療センターの移転改築を核とした市街地再開発事業、平成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年度は学校給食センター建設の</a:t>
          </a:r>
          <a:r>
            <a:rPr kumimoji="1" lang="ja-JP" altLang="en-US" sz="1100">
              <a:solidFill>
                <a:schemeClr val="dk1"/>
              </a:solidFill>
              <a:effectLst/>
              <a:latin typeface="+mn-lt"/>
              <a:ea typeface="+mn-ea"/>
              <a:cs typeface="+mn-cs"/>
            </a:rPr>
            <a:t>ほか</a:t>
          </a:r>
          <a:r>
            <a:rPr kumimoji="1" lang="ja-JP" altLang="ja-JP" sz="1100">
              <a:solidFill>
                <a:schemeClr val="dk1"/>
              </a:solidFill>
              <a:effectLst/>
              <a:latin typeface="+mn-lt"/>
              <a:ea typeface="+mn-ea"/>
              <a:cs typeface="+mn-cs"/>
            </a:rPr>
            <a:t>、広域斎場及び特別養護老人ホーム建設支援に係る市債発行を行ったため、市債残高が増加したが、平成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は合併前後に実施したまちづくり交付金事業など</a:t>
          </a:r>
          <a:r>
            <a:rPr lang="ja-JP" altLang="ja-JP" sz="1100">
              <a:solidFill>
                <a:schemeClr val="dk1"/>
              </a:solidFill>
              <a:effectLst/>
              <a:latin typeface="+mn-lt"/>
              <a:ea typeface="+mn-ea"/>
              <a:cs typeface="+mn-cs"/>
            </a:rPr>
            <a:t>の償還完了等により</a:t>
          </a:r>
          <a:r>
            <a:rPr kumimoji="1" lang="ja-JP" altLang="ja-JP" sz="1100">
              <a:solidFill>
                <a:schemeClr val="dk1"/>
              </a:solidFill>
              <a:effectLst/>
              <a:latin typeface="+mn-lt"/>
              <a:ea typeface="+mn-ea"/>
              <a:cs typeface="+mn-cs"/>
            </a:rPr>
            <a:t>残高が縮小</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については、市内</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ヶ所（仙北中央・淀川・協和中央）の</a:t>
          </a:r>
          <a:r>
            <a:rPr kumimoji="1" lang="ja-JP" altLang="en-US" sz="1100" baseline="0">
              <a:solidFill>
                <a:schemeClr val="dk1"/>
              </a:solidFill>
              <a:effectLst/>
              <a:latin typeface="+mn-lt"/>
              <a:ea typeface="+mn-ea"/>
              <a:cs typeface="+mn-cs"/>
            </a:rPr>
            <a:t>大規模な</a:t>
          </a:r>
          <a:r>
            <a:rPr kumimoji="1" lang="ja-JP" altLang="ja-JP" sz="1100">
              <a:solidFill>
                <a:schemeClr val="dk1"/>
              </a:solidFill>
              <a:effectLst/>
              <a:latin typeface="+mn-lt"/>
              <a:ea typeface="+mn-ea"/>
              <a:cs typeface="+mn-cs"/>
            </a:rPr>
            <a:t>簡易水道事業</a:t>
          </a:r>
          <a:r>
            <a:rPr kumimoji="1" lang="ja-JP" altLang="en-US" sz="1100">
              <a:solidFill>
                <a:schemeClr val="dk1"/>
              </a:solidFill>
              <a:effectLst/>
              <a:latin typeface="+mn-lt"/>
              <a:ea typeface="+mn-ea"/>
              <a:cs typeface="+mn-cs"/>
            </a:rPr>
            <a:t>として、約</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億円の公営企業債を発行したため、縮減幅が小さい。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なお、比率算定分子の充当可能財源となる財政調整基金については、</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普通交付税の合併算定替の段階的縮減に伴う財源不足を補うため、基金</a:t>
          </a:r>
          <a:r>
            <a:rPr lang="ja-JP" altLang="en-US" sz="1100">
              <a:solidFill>
                <a:schemeClr val="dk1"/>
              </a:solidFill>
              <a:effectLst/>
              <a:latin typeface="+mn-lt"/>
              <a:ea typeface="+mn-ea"/>
              <a:cs typeface="+mn-cs"/>
            </a:rPr>
            <a:t>の取り崩しが見込まれる。これにより基金残高の減少が懸念されるが、</a:t>
          </a:r>
          <a:r>
            <a:rPr lang="ja-JP" altLang="ja-JP" sz="1100">
              <a:solidFill>
                <a:schemeClr val="dk1"/>
              </a:solidFill>
              <a:effectLst/>
              <a:latin typeface="+mn-lt"/>
              <a:ea typeface="+mn-ea"/>
              <a:cs typeface="+mn-cs"/>
            </a:rPr>
            <a:t>各年度の財政状況を勘案しながら財政調整基金への積み増し</a:t>
          </a:r>
          <a:r>
            <a:rPr lang="ja-JP" altLang="en-US" sz="1100">
              <a:solidFill>
                <a:schemeClr val="dk1"/>
              </a:solidFill>
              <a:effectLst/>
              <a:latin typeface="+mn-lt"/>
              <a:ea typeface="+mn-ea"/>
              <a:cs typeface="+mn-cs"/>
            </a:rPr>
            <a:t>を図るとともに、</a:t>
          </a:r>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次大仙市総合計画の具体的な指針となる実施計画に登載される各種事業を厳選することで市債発行額を抑制し、比率改善に努める。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84,122
83,897
866.77
47,729,560
46,469,775
1,091,982
29,690,957
56,079,799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については、保育園や児童館等の老朽化により類似団体平均と比較すると高い水準にある。平成２８年度に策定した公共施設等総合管理計画において、公共施設等の延べ床面積を１０年間で施設総量の８％、２０年間で１８％、３０年間で３３％縮減する目標を掲げ、施設の統合、廃止のほか、譲渡や売却に取り組んでおり、引き続き個別計画に基づき、資産の効率的な管理、効果的な利活用を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158242</xdr:rowOff>
    </xdr:from>
    <xdr:to>
      <xdr:col>3</xdr:col>
      <xdr:colOff>511175</xdr:colOff>
      <xdr:row>29</xdr:row>
      <xdr:rowOff>88392</xdr:rowOff>
    </xdr:to>
    <xdr:sp macro="" textlink="">
      <xdr:nvSpPr>
        <xdr:cNvPr id="75" name="円/楕円 74"/>
        <xdr:cNvSpPr/>
      </xdr:nvSpPr>
      <xdr:spPr>
        <a:xfrm>
          <a:off x="4000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104919</xdr:rowOff>
    </xdr:from>
    <xdr:ext cx="405111" cy="259045"/>
    <xdr:sp macro="" textlink="">
      <xdr:nvSpPr>
        <xdr:cNvPr id="77" name="n_1mainValue有形固定資産減価償却率"/>
        <xdr:cNvSpPr txBox="1"/>
      </xdr:nvSpPr>
      <xdr:spPr>
        <a:xfrm>
          <a:off x="3836043"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84,122
83,897
866.77
47,729,560
46,469,775
1,091,982
29,690,957
56,079,799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36830</xdr:rowOff>
    </xdr:from>
    <xdr:to>
      <xdr:col>5</xdr:col>
      <xdr:colOff>409575</xdr:colOff>
      <xdr:row>35</xdr:row>
      <xdr:rowOff>138430</xdr:rowOff>
    </xdr:to>
    <xdr:sp macro="" textlink="">
      <xdr:nvSpPr>
        <xdr:cNvPr id="74" name="円/楕円 73"/>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146385</xdr:rowOff>
    </xdr:from>
    <xdr:ext cx="405111" cy="259045"/>
    <xdr:sp macro="" textlink="">
      <xdr:nvSpPr>
        <xdr:cNvPr id="75"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129557</xdr:rowOff>
    </xdr:from>
    <xdr:ext cx="405111" cy="259045"/>
    <xdr:sp macro="" textlink="">
      <xdr:nvSpPr>
        <xdr:cNvPr id="76" name="n_1mainValue【道路】&#10;有形固定資産減価償却率"/>
        <xdr:cNvSpPr txBox="1"/>
      </xdr:nvSpPr>
      <xdr:spPr>
        <a:xfrm>
          <a:off x="3582043"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167183</xdr:rowOff>
    </xdr:from>
    <xdr:to>
      <xdr:col>15</xdr:col>
      <xdr:colOff>180340</xdr:colOff>
      <xdr:row>41</xdr:row>
      <xdr:rowOff>153695</xdr:rowOff>
    </xdr:to>
    <xdr:cxnSp macro="">
      <xdr:nvCxnSpPr>
        <xdr:cNvPr id="100" name="直線コネクタ 99"/>
        <xdr:cNvCxnSpPr/>
      </xdr:nvCxnSpPr>
      <xdr:spPr>
        <a:xfrm flipV="1">
          <a:off x="10476865" y="5996483"/>
          <a:ext cx="0" cy="11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157522</xdr:rowOff>
    </xdr:from>
    <xdr:ext cx="469744" cy="259045"/>
    <xdr:sp macro="" textlink="">
      <xdr:nvSpPr>
        <xdr:cNvPr id="101" name="【道路】&#10;一人当たり延長最小値テキスト"/>
        <xdr:cNvSpPr txBox="1"/>
      </xdr:nvSpPr>
      <xdr:spPr>
        <a:xfrm>
          <a:off x="10566400" y="718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153695</xdr:rowOff>
    </xdr:from>
    <xdr:to>
      <xdr:col>15</xdr:col>
      <xdr:colOff>269875</xdr:colOff>
      <xdr:row>41</xdr:row>
      <xdr:rowOff>153695</xdr:rowOff>
    </xdr:to>
    <xdr:cxnSp macro="">
      <xdr:nvCxnSpPr>
        <xdr:cNvPr id="102" name="直線コネクタ 101"/>
        <xdr:cNvCxnSpPr/>
      </xdr:nvCxnSpPr>
      <xdr:spPr>
        <a:xfrm>
          <a:off x="10388600" y="718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113860</xdr:rowOff>
    </xdr:from>
    <xdr:ext cx="534377" cy="259045"/>
    <xdr:sp macro="" textlink="">
      <xdr:nvSpPr>
        <xdr:cNvPr id="103" name="【道路】&#10;一人当たり延長最大値テキスト"/>
        <xdr:cNvSpPr txBox="1"/>
      </xdr:nvSpPr>
      <xdr:spPr>
        <a:xfrm>
          <a:off x="10566400" y="57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34</xdr:row>
      <xdr:rowOff>167183</xdr:rowOff>
    </xdr:from>
    <xdr:to>
      <xdr:col>15</xdr:col>
      <xdr:colOff>269875</xdr:colOff>
      <xdr:row>34</xdr:row>
      <xdr:rowOff>167183</xdr:rowOff>
    </xdr:to>
    <xdr:cxnSp macro="">
      <xdr:nvCxnSpPr>
        <xdr:cNvPr id="104" name="直線コネクタ 103"/>
        <xdr:cNvCxnSpPr/>
      </xdr:nvCxnSpPr>
      <xdr:spPr>
        <a:xfrm>
          <a:off x="10388600" y="599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89743</xdr:rowOff>
    </xdr:from>
    <xdr:ext cx="534377" cy="259045"/>
    <xdr:sp macro="" textlink="">
      <xdr:nvSpPr>
        <xdr:cNvPr id="105" name="【道路】&#10;一人当たり延長平均値テキスト"/>
        <xdr:cNvSpPr txBox="1"/>
      </xdr:nvSpPr>
      <xdr:spPr>
        <a:xfrm>
          <a:off x="10566400" y="6433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111316</xdr:rowOff>
    </xdr:from>
    <xdr:to>
      <xdr:col>15</xdr:col>
      <xdr:colOff>231775</xdr:colOff>
      <xdr:row>38</xdr:row>
      <xdr:rowOff>41466</xdr:rowOff>
    </xdr:to>
    <xdr:sp macro="" textlink="">
      <xdr:nvSpPr>
        <xdr:cNvPr id="106" name="フローチャート : 判断 105"/>
        <xdr:cNvSpPr/>
      </xdr:nvSpPr>
      <xdr:spPr>
        <a:xfrm>
          <a:off x="10426700" y="645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31762</xdr:rowOff>
    </xdr:from>
    <xdr:to>
      <xdr:col>14</xdr:col>
      <xdr:colOff>79375</xdr:colOff>
      <xdr:row>38</xdr:row>
      <xdr:rowOff>133362</xdr:rowOff>
    </xdr:to>
    <xdr:sp macro="" textlink="">
      <xdr:nvSpPr>
        <xdr:cNvPr id="107" name="フローチャート : 判断 106"/>
        <xdr:cNvSpPr/>
      </xdr:nvSpPr>
      <xdr:spPr>
        <a:xfrm>
          <a:off x="9588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168351</xdr:rowOff>
    </xdr:from>
    <xdr:to>
      <xdr:col>14</xdr:col>
      <xdr:colOff>79375</xdr:colOff>
      <xdr:row>33</xdr:row>
      <xdr:rowOff>98501</xdr:rowOff>
    </xdr:to>
    <xdr:sp macro="" textlink="">
      <xdr:nvSpPr>
        <xdr:cNvPr id="113" name="円/楕円 112"/>
        <xdr:cNvSpPr/>
      </xdr:nvSpPr>
      <xdr:spPr>
        <a:xfrm>
          <a:off x="9588500" y="56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124489</xdr:rowOff>
    </xdr:from>
    <xdr:ext cx="534377" cy="259045"/>
    <xdr:sp macro="" textlink="">
      <xdr:nvSpPr>
        <xdr:cNvPr id="114" name="n_1aveValue【道路】&#10;一人当たり延長"/>
        <xdr:cNvSpPr txBox="1"/>
      </xdr:nvSpPr>
      <xdr:spPr>
        <a:xfrm>
          <a:off x="9359410"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115028</xdr:rowOff>
    </xdr:from>
    <xdr:ext cx="534377" cy="259045"/>
    <xdr:sp macro="" textlink="">
      <xdr:nvSpPr>
        <xdr:cNvPr id="115" name="n_1mainValue【道路】&#10;一人当たり延長"/>
        <xdr:cNvSpPr txBox="1"/>
      </xdr:nvSpPr>
      <xdr:spPr>
        <a:xfrm>
          <a:off x="9359410" y="54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7" name="直線コネクタ 12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8" name="テキスト ボックス 127"/>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1" name="直線コネクタ 13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2" name="テキスト ボックス 13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5" name="直線コネクタ 13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6" name="テキスト ボックス 13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7" name="直線コネクタ 13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8" name="テキスト ボックス 13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9" name="直線コネクタ 13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0" name="テキスト ボックス 139"/>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4" name="直線コネクタ 143"/>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5"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6" name="直線コネクタ 145"/>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7"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8" name="直線コネクタ 147"/>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9"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0" name="フローチャート : 判断 149"/>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51" name="フローチャート : 判断 150"/>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94932</xdr:rowOff>
    </xdr:from>
    <xdr:to>
      <xdr:col>5</xdr:col>
      <xdr:colOff>409575</xdr:colOff>
      <xdr:row>61</xdr:row>
      <xdr:rowOff>25082</xdr:rowOff>
    </xdr:to>
    <xdr:sp macro="" textlink="">
      <xdr:nvSpPr>
        <xdr:cNvPr id="157" name="円/楕円 156"/>
        <xdr:cNvSpPr/>
      </xdr:nvSpPr>
      <xdr:spPr>
        <a:xfrm>
          <a:off x="3746500" y="103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27640</xdr:rowOff>
    </xdr:from>
    <xdr:ext cx="405111" cy="259045"/>
    <xdr:sp macro="" textlink="">
      <xdr:nvSpPr>
        <xdr:cNvPr id="158"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41609</xdr:rowOff>
    </xdr:from>
    <xdr:ext cx="405111" cy="259045"/>
    <xdr:sp macro="" textlink="">
      <xdr:nvSpPr>
        <xdr:cNvPr id="159" name="n_1mainValue【橋りょう・トンネル】&#10;有形固定資産減価償却率"/>
        <xdr:cNvSpPr txBox="1"/>
      </xdr:nvSpPr>
      <xdr:spPr>
        <a:xfrm>
          <a:off x="3582043" y="1015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3" name="テキスト ボックス 17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5" name="テキスト ボックス 17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7" name="テキスト ボックス 17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146812</xdr:rowOff>
    </xdr:from>
    <xdr:to>
      <xdr:col>15</xdr:col>
      <xdr:colOff>180340</xdr:colOff>
      <xdr:row>63</xdr:row>
      <xdr:rowOff>167190</xdr:rowOff>
    </xdr:to>
    <xdr:cxnSp macro="">
      <xdr:nvCxnSpPr>
        <xdr:cNvPr id="181" name="直線コネクタ 180"/>
        <xdr:cNvCxnSpPr/>
      </xdr:nvCxnSpPr>
      <xdr:spPr>
        <a:xfrm flipV="1">
          <a:off x="10476865" y="10605262"/>
          <a:ext cx="0" cy="363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171017</xdr:rowOff>
    </xdr:from>
    <xdr:ext cx="469744" cy="259045"/>
    <xdr:sp macro="" textlink="">
      <xdr:nvSpPr>
        <xdr:cNvPr id="182" name="【橋りょう・トンネル】&#10;一人当たり有形固定資産（償却資産）額最小値テキスト"/>
        <xdr:cNvSpPr txBox="1"/>
      </xdr:nvSpPr>
      <xdr:spPr>
        <a:xfrm>
          <a:off x="10566400" y="1097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63</xdr:row>
      <xdr:rowOff>167190</xdr:rowOff>
    </xdr:from>
    <xdr:to>
      <xdr:col>15</xdr:col>
      <xdr:colOff>269875</xdr:colOff>
      <xdr:row>63</xdr:row>
      <xdr:rowOff>167190</xdr:rowOff>
    </xdr:to>
    <xdr:cxnSp macro="">
      <xdr:nvCxnSpPr>
        <xdr:cNvPr id="183" name="直線コネクタ 182"/>
        <xdr:cNvCxnSpPr/>
      </xdr:nvCxnSpPr>
      <xdr:spPr>
        <a:xfrm>
          <a:off x="10388600" y="1096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93489</xdr:rowOff>
    </xdr:from>
    <xdr:ext cx="599010" cy="259045"/>
    <xdr:sp macro="" textlink="">
      <xdr:nvSpPr>
        <xdr:cNvPr id="184" name="【橋りょう・トンネル】&#10;一人当たり有形固定資産（償却資産）額最大値テキスト"/>
        <xdr:cNvSpPr txBox="1"/>
      </xdr:nvSpPr>
      <xdr:spPr>
        <a:xfrm>
          <a:off x="10566400" y="1038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61</xdr:row>
      <xdr:rowOff>146812</xdr:rowOff>
    </xdr:from>
    <xdr:to>
      <xdr:col>15</xdr:col>
      <xdr:colOff>269875</xdr:colOff>
      <xdr:row>61</xdr:row>
      <xdr:rowOff>146812</xdr:rowOff>
    </xdr:to>
    <xdr:cxnSp macro="">
      <xdr:nvCxnSpPr>
        <xdr:cNvPr id="185" name="直線コネクタ 184"/>
        <xdr:cNvCxnSpPr/>
      </xdr:nvCxnSpPr>
      <xdr:spPr>
        <a:xfrm>
          <a:off x="10388600" y="1060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149409</xdr:rowOff>
    </xdr:from>
    <xdr:ext cx="599010" cy="259045"/>
    <xdr:sp macro="" textlink="">
      <xdr:nvSpPr>
        <xdr:cNvPr id="186" name="【橋りょう・トンネル】&#10;一人当たり有形固定資産（償却資産）額平均値テキスト"/>
        <xdr:cNvSpPr txBox="1"/>
      </xdr:nvSpPr>
      <xdr:spPr>
        <a:xfrm>
          <a:off x="10566400" y="10779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170982</xdr:rowOff>
    </xdr:from>
    <xdr:to>
      <xdr:col>15</xdr:col>
      <xdr:colOff>231775</xdr:colOff>
      <xdr:row>63</xdr:row>
      <xdr:rowOff>101132</xdr:rowOff>
    </xdr:to>
    <xdr:sp macro="" textlink="">
      <xdr:nvSpPr>
        <xdr:cNvPr id="187" name="フローチャート : 判断 186"/>
        <xdr:cNvSpPr/>
      </xdr:nvSpPr>
      <xdr:spPr>
        <a:xfrm>
          <a:off x="10426700" y="1080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158448</xdr:rowOff>
    </xdr:from>
    <xdr:to>
      <xdr:col>14</xdr:col>
      <xdr:colOff>79375</xdr:colOff>
      <xdr:row>63</xdr:row>
      <xdr:rowOff>88598</xdr:rowOff>
    </xdr:to>
    <xdr:sp macro="" textlink="">
      <xdr:nvSpPr>
        <xdr:cNvPr id="188" name="フローチャート : 判断 187"/>
        <xdr:cNvSpPr/>
      </xdr:nvSpPr>
      <xdr:spPr>
        <a:xfrm>
          <a:off x="9588500" y="1078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6072</xdr:rowOff>
    </xdr:from>
    <xdr:to>
      <xdr:col>14</xdr:col>
      <xdr:colOff>79375</xdr:colOff>
      <xdr:row>55</xdr:row>
      <xdr:rowOff>107672</xdr:rowOff>
    </xdr:to>
    <xdr:sp macro="" textlink="">
      <xdr:nvSpPr>
        <xdr:cNvPr id="194" name="円/楕円 193"/>
        <xdr:cNvSpPr/>
      </xdr:nvSpPr>
      <xdr:spPr>
        <a:xfrm>
          <a:off x="9588500" y="94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79725</xdr:rowOff>
    </xdr:from>
    <xdr:ext cx="599010" cy="259045"/>
    <xdr:sp macro="" textlink="">
      <xdr:nvSpPr>
        <xdr:cNvPr id="195" name="n_1aveValue【橋りょう・トンネル】&#10;一人当たり有形固定資産（償却資産）額"/>
        <xdr:cNvSpPr txBox="1"/>
      </xdr:nvSpPr>
      <xdr:spPr>
        <a:xfrm>
          <a:off x="9327094" y="1088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356579</xdr:colOff>
      <xdr:row>53</xdr:row>
      <xdr:rowOff>124199</xdr:rowOff>
    </xdr:from>
    <xdr:ext cx="690189" cy="259045"/>
    <xdr:sp macro="" textlink="">
      <xdr:nvSpPr>
        <xdr:cNvPr id="196" name="n_1mainValue【橋りょう・トンネル】&#10;一人当たり有形固定資産（償却資産）額"/>
        <xdr:cNvSpPr txBox="1"/>
      </xdr:nvSpPr>
      <xdr:spPr>
        <a:xfrm>
          <a:off x="9281504" y="9211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3,250,607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93436</xdr:rowOff>
    </xdr:from>
    <xdr:to>
      <xdr:col>5</xdr:col>
      <xdr:colOff>409575</xdr:colOff>
      <xdr:row>86</xdr:row>
      <xdr:rowOff>23586</xdr:rowOff>
    </xdr:to>
    <xdr:sp macro="" textlink="">
      <xdr:nvSpPr>
        <xdr:cNvPr id="236" name="円/楕円 235"/>
        <xdr:cNvSpPr/>
      </xdr:nvSpPr>
      <xdr:spPr>
        <a:xfrm>
          <a:off x="3746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69504</xdr:rowOff>
    </xdr:from>
    <xdr:ext cx="405111" cy="259045"/>
    <xdr:sp macro="" textlink="">
      <xdr:nvSpPr>
        <xdr:cNvPr id="237" name="n_1aveValue【公営住宅】&#10;有形固定資産減価償却率"/>
        <xdr:cNvSpPr txBox="1"/>
      </xdr:nvSpPr>
      <xdr:spPr>
        <a:xfrm>
          <a:off x="3582043" y="1412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14713</xdr:rowOff>
    </xdr:from>
    <xdr:ext cx="405111" cy="259045"/>
    <xdr:sp macro="" textlink="">
      <xdr:nvSpPr>
        <xdr:cNvPr id="238" name="n_1mainValue【公営住宅】&#10;有形固定資産減価償却率"/>
        <xdr:cNvSpPr txBox="1"/>
      </xdr:nvSpPr>
      <xdr:spPr>
        <a:xfrm>
          <a:off x="3582043"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142748</xdr:rowOff>
    </xdr:from>
    <xdr:to>
      <xdr:col>14</xdr:col>
      <xdr:colOff>79375</xdr:colOff>
      <xdr:row>84</xdr:row>
      <xdr:rowOff>72898</xdr:rowOff>
    </xdr:to>
    <xdr:sp macro="" textlink="">
      <xdr:nvSpPr>
        <xdr:cNvPr id="275" name="円/楕円 274"/>
        <xdr:cNvSpPr/>
      </xdr:nvSpPr>
      <xdr:spPr>
        <a:xfrm>
          <a:off x="9588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6"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64025</xdr:rowOff>
    </xdr:from>
    <xdr:ext cx="469744" cy="259045"/>
    <xdr:sp macro="" textlink="">
      <xdr:nvSpPr>
        <xdr:cNvPr id="277" name="n_1mainValue【公営住宅】&#10;一人当たり面積"/>
        <xdr:cNvSpPr txBox="1"/>
      </xdr:nvSpPr>
      <xdr:spPr>
        <a:xfrm>
          <a:off x="93917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5" name="フローチャート : 判断 32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93980</xdr:rowOff>
    </xdr:from>
    <xdr:to>
      <xdr:col>22</xdr:col>
      <xdr:colOff>415925</xdr:colOff>
      <xdr:row>34</xdr:row>
      <xdr:rowOff>24130</xdr:rowOff>
    </xdr:to>
    <xdr:sp macro="" textlink="">
      <xdr:nvSpPr>
        <xdr:cNvPr id="331" name="円/楕円 330"/>
        <xdr:cNvSpPr/>
      </xdr:nvSpPr>
      <xdr:spPr>
        <a:xfrm>
          <a:off x="15430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32"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40657</xdr:rowOff>
    </xdr:from>
    <xdr:ext cx="405111" cy="259045"/>
    <xdr:sp macro="" textlink="">
      <xdr:nvSpPr>
        <xdr:cNvPr id="333" name="n_1mainValue【認定こども園・幼稚園・保育所】&#10;有形固定資産減価償却率"/>
        <xdr:cNvSpPr txBox="1"/>
      </xdr:nvSpPr>
      <xdr:spPr>
        <a:xfrm>
          <a:off x="15266043"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6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36830</xdr:rowOff>
    </xdr:from>
    <xdr:to>
      <xdr:col>31</xdr:col>
      <xdr:colOff>85725</xdr:colOff>
      <xdr:row>41</xdr:row>
      <xdr:rowOff>138430</xdr:rowOff>
    </xdr:to>
    <xdr:sp macro="" textlink="">
      <xdr:nvSpPr>
        <xdr:cNvPr id="368" name="円/楕円 367"/>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369"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129557</xdr:rowOff>
    </xdr:from>
    <xdr:ext cx="469744" cy="259045"/>
    <xdr:sp macro="" textlink="">
      <xdr:nvSpPr>
        <xdr:cNvPr id="370"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2" name="フローチャート : 判断 401"/>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151130</xdr:rowOff>
    </xdr:from>
    <xdr:to>
      <xdr:col>22</xdr:col>
      <xdr:colOff>415925</xdr:colOff>
      <xdr:row>59</xdr:row>
      <xdr:rowOff>81280</xdr:rowOff>
    </xdr:to>
    <xdr:sp macro="" textlink="">
      <xdr:nvSpPr>
        <xdr:cNvPr id="408" name="円/楕円 407"/>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09"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97807</xdr:rowOff>
    </xdr:from>
    <xdr:ext cx="405111" cy="259045"/>
    <xdr:sp macro="" textlink="">
      <xdr:nvSpPr>
        <xdr:cNvPr id="410" name="n_1mainValue【学校施設】&#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4" name="フローチャート : 判断 443"/>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159294</xdr:rowOff>
    </xdr:from>
    <xdr:to>
      <xdr:col>31</xdr:col>
      <xdr:colOff>85725</xdr:colOff>
      <xdr:row>59</xdr:row>
      <xdr:rowOff>89444</xdr:rowOff>
    </xdr:to>
    <xdr:sp macro="" textlink="">
      <xdr:nvSpPr>
        <xdr:cNvPr id="450" name="円/楕円 449"/>
        <xdr:cNvSpPr/>
      </xdr:nvSpPr>
      <xdr:spPr>
        <a:xfrm>
          <a:off x="21272500" y="101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451"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105971</xdr:rowOff>
    </xdr:from>
    <xdr:ext cx="469744" cy="259045"/>
    <xdr:sp macro="" textlink="">
      <xdr:nvSpPr>
        <xdr:cNvPr id="452" name="n_1mainValue【学校施設】&#10;一人当たり面積"/>
        <xdr:cNvSpPr txBox="1"/>
      </xdr:nvSpPr>
      <xdr:spPr>
        <a:xfrm>
          <a:off x="21075727" y="987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4" name="直線コネクタ 4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5" name="テキスト ボックス 4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6" name="直線コネクタ 4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7" name="テキスト ボックス 4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8" name="直線コネクタ 4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9" name="テキスト ボックス 4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0" name="直線コネクタ 4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1" name="テキスト ボックス 47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475" name="直線コネクタ 474"/>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476"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477" name="直線コネクタ 47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478"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479" name="直線コネクタ 478"/>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480"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481" name="フローチャート : 判断 480"/>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482" name="フローチャート : 判断 481"/>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488" name="円/楕円 487"/>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48023</xdr:rowOff>
    </xdr:from>
    <xdr:ext cx="405111" cy="259045"/>
    <xdr:sp macro="" textlink="">
      <xdr:nvSpPr>
        <xdr:cNvPr id="489"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105427</xdr:rowOff>
    </xdr:from>
    <xdr:ext cx="405111" cy="259045"/>
    <xdr:sp macro="" textlink="">
      <xdr:nvSpPr>
        <xdr:cNvPr id="490" name="n_1mainValue【児童館】&#10;有形固定資産減価償却率"/>
        <xdr:cNvSpPr txBox="1"/>
      </xdr:nvSpPr>
      <xdr:spPr>
        <a:xfrm>
          <a:off x="15266043"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2" name="直線コネクタ 511"/>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3"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4" name="直線コネクタ 5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6" name="直線コネクタ 51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7"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8" name="フローチャート : 判断 517"/>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19" name="フローチャート : 判断 51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101600</xdr:rowOff>
    </xdr:from>
    <xdr:to>
      <xdr:col>31</xdr:col>
      <xdr:colOff>85725</xdr:colOff>
      <xdr:row>81</xdr:row>
      <xdr:rowOff>31750</xdr:rowOff>
    </xdr:to>
    <xdr:sp macro="" textlink="">
      <xdr:nvSpPr>
        <xdr:cNvPr id="525" name="円/楕円 524"/>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26"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48277</xdr:rowOff>
    </xdr:from>
    <xdr:ext cx="469744" cy="259045"/>
    <xdr:sp macro="" textlink="">
      <xdr:nvSpPr>
        <xdr:cNvPr id="527" name="n_1mainValue【児童館】&#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8" name="テキスト ボックス 5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9" name="直線コネクタ 5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0" name="テキスト ボックス 5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1" name="直線コネクタ 5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2" name="テキスト ボックス 5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3" name="直線コネクタ 5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4" name="テキスト ボックス 5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5" name="直線コネクタ 5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6" name="テキスト ボックス 5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7" name="直線コネクタ 5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8" name="テキスト ボックス 5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2" name="直線コネクタ 551"/>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3"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4" name="直線コネクタ 55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5"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6" name="直線コネクタ 55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7"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58" name="フローチャート : 判断 557"/>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59" name="フローチャート : 判断 55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107314</xdr:rowOff>
    </xdr:from>
    <xdr:to>
      <xdr:col>22</xdr:col>
      <xdr:colOff>415925</xdr:colOff>
      <xdr:row>103</xdr:row>
      <xdr:rowOff>37464</xdr:rowOff>
    </xdr:to>
    <xdr:sp macro="" textlink="">
      <xdr:nvSpPr>
        <xdr:cNvPr id="565" name="円/楕円 564"/>
        <xdr:cNvSpPr/>
      </xdr:nvSpPr>
      <xdr:spPr>
        <a:xfrm>
          <a:off x="15430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66"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53991</xdr:rowOff>
    </xdr:from>
    <xdr:ext cx="405111" cy="259045"/>
    <xdr:sp macro="" textlink="">
      <xdr:nvSpPr>
        <xdr:cNvPr id="567" name="n_1mainValue【公民館】&#10;有形固定資産減価償却率"/>
        <xdr:cNvSpPr txBox="1"/>
      </xdr:nvSpPr>
      <xdr:spPr>
        <a:xfrm>
          <a:off x="15266043"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1" name="直線コネクタ 590"/>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2"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3" name="直線コネクタ 592"/>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4"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5" name="直線コネクタ 59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6"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7" name="フローチャート : 判断 596"/>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98" name="フローチャート : 判断 59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128270</xdr:rowOff>
    </xdr:from>
    <xdr:to>
      <xdr:col>31</xdr:col>
      <xdr:colOff>85725</xdr:colOff>
      <xdr:row>102</xdr:row>
      <xdr:rowOff>58420</xdr:rowOff>
    </xdr:to>
    <xdr:sp macro="" textlink="">
      <xdr:nvSpPr>
        <xdr:cNvPr id="604" name="円/楕円 603"/>
        <xdr:cNvSpPr/>
      </xdr:nvSpPr>
      <xdr:spPr>
        <a:xfrm>
          <a:off x="2127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49547</xdr:rowOff>
    </xdr:from>
    <xdr:ext cx="469744" cy="259045"/>
    <xdr:sp macro="" textlink="">
      <xdr:nvSpPr>
        <xdr:cNvPr id="605"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74947</xdr:rowOff>
    </xdr:from>
    <xdr:ext cx="469744" cy="259045"/>
    <xdr:sp macro="" textlink="">
      <xdr:nvSpPr>
        <xdr:cNvPr id="606" name="n_1mainValue【公民館】&#10;一人当たり面積"/>
        <xdr:cNvSpPr txBox="1"/>
      </xdr:nvSpPr>
      <xdr:spPr>
        <a:xfrm>
          <a:off x="21075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050">
              <a:latin typeface="ＭＳ Ｐゴシック"/>
            </a:rPr>
            <a:t>有形固定資産減価償却率について、類似団体平均と比較して特に比率が高い施設は、「認定こども園・幼稚園・保育所」、「児童館」、「公民館」となっている。「認定こども園・幼稚園・保育所」は２５園あったが、法人化を進めたことにより、市直営の保育園はへき地保育園２園となっており、うち１園はＨ３１年度に廃止、Ｈ３２年度に解体の予定である。「児童館」は、これまでと同様に自治会等への譲渡を進めるとともに、存続していく必要がある児童館は改修または建替等の長寿命化対策を講じていくこととしている。「公民館」は、市町村合併前の旧市町村毎、さらには旧市町村の地区毎にも設置され、特に施設規模の大きい公民館は昭和</a:t>
          </a:r>
          <a:r>
            <a:rPr kumimoji="1" lang="en-US" altLang="ja-JP" sz="1050">
              <a:latin typeface="ＭＳ Ｐゴシック"/>
            </a:rPr>
            <a:t>63</a:t>
          </a:r>
          <a:r>
            <a:rPr kumimoji="1" lang="ja-JP" altLang="en-US" sz="1050">
              <a:latin typeface="ＭＳ Ｐゴシック"/>
            </a:rPr>
            <a:t>年以前に建設され</a:t>
          </a:r>
          <a:r>
            <a:rPr kumimoji="1" lang="en-US" altLang="ja-JP" sz="1050">
              <a:latin typeface="ＭＳ Ｐゴシック"/>
            </a:rPr>
            <a:t>30</a:t>
          </a:r>
          <a:r>
            <a:rPr kumimoji="1" lang="ja-JP" altLang="en-US" sz="1050">
              <a:latin typeface="ＭＳ Ｐゴシック"/>
            </a:rPr>
            <a:t>年以上が経過しているため、老朽度や耐震診断の結果等に基づき、規模を縮小した上での建て替え、近隣公民館との統合などを進めていく。</a:t>
          </a:r>
        </a:p>
        <a:p>
          <a:r>
            <a:rPr kumimoji="1" lang="ja-JP" altLang="en-US" sz="1050">
              <a:latin typeface="ＭＳ Ｐゴシック"/>
            </a:rPr>
            <a:t>　住民一人当たりの数値が類似団体と比較して特に高いのは、「道路の延長」及び「橋りょう・トンネル」の有形固定資産額である。当市は</a:t>
          </a:r>
          <a:r>
            <a:rPr kumimoji="1" lang="en-US" altLang="ja-JP" sz="1050">
              <a:latin typeface="ＭＳ Ｐゴシック"/>
            </a:rPr>
            <a:t>866.77㎢</a:t>
          </a:r>
          <a:r>
            <a:rPr kumimoji="1" lang="ja-JP" altLang="en-US" sz="1050">
              <a:latin typeface="ＭＳ Ｐゴシック"/>
            </a:rPr>
            <a:t>もの広大な面積を有しており、中山間地帯であるため集落が点在していることから、道路延長が長距離に及んでいるとともに中小規模の橋りょうも多数存在し、橋りょうの資産額は近年実施された３つの橋りょう工事の平均単価を用いて算出しているため高い値となっている。</a:t>
          </a:r>
        </a:p>
        <a:p>
          <a:r>
            <a:rPr kumimoji="1" lang="ja-JP" altLang="en-US" sz="1050">
              <a:latin typeface="ＭＳ Ｐゴシック"/>
            </a:rPr>
            <a:t>　今後、道路については、定期的な調査や点検を実施し、適正な管理を行うための管理基準を定め、必要に応じた修繕方法を多角的に精査し、維持管理費の低減を図っていく。また、橋りょうについては、整備されてから</a:t>
          </a:r>
          <a:r>
            <a:rPr kumimoji="1" lang="en-US" altLang="ja-JP" sz="1050">
              <a:latin typeface="ＭＳ Ｐゴシック"/>
            </a:rPr>
            <a:t>60</a:t>
          </a:r>
          <a:r>
            <a:rPr kumimoji="1" lang="ja-JP" altLang="en-US" sz="1050">
              <a:latin typeface="ＭＳ Ｐゴシック"/>
            </a:rPr>
            <a:t>年を超える橋りょうの多くが更新時期を迎えることから、平成</a:t>
          </a:r>
          <a:r>
            <a:rPr kumimoji="1" lang="en-US" altLang="ja-JP" sz="1050">
              <a:latin typeface="ＭＳ Ｐゴシック"/>
            </a:rPr>
            <a:t>25</a:t>
          </a:r>
          <a:r>
            <a:rPr kumimoji="1" lang="ja-JP" altLang="en-US" sz="1050">
              <a:latin typeface="ＭＳ Ｐゴシック"/>
            </a:rPr>
            <a:t>年度に策定した「橋梁長寿命化修繕計画」を基に長寿命化を推進していくことにしているが、市街地開発等の効果による交通量の増加などの影響により老朽化が加速することが想定されるため、</a:t>
          </a:r>
          <a:r>
            <a:rPr kumimoji="1" lang="en-US" altLang="ja-JP" sz="1050">
              <a:latin typeface="ＭＳ Ｐゴシック"/>
            </a:rPr>
            <a:t>5</a:t>
          </a:r>
          <a:r>
            <a:rPr kumimoji="1" lang="ja-JP" altLang="en-US" sz="1050">
              <a:latin typeface="ＭＳ Ｐゴシック"/>
            </a:rPr>
            <a:t>年に</a:t>
          </a:r>
          <a:r>
            <a:rPr kumimoji="1" lang="en-US" altLang="ja-JP" sz="1050">
              <a:latin typeface="ＭＳ Ｐゴシック"/>
            </a:rPr>
            <a:t>1</a:t>
          </a:r>
          <a:r>
            <a:rPr kumimoji="1" lang="ja-JP" altLang="en-US" sz="1050">
              <a:latin typeface="ＭＳ Ｐゴシック"/>
            </a:rPr>
            <a:t>度を目処に実施する定期点検の結果により全ての橋梁状況を的確に判断し、今後の整備路線の選択と補修内容について検討を重ねていく。</a:t>
          </a:r>
        </a:p>
        <a:p>
          <a:endParaRPr kumimoji="1" lang="ja-JP" altLang="en-US" sz="12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84,122
83,897
866.77
47,729,560
46,469,775
1,091,982
29,690,957
56,079,799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46355</xdr:rowOff>
    </xdr:from>
    <xdr:to>
      <xdr:col>5</xdr:col>
      <xdr:colOff>409575</xdr:colOff>
      <xdr:row>38</xdr:row>
      <xdr:rowOff>147955</xdr:rowOff>
    </xdr:to>
    <xdr:sp macro="" textlink="">
      <xdr:nvSpPr>
        <xdr:cNvPr id="71" name="円/楕円 70"/>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164482</xdr:rowOff>
    </xdr:from>
    <xdr:ext cx="405111" cy="259045"/>
    <xdr:sp macro="" textlink="">
      <xdr:nvSpPr>
        <xdr:cNvPr id="72" name="n_1mainValue【図書館】&#10;有形固定資産減価償却率"/>
        <xdr:cNvSpPr txBox="1"/>
      </xdr:nvSpPr>
      <xdr:spPr>
        <a:xfrm>
          <a:off x="3582043"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13970</xdr:rowOff>
    </xdr:from>
    <xdr:to>
      <xdr:col>14</xdr:col>
      <xdr:colOff>79375</xdr:colOff>
      <xdr:row>37</xdr:row>
      <xdr:rowOff>115570</xdr:rowOff>
    </xdr:to>
    <xdr:sp macro="" textlink="">
      <xdr:nvSpPr>
        <xdr:cNvPr id="108" name="円/楕円 107"/>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106697</xdr:rowOff>
    </xdr:from>
    <xdr:ext cx="469744" cy="259045"/>
    <xdr:sp macro="" textlink="">
      <xdr:nvSpPr>
        <xdr:cNvPr id="109" name="n_1mainValue【図書館】&#10;一人当たり面積"/>
        <xdr:cNvSpPr txBox="1"/>
      </xdr:nvSpPr>
      <xdr:spPr>
        <a:xfrm>
          <a:off x="9391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106934</xdr:rowOff>
    </xdr:from>
    <xdr:to>
      <xdr:col>5</xdr:col>
      <xdr:colOff>409575</xdr:colOff>
      <xdr:row>59</xdr:row>
      <xdr:rowOff>37084</xdr:rowOff>
    </xdr:to>
    <xdr:sp macro="" textlink="">
      <xdr:nvSpPr>
        <xdr:cNvPr id="146" name="円/楕円 145"/>
        <xdr:cNvSpPr/>
      </xdr:nvSpPr>
      <xdr:spPr>
        <a:xfrm>
          <a:off x="3746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53611</xdr:rowOff>
    </xdr:from>
    <xdr:ext cx="405111" cy="259045"/>
    <xdr:sp macro="" textlink="">
      <xdr:nvSpPr>
        <xdr:cNvPr id="147" name="n_1mainValue【体育館・プール】&#10;有形固定資産減価償却率"/>
        <xdr:cNvSpPr txBox="1"/>
      </xdr:nvSpPr>
      <xdr:spPr>
        <a:xfrm>
          <a:off x="3582043"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25925</xdr:rowOff>
    </xdr:from>
    <xdr:ext cx="469744" cy="259045"/>
    <xdr:sp macro="" textlink="">
      <xdr:nvSpPr>
        <xdr:cNvPr id="177"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120650</xdr:rowOff>
    </xdr:from>
    <xdr:to>
      <xdr:col>14</xdr:col>
      <xdr:colOff>79375</xdr:colOff>
      <xdr:row>56</xdr:row>
      <xdr:rowOff>50800</xdr:rowOff>
    </xdr:to>
    <xdr:sp macro="" textlink="">
      <xdr:nvSpPr>
        <xdr:cNvPr id="183" name="円/楕円 182"/>
        <xdr:cNvSpPr/>
      </xdr:nvSpPr>
      <xdr:spPr>
        <a:xfrm>
          <a:off x="958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67327</xdr:rowOff>
    </xdr:from>
    <xdr:ext cx="469744" cy="259045"/>
    <xdr:sp macro="" textlink="">
      <xdr:nvSpPr>
        <xdr:cNvPr id="184" name="n_1mainValue【体育館・プール】&#10;一人当たり面積"/>
        <xdr:cNvSpPr txBox="1"/>
      </xdr:nvSpPr>
      <xdr:spPr>
        <a:xfrm>
          <a:off x="9391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0" name="正方形/長方形 19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1" name="テキスト ボックス 2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2" name="直線コネクタ 2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3" name="テキスト ボックス 2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4" name="直線コネクタ 2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5" name="テキスト ボックス 2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6" name="直線コネクタ 2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7" name="テキスト ボックス 2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8" name="直線コネクタ 2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19" name="テキスト ボックス 21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1" name="テキスト ボックス 2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23" name="直線コネクタ 222"/>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24"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25" name="直線コネクタ 224"/>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26"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27" name="直線コネクタ 226"/>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28"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29" name="フローチャート : 判断 228"/>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30" name="フローチャート : 判断 229"/>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52088</xdr:rowOff>
    </xdr:from>
    <xdr:ext cx="405111" cy="259045"/>
    <xdr:sp macro="" textlink="">
      <xdr:nvSpPr>
        <xdr:cNvPr id="231"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2" name="テキスト ボックス 2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3" name="テキスト ボックス 2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4" name="テキスト ボックス 2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5" name="テキスト ボックス 2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6" name="テキスト ボックス 2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157987</xdr:rowOff>
    </xdr:from>
    <xdr:to>
      <xdr:col>5</xdr:col>
      <xdr:colOff>409575</xdr:colOff>
      <xdr:row>105</xdr:row>
      <xdr:rowOff>88137</xdr:rowOff>
    </xdr:to>
    <xdr:sp macro="" textlink="">
      <xdr:nvSpPr>
        <xdr:cNvPr id="237" name="円/楕円 236"/>
        <xdr:cNvSpPr/>
      </xdr:nvSpPr>
      <xdr:spPr>
        <a:xfrm>
          <a:off x="3746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79264</xdr:rowOff>
    </xdr:from>
    <xdr:ext cx="405111" cy="259045"/>
    <xdr:sp macro="" textlink="">
      <xdr:nvSpPr>
        <xdr:cNvPr id="238" name="n_1mainValue【市民会館】&#10;有形固定資産減価償却率"/>
        <xdr:cNvSpPr txBox="1"/>
      </xdr:nvSpPr>
      <xdr:spPr>
        <a:xfrm>
          <a:off x="3582043"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9" name="テキスト ボックス 24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0" name="直線コネクタ 2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1" name="テキスト ボックス 2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2" name="直線コネクタ 2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3" name="テキスト ボックス 2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4" name="直線コネクタ 2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5" name="テキスト ボックス 2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6" name="直線コネクタ 2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7" name="テキスト ボックス 2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8" name="直線コネクタ 2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9" name="テキスト ボックス 2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0" name="直線コネクタ 2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1" name="テキスト ボックス 2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263" name="直線コネクタ 262"/>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264"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265" name="直線コネクタ 26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266"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267" name="直線コネクタ 266"/>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268"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269" name="フローチャート : 判断 268"/>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270" name="フローチャート : 判断 269"/>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95266</xdr:rowOff>
    </xdr:from>
    <xdr:ext cx="469744" cy="259045"/>
    <xdr:sp macro="" textlink="">
      <xdr:nvSpPr>
        <xdr:cNvPr id="271"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2" name="テキスト ボックス 2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3" name="テキスト ボックス 2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4" name="テキスト ボックス 2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5" name="テキスト ボックス 2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6" name="テキスト ボックス 2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120650</xdr:rowOff>
    </xdr:from>
    <xdr:to>
      <xdr:col>14</xdr:col>
      <xdr:colOff>79375</xdr:colOff>
      <xdr:row>102</xdr:row>
      <xdr:rowOff>50800</xdr:rowOff>
    </xdr:to>
    <xdr:sp macro="" textlink="">
      <xdr:nvSpPr>
        <xdr:cNvPr id="277" name="円/楕円 276"/>
        <xdr:cNvSpPr/>
      </xdr:nvSpPr>
      <xdr:spPr>
        <a:xfrm>
          <a:off x="9588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67327</xdr:rowOff>
    </xdr:from>
    <xdr:ext cx="469744" cy="259045"/>
    <xdr:sp macro="" textlink="">
      <xdr:nvSpPr>
        <xdr:cNvPr id="278" name="n_1mainValue【市民会館】&#10;一人当たり面積"/>
        <xdr:cNvSpPr txBox="1"/>
      </xdr:nvSpPr>
      <xdr:spPr>
        <a:xfrm>
          <a:off x="93917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4" name="正方形/長方形 29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05" name="直線コネクタ 3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06" name="テキスト ボックス 30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7" name="直線コネクタ 3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8" name="テキスト ボックス 3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9" name="直線コネクタ 3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0" name="テキスト ボックス 3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1" name="直線コネクタ 3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2" name="テキスト ボックス 3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3" name="直線コネクタ 3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4" name="テキスト ボックス 3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5" name="直線コネクタ 3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6" name="テキスト ボックス 3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61</xdr:row>
      <xdr:rowOff>144780</xdr:rowOff>
    </xdr:to>
    <xdr:cxnSp macro="">
      <xdr:nvCxnSpPr>
        <xdr:cNvPr id="318" name="直線コネクタ 317"/>
        <xdr:cNvCxnSpPr/>
      </xdr:nvCxnSpPr>
      <xdr:spPr>
        <a:xfrm flipV="1">
          <a:off x="16318864" y="9563100"/>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148607</xdr:rowOff>
    </xdr:from>
    <xdr:ext cx="405111" cy="259045"/>
    <xdr:sp macro="" textlink="">
      <xdr:nvSpPr>
        <xdr:cNvPr id="319" name="【保健センター・保健所】&#10;有形固定資産減価償却率最小値テキスト"/>
        <xdr:cNvSpPr txBox="1"/>
      </xdr:nvSpPr>
      <xdr:spPr>
        <a:xfrm>
          <a:off x="164084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61</xdr:row>
      <xdr:rowOff>144780</xdr:rowOff>
    </xdr:from>
    <xdr:to>
      <xdr:col>23</xdr:col>
      <xdr:colOff>606425</xdr:colOff>
      <xdr:row>61</xdr:row>
      <xdr:rowOff>144780</xdr:rowOff>
    </xdr:to>
    <xdr:cxnSp macro="">
      <xdr:nvCxnSpPr>
        <xdr:cNvPr id="320" name="直線コネクタ 319"/>
        <xdr:cNvCxnSpPr/>
      </xdr:nvCxnSpPr>
      <xdr:spPr>
        <a:xfrm>
          <a:off x="16230600" y="1060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321"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322" name="直線コネクタ 321"/>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68597</xdr:rowOff>
    </xdr:from>
    <xdr:ext cx="405111" cy="259045"/>
    <xdr:sp macro="" textlink="">
      <xdr:nvSpPr>
        <xdr:cNvPr id="323" name="【保健センター・保健所】&#10;有形固定資産減価償却率平均値テキスト"/>
        <xdr:cNvSpPr txBox="1"/>
      </xdr:nvSpPr>
      <xdr:spPr>
        <a:xfrm>
          <a:off x="1640840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324" name="フローチャート : 判断 323"/>
        <xdr:cNvSpPr/>
      </xdr:nvSpPr>
      <xdr:spPr>
        <a:xfrm>
          <a:off x="162687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69215</xdr:rowOff>
    </xdr:from>
    <xdr:to>
      <xdr:col>22</xdr:col>
      <xdr:colOff>415925</xdr:colOff>
      <xdr:row>59</xdr:row>
      <xdr:rowOff>170815</xdr:rowOff>
    </xdr:to>
    <xdr:sp macro="" textlink="">
      <xdr:nvSpPr>
        <xdr:cNvPr id="325" name="フローチャート : 判断 324"/>
        <xdr:cNvSpPr/>
      </xdr:nvSpPr>
      <xdr:spPr>
        <a:xfrm>
          <a:off x="15430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15892</xdr:rowOff>
    </xdr:from>
    <xdr:ext cx="405111" cy="259045"/>
    <xdr:sp macro="" textlink="">
      <xdr:nvSpPr>
        <xdr:cNvPr id="326" name="n_1aveValue【保健センター・保健所】&#10;有形固定資産減価償却率"/>
        <xdr:cNvSpPr txBox="1"/>
      </xdr:nvSpPr>
      <xdr:spPr>
        <a:xfrm>
          <a:off x="15266043"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149225</xdr:rowOff>
    </xdr:from>
    <xdr:to>
      <xdr:col>22</xdr:col>
      <xdr:colOff>415925</xdr:colOff>
      <xdr:row>63</xdr:row>
      <xdr:rowOff>79375</xdr:rowOff>
    </xdr:to>
    <xdr:sp macro="" textlink="">
      <xdr:nvSpPr>
        <xdr:cNvPr id="332" name="円/楕円 331"/>
        <xdr:cNvSpPr/>
      </xdr:nvSpPr>
      <xdr:spPr>
        <a:xfrm>
          <a:off x="15430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70502</xdr:rowOff>
    </xdr:from>
    <xdr:ext cx="405111" cy="259045"/>
    <xdr:sp macro="" textlink="">
      <xdr:nvSpPr>
        <xdr:cNvPr id="333" name="n_1mainValue【保健センター・保健所】&#10;有形固定資産減価償却率"/>
        <xdr:cNvSpPr txBox="1"/>
      </xdr:nvSpPr>
      <xdr:spPr>
        <a:xfrm>
          <a:off x="15266043"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1" name="正方形/長方形 3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2" name="テキスト ボックス 3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3" name="直線コネクタ 3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4" name="直線コネクタ 3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5" name="テキスト ボックス 3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6" name="直線コネクタ 3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7" name="テキスト ボックス 34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48" name="直線コネクタ 3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49" name="テキスト ボックス 34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0" name="直線コネクタ 3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1" name="テキスト ボックス 35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2" name="直線コネクタ 3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3" name="テキスト ボックス 3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355" name="直線コネクタ 354"/>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356"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357" name="直線コネクタ 356"/>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358"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359" name="直線コネクタ 358"/>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360"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361" name="フローチャート : 判断 360"/>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362" name="フローチャート : 判断 361"/>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363"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4" name="テキスト ボックス 3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5" name="テキスト ボックス 3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6" name="テキスト ボックス 3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7" name="テキスト ボックス 3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8" name="テキスト ボックス 3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79502</xdr:rowOff>
    </xdr:from>
    <xdr:to>
      <xdr:col>31</xdr:col>
      <xdr:colOff>85725</xdr:colOff>
      <xdr:row>62</xdr:row>
      <xdr:rowOff>9652</xdr:rowOff>
    </xdr:to>
    <xdr:sp macro="" textlink="">
      <xdr:nvSpPr>
        <xdr:cNvPr id="369" name="円/楕円 368"/>
        <xdr:cNvSpPr/>
      </xdr:nvSpPr>
      <xdr:spPr>
        <a:xfrm>
          <a:off x="21272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779</xdr:rowOff>
    </xdr:from>
    <xdr:ext cx="469744" cy="259045"/>
    <xdr:sp macro="" textlink="">
      <xdr:nvSpPr>
        <xdr:cNvPr id="370" name="n_1mainValue【保健センター・保健所】&#10;一人当たり面積"/>
        <xdr:cNvSpPr txBox="1"/>
      </xdr:nvSpPr>
      <xdr:spPr>
        <a:xfrm>
          <a:off x="210757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1" name="正方形/長方形 3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8" name="正方形/長方形 3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9" name="テキスト ボックス 3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0" name="直線コネクタ 3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1" name="テキスト ボックス 38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2" name="直線コネクタ 3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3" name="テキスト ボックス 3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4" name="直線コネクタ 3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5" name="テキスト ボックス 3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6" name="直線コネクタ 3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7" name="テキスト ボックス 3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8" name="直線コネクタ 3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9" name="テキスト ボックス 3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0" name="直線コネクタ 3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1" name="テキスト ボックス 39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2" name="直線コネクタ 3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93" name="テキスト ボックス 39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395" name="直線コネクタ 394"/>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396"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397" name="直線コネクタ 396"/>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398"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399" name="直線コネクタ 398"/>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00"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01" name="フローチャート : 判断 400"/>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02" name="フローチャート : 判断 40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11447</xdr:rowOff>
    </xdr:from>
    <xdr:ext cx="405111" cy="259045"/>
    <xdr:sp macro="" textlink="">
      <xdr:nvSpPr>
        <xdr:cNvPr id="403" name="n_1aveValue【消防施設】&#10;有形固定資産減価償却率"/>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4" name="テキスト ボックス 4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5" name="テキスト ボックス 4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6" name="テキスト ボックス 4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7" name="テキスト ボックス 4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8" name="テキスト ボックス 4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25400</xdr:rowOff>
    </xdr:from>
    <xdr:to>
      <xdr:col>22</xdr:col>
      <xdr:colOff>415925</xdr:colOff>
      <xdr:row>80</xdr:row>
      <xdr:rowOff>127000</xdr:rowOff>
    </xdr:to>
    <xdr:sp macro="" textlink="">
      <xdr:nvSpPr>
        <xdr:cNvPr id="409" name="円/楕円 408"/>
        <xdr:cNvSpPr/>
      </xdr:nvSpPr>
      <xdr:spPr>
        <a:xfrm>
          <a:off x="15430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143527</xdr:rowOff>
    </xdr:from>
    <xdr:ext cx="405111" cy="259045"/>
    <xdr:sp macro="" textlink="">
      <xdr:nvSpPr>
        <xdr:cNvPr id="410" name="n_1mainValue【消防施設】&#10;有形固定資産減価償却率"/>
        <xdr:cNvSpPr txBox="1"/>
      </xdr:nvSpPr>
      <xdr:spPr>
        <a:xfrm>
          <a:off x="15266043"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8" name="正方形/長方形 4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9" name="テキスト ボックス 4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0" name="直線コネクタ 4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1" name="直線コネクタ 42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2" name="テキスト ボックス 42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3" name="直線コネクタ 42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4" name="テキスト ボックス 42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5" name="直線コネクタ 42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6" name="テキスト ボックス 42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7" name="直線コネクタ 42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8" name="テキスト ボックス 42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9" name="直線コネクタ 42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0" name="テキスト ボックス 42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1" name="直線コネクタ 43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2" name="テキスト ボックス 43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3" name="直線コネクタ 4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4" name="テキスト ボックス 4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36" name="直線コネクタ 435"/>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3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38" name="直線コネクタ 43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3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40" name="直線コネクタ 43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441"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442" name="フローチャート : 判断 441"/>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443" name="フローチャート : 判断 442"/>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444"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5" name="テキスト ボックス 4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6" name="テキスト ボックス 4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7" name="テキスト ボックス 4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8" name="テキスト ボックス 4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9" name="テキスト ボックス 4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77107</xdr:rowOff>
    </xdr:from>
    <xdr:to>
      <xdr:col>31</xdr:col>
      <xdr:colOff>85725</xdr:colOff>
      <xdr:row>80</xdr:row>
      <xdr:rowOff>7257</xdr:rowOff>
    </xdr:to>
    <xdr:sp macro="" textlink="">
      <xdr:nvSpPr>
        <xdr:cNvPr id="450" name="円/楕円 449"/>
        <xdr:cNvSpPr/>
      </xdr:nvSpPr>
      <xdr:spPr>
        <a:xfrm>
          <a:off x="21272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23784</xdr:rowOff>
    </xdr:from>
    <xdr:ext cx="469744" cy="259045"/>
    <xdr:sp macro="" textlink="">
      <xdr:nvSpPr>
        <xdr:cNvPr id="451" name="n_1mainValue【消防施設】&#10;一人当たり面積"/>
        <xdr:cNvSpPr txBox="1"/>
      </xdr:nvSpPr>
      <xdr:spPr>
        <a:xfrm>
          <a:off x="210757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62" name="直線コネクタ 4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63" name="テキスト ボックス 46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4" name="直線コネクタ 4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5" name="テキスト ボックス 4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6" name="直線コネクタ 4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7" name="テキスト ボックス 4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8" name="直線コネクタ 4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9" name="テキスト ボックス 4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0" name="直線コネクタ 4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1" name="テキスト ボックス 47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475" name="直線コネクタ 474"/>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476"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477" name="直線コネクタ 476"/>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78"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79" name="直線コネクタ 478"/>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480"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481" name="フローチャート : 判断 480"/>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482" name="フローチャート : 判断 481"/>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483"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92075</xdr:rowOff>
    </xdr:from>
    <xdr:to>
      <xdr:col>22</xdr:col>
      <xdr:colOff>415925</xdr:colOff>
      <xdr:row>103</xdr:row>
      <xdr:rowOff>22225</xdr:rowOff>
    </xdr:to>
    <xdr:sp macro="" textlink="">
      <xdr:nvSpPr>
        <xdr:cNvPr id="489" name="円/楕円 488"/>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38752</xdr:rowOff>
    </xdr:from>
    <xdr:ext cx="405111" cy="259045"/>
    <xdr:sp macro="" textlink="">
      <xdr:nvSpPr>
        <xdr:cNvPr id="490" name="n_1mainValue【庁舎】&#10;有形固定資産減価償却率"/>
        <xdr:cNvSpPr txBox="1"/>
      </xdr:nvSpPr>
      <xdr:spPr>
        <a:xfrm>
          <a:off x="15266043"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1" name="テキスト ボックス 5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02" name="直線コネクタ 5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3" name="テキスト ボックス 5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4" name="直線コネクタ 5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5" name="テキスト ボックス 5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6" name="直線コネクタ 5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7" name="テキスト ボックス 5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8" name="直線コネクタ 5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9" name="テキスト ボックス 5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13" name="直線コネクタ 512"/>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14"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15" name="直線コネクタ 514"/>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16"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17" name="直線コネクタ 516"/>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18"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19" name="フローチャート : 判断 518"/>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20" name="フローチャート : 判断 51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21"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164846</xdr:rowOff>
    </xdr:from>
    <xdr:to>
      <xdr:col>31</xdr:col>
      <xdr:colOff>85725</xdr:colOff>
      <xdr:row>102</xdr:row>
      <xdr:rowOff>94996</xdr:rowOff>
    </xdr:to>
    <xdr:sp macro="" textlink="">
      <xdr:nvSpPr>
        <xdr:cNvPr id="527" name="円/楕円 526"/>
        <xdr:cNvSpPr/>
      </xdr:nvSpPr>
      <xdr:spPr>
        <a:xfrm>
          <a:off x="21272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111523</xdr:rowOff>
    </xdr:from>
    <xdr:ext cx="469744" cy="259045"/>
    <xdr:sp macro="" textlink="">
      <xdr:nvSpPr>
        <xdr:cNvPr id="528" name="n_1mainValue【庁舎】&#10;一人当たり面積"/>
        <xdr:cNvSpPr txBox="1"/>
      </xdr:nvSpPr>
      <xdr:spPr>
        <a:xfrm>
          <a:off x="210757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有形固定資産減価償却率については、「図書館」や「体育館」など、類似団体平均を上回っている施設があるものの、その比率差は</a:t>
          </a:r>
          <a:r>
            <a:rPr kumimoji="1" lang="en-US" altLang="ja-JP" sz="1300">
              <a:latin typeface="ＭＳ Ｐゴシック"/>
            </a:rPr>
            <a:t>10</a:t>
          </a:r>
          <a:r>
            <a:rPr kumimoji="1" lang="ja-JP" altLang="en-US" sz="1300">
              <a:latin typeface="ＭＳ Ｐゴシック"/>
            </a:rPr>
            <a:t>％以内にとどまっている。これに対し、「保健センター・保健所」の比率が類似団体平均と比較して大きく下回っているのは、平成</a:t>
          </a:r>
          <a:r>
            <a:rPr kumimoji="1" lang="en-US" altLang="ja-JP" sz="1300">
              <a:latin typeface="ＭＳ Ｐゴシック"/>
            </a:rPr>
            <a:t>27</a:t>
          </a:r>
          <a:r>
            <a:rPr kumimoji="1" lang="ja-JP" altLang="en-US" sz="1300">
              <a:latin typeface="ＭＳ Ｐゴシック"/>
            </a:rPr>
            <a:t>年度に新しい施設を建設したためである。</a:t>
          </a:r>
        </a:p>
        <a:p>
          <a:r>
            <a:rPr kumimoji="1" lang="ja-JP" altLang="en-US" sz="1300">
              <a:latin typeface="ＭＳ Ｐゴシック"/>
            </a:rPr>
            <a:t>　また、「市民会館」と「庁舎」において住民一人当たりの面積が類似団体と比較して高くなっている。市民会館は４館、庁舎は市町村合併前の庁舎を全て引き継いでいるため大曲地域にある本庁舎のほか７地域に支所庁舎があり、人口減少が急速に進む当市においてはさらなる比率の上昇が確実である。このようなことから、市民会館については類似施設の近接状況や市全体のバランス、稼動状況等も勘案しながら適正な配置を検討する。また、庁舎のうち本庁舎は築</a:t>
          </a:r>
          <a:r>
            <a:rPr kumimoji="1" lang="en-US" altLang="ja-JP" sz="1300">
              <a:latin typeface="ＭＳ Ｐゴシック"/>
            </a:rPr>
            <a:t>60</a:t>
          </a:r>
          <a:r>
            <a:rPr kumimoji="1" lang="ja-JP" altLang="en-US" sz="1300">
              <a:latin typeface="ＭＳ Ｐゴシック"/>
            </a:rPr>
            <a:t>年を目処に建て替え、支所庁舎は引き続き維持していく予定としているため、公共施設等総合管理計画に基づき改修して長寿命化に努める。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84,122
83,897
866.77
47,729,560
46,469,775
1,091,982
29,690,957
56,079,799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財政力指数は、類似団体平均を大きく下回る</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これは、もともと財政基盤の脆弱な財政力指数</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までの市町村が合併したことに起因するもので、合併後においても人口減少や市税収入の減などにより、指数の改善が図られていない状況にある。今後は</a:t>
          </a:r>
          <a:r>
            <a:rPr kumimoji="1" lang="ja-JP" altLang="en-US" sz="1100">
              <a:solidFill>
                <a:schemeClr val="dk1"/>
              </a:solidFill>
              <a:effectLst/>
              <a:latin typeface="+mn-lt"/>
              <a:ea typeface="+mn-ea"/>
              <a:cs typeface="+mn-cs"/>
            </a:rPr>
            <a:t>、全事務事業について、費用対効果と市民サービス適正化を照らし合わせた総点検による</a:t>
          </a:r>
          <a:r>
            <a:rPr kumimoji="1" lang="ja-JP" altLang="ja-JP" sz="1100">
              <a:solidFill>
                <a:schemeClr val="dk1"/>
              </a:solidFill>
              <a:effectLst/>
              <a:latin typeface="+mn-lt"/>
              <a:ea typeface="+mn-ea"/>
              <a:cs typeface="+mn-cs"/>
            </a:rPr>
            <a:t>歳出構造の抜本的な見直しを図るとともに、</a:t>
          </a:r>
          <a:r>
            <a:rPr kumimoji="1" lang="ja-JP" altLang="en-US" sz="1100">
              <a:solidFill>
                <a:schemeClr val="dk1"/>
              </a:solidFill>
              <a:effectLst/>
              <a:latin typeface="+mn-lt"/>
              <a:ea typeface="+mn-ea"/>
              <a:cs typeface="+mn-cs"/>
            </a:rPr>
            <a:t>分担金・負担金の見直しや市有財産の売却など</a:t>
          </a:r>
          <a:r>
            <a:rPr kumimoji="1" lang="ja-JP" altLang="ja-JP" sz="1100">
              <a:solidFill>
                <a:schemeClr val="dk1"/>
              </a:solidFill>
              <a:effectLst/>
              <a:latin typeface="+mn-lt"/>
              <a:ea typeface="+mn-ea"/>
              <a:cs typeface="+mn-cs"/>
            </a:rPr>
            <a:t>自主財源の一層の確保に努める。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比率は前年度から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ﾎﾟｲﾝﾄ上昇し、類似団体平均を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ﾎﾟｲﾝﾄ上回った。</a:t>
          </a:r>
          <a:endParaRPr kumimoji="1"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経常分子となる経常経費充当一般財源等では、</a:t>
          </a:r>
          <a:r>
            <a:rPr lang="ja-JP" altLang="ja-JP" sz="1100">
              <a:solidFill>
                <a:schemeClr val="dk1"/>
              </a:solidFill>
              <a:effectLst/>
              <a:latin typeface="+mn-lt"/>
              <a:ea typeface="+mn-ea"/>
              <a:cs typeface="+mn-cs"/>
            </a:rPr>
            <a:t>介護保険給付費や後期高齢者医療に係る療養給付費の負担金増による繰出金</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となったが、</a:t>
          </a:r>
          <a:r>
            <a:rPr lang="ja-JP" altLang="ja-JP" sz="1100">
              <a:solidFill>
                <a:schemeClr val="dk1"/>
              </a:solidFill>
              <a:effectLst/>
              <a:latin typeface="+mn-lt"/>
              <a:ea typeface="+mn-ea"/>
              <a:cs typeface="+mn-cs"/>
            </a:rPr>
            <a:t>定員適正化による人件費減や</a:t>
          </a:r>
          <a:r>
            <a:rPr lang="ja-JP" altLang="en-US" sz="1100">
              <a:solidFill>
                <a:schemeClr val="dk1"/>
              </a:solidFill>
              <a:effectLst/>
              <a:latin typeface="+mn-lt"/>
              <a:ea typeface="+mn-ea"/>
              <a:cs typeface="+mn-cs"/>
            </a:rPr>
            <a:t>公債費</a:t>
          </a:r>
          <a:r>
            <a:rPr lang="ja-JP" altLang="ja-JP" sz="1100">
              <a:solidFill>
                <a:schemeClr val="dk1"/>
              </a:solidFill>
              <a:effectLst/>
              <a:latin typeface="+mn-lt"/>
              <a:ea typeface="+mn-ea"/>
              <a:cs typeface="+mn-cs"/>
            </a:rPr>
            <a:t>など経常経費の減</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大きく、</a:t>
          </a:r>
          <a:r>
            <a:rPr lang="en-US" altLang="ja-JP" sz="1100">
              <a:solidFill>
                <a:schemeClr val="dk1"/>
              </a:solidFill>
              <a:effectLst/>
              <a:latin typeface="+mn-lt"/>
              <a:ea typeface="+mn-ea"/>
              <a:cs typeface="+mn-cs"/>
            </a:rPr>
            <a:t>151,562</a:t>
          </a:r>
          <a:r>
            <a:rPr lang="ja-JP" altLang="ja-JP" sz="1100">
              <a:solidFill>
                <a:schemeClr val="dk1"/>
              </a:solidFill>
              <a:effectLst/>
              <a:latin typeface="+mn-lt"/>
              <a:ea typeface="+mn-ea"/>
              <a:cs typeface="+mn-cs"/>
            </a:rPr>
            <a:t>千円減となった</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比率分母となる経常一般財源等においては</a:t>
          </a:r>
          <a:r>
            <a:rPr kumimoji="0" lang="ja-JP" altLang="en-US" sz="1100">
              <a:solidFill>
                <a:schemeClr val="dk1"/>
              </a:solidFill>
              <a:effectLst/>
              <a:latin typeface="+mn-lt"/>
              <a:ea typeface="+mn-ea"/>
              <a:cs typeface="+mn-cs"/>
            </a:rPr>
            <a:t>市税</a:t>
          </a:r>
          <a:r>
            <a:rPr lang="ja-JP" altLang="ja-JP" sz="1100">
              <a:solidFill>
                <a:schemeClr val="dk1"/>
              </a:solidFill>
              <a:effectLst/>
              <a:latin typeface="+mn-lt"/>
              <a:ea typeface="+mn-ea"/>
              <a:cs typeface="+mn-cs"/>
            </a:rPr>
            <a:t>の増があった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地方消費税交付金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地方交付税</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臨時財政対策債</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億円減少したため、</a:t>
          </a:r>
          <a:r>
            <a:rPr kumimoji="1"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1,133,540</a:t>
          </a:r>
          <a:r>
            <a:rPr kumimoji="1" lang="ja-JP" altLang="ja-JP" sz="1100">
              <a:solidFill>
                <a:schemeClr val="dk1"/>
              </a:solidFill>
              <a:effectLst/>
              <a:latin typeface="+mn-lt"/>
              <a:ea typeface="+mn-ea"/>
              <a:cs typeface="+mn-cs"/>
            </a:rPr>
            <a:t>千円減となった</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比率悪化の要因である。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今後は普通交付税の合併算定替の段階的縮減により、分母が年々縮小するため、</a:t>
          </a:r>
          <a:r>
            <a:rPr lang="ja-JP" altLang="en-US" sz="1100">
              <a:solidFill>
                <a:schemeClr val="dk1"/>
              </a:solidFill>
              <a:effectLst/>
              <a:latin typeface="+mn-lt"/>
              <a:ea typeface="+mn-ea"/>
              <a:cs typeface="+mn-cs"/>
            </a:rPr>
            <a:t>公共施設の管理手法の見直しなど一層の</a:t>
          </a:r>
          <a:r>
            <a:rPr lang="ja-JP" altLang="ja-JP" sz="1100">
              <a:solidFill>
                <a:schemeClr val="dk1"/>
              </a:solidFill>
              <a:effectLst/>
              <a:latin typeface="+mn-lt"/>
              <a:ea typeface="+mn-ea"/>
              <a:cs typeface="+mn-cs"/>
            </a:rPr>
            <a:t>経費削減を図り、比率の改善に努める。</a:t>
          </a:r>
          <a:endParaRPr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64</xdr:row>
      <xdr:rowOff>7196</xdr:rowOff>
    </xdr:to>
    <xdr:cxnSp macro="">
      <xdr:nvCxnSpPr>
        <xdr:cNvPr id="131" name="直線コネクタ 130"/>
        <xdr:cNvCxnSpPr/>
      </xdr:nvCxnSpPr>
      <xdr:spPr>
        <a:xfrm>
          <a:off x="4114800" y="10746740"/>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76623</xdr:rowOff>
    </xdr:from>
    <xdr:to>
      <xdr:col>6</xdr:col>
      <xdr:colOff>0</xdr:colOff>
      <xdr:row>62</xdr:row>
      <xdr:rowOff>116840</xdr:rowOff>
    </xdr:to>
    <xdr:cxnSp macro="">
      <xdr:nvCxnSpPr>
        <xdr:cNvPr id="134" name="直線コネクタ 133"/>
        <xdr:cNvCxnSpPr/>
      </xdr:nvCxnSpPr>
      <xdr:spPr>
        <a:xfrm>
          <a:off x="3225800" y="1070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62</xdr:row>
      <xdr:rowOff>76623</xdr:rowOff>
    </xdr:to>
    <xdr:cxnSp macro="">
      <xdr:nvCxnSpPr>
        <xdr:cNvPr id="137" name="直線コネクタ 136"/>
        <xdr:cNvCxnSpPr/>
      </xdr:nvCxnSpPr>
      <xdr:spPr>
        <a:xfrm>
          <a:off x="2336800" y="1063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149013</xdr:rowOff>
    </xdr:to>
    <xdr:cxnSp macro="">
      <xdr:nvCxnSpPr>
        <xdr:cNvPr id="140" name="直線コネクタ 139"/>
        <xdr:cNvCxnSpPr/>
      </xdr:nvCxnSpPr>
      <xdr:spPr>
        <a:xfrm flipV="1">
          <a:off x="1447800" y="106341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127846</xdr:rowOff>
    </xdr:from>
    <xdr:to>
      <xdr:col>7</xdr:col>
      <xdr:colOff>203200</xdr:colOff>
      <xdr:row>64</xdr:row>
      <xdr:rowOff>57996</xdr:rowOff>
    </xdr:to>
    <xdr:sp macro="" textlink="">
      <xdr:nvSpPr>
        <xdr:cNvPr id="150" name="円/楕円 149"/>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99923</xdr:rowOff>
    </xdr:from>
    <xdr:ext cx="762000" cy="259045"/>
    <xdr:sp macro="" textlink="">
      <xdr:nvSpPr>
        <xdr:cNvPr id="151" name="財政構造の弾力性該当値テキスト"/>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3" name="テキスト ボックス 152"/>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25823</xdr:rowOff>
    </xdr:from>
    <xdr:to>
      <xdr:col>4</xdr:col>
      <xdr:colOff>533400</xdr:colOff>
      <xdr:row>62</xdr:row>
      <xdr:rowOff>127423</xdr:rowOff>
    </xdr:to>
    <xdr:sp macro="" textlink="">
      <xdr:nvSpPr>
        <xdr:cNvPr id="154" name="円/楕円 153"/>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55" name="テキスト ボックス 154"/>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6" name="円/楕円 155"/>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7" name="テキスト ボックス 156"/>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59" name="テキスト ボックス 158"/>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[151,331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大仙市第</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次</a:t>
          </a:r>
          <a:r>
            <a:rPr kumimoji="1" lang="ja-JP" altLang="ja-JP" sz="1100">
              <a:solidFill>
                <a:schemeClr val="dk1"/>
              </a:solidFill>
              <a:effectLst/>
              <a:latin typeface="+mn-lt"/>
              <a:ea typeface="+mn-ea"/>
              <a:cs typeface="+mn-cs"/>
            </a:rPr>
            <a:t>定員適正化計画に基づく職員数の</a:t>
          </a:r>
          <a:r>
            <a:rPr kumimoji="1" lang="ja-JP" altLang="en-US" sz="1100">
              <a:solidFill>
                <a:schemeClr val="dk1"/>
              </a:solidFill>
              <a:effectLst/>
              <a:latin typeface="+mn-lt"/>
              <a:ea typeface="+mn-ea"/>
              <a:cs typeface="+mn-cs"/>
            </a:rPr>
            <a:t>抑制により人件費は減少している。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一方、物件費では花火産業構想に基づく施策事業や防災ラジオの開発及び貸与等の実施、また維持補修費においては除雪経費の増により、全体では前年度より</a:t>
          </a:r>
          <a:r>
            <a:rPr kumimoji="1" lang="en-US" altLang="ja-JP" sz="1100">
              <a:solidFill>
                <a:schemeClr val="dk1"/>
              </a:solidFill>
              <a:effectLst/>
              <a:latin typeface="+mn-lt"/>
              <a:ea typeface="+mn-ea"/>
              <a:cs typeface="+mn-cs"/>
            </a:rPr>
            <a:t>4,934</a:t>
          </a:r>
          <a:r>
            <a:rPr kumimoji="1" lang="ja-JP" altLang="en-US" sz="1100">
              <a:solidFill>
                <a:schemeClr val="dk1"/>
              </a:solidFill>
              <a:effectLst/>
              <a:latin typeface="+mn-lt"/>
              <a:ea typeface="+mn-ea"/>
              <a:cs typeface="+mn-cs"/>
            </a:rPr>
            <a:t>円増額となり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との差</a:t>
          </a:r>
          <a:r>
            <a:rPr kumimoji="1" lang="ja-JP" altLang="en-US" sz="1100">
              <a:solidFill>
                <a:schemeClr val="dk1"/>
              </a:solidFill>
              <a:effectLst/>
              <a:latin typeface="+mn-lt"/>
              <a:ea typeface="+mn-ea"/>
              <a:cs typeface="+mn-cs"/>
            </a:rPr>
            <a:t>が拡大した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今後は、再任用職員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の増加が見込まれるため、既存の嘱託及び臨時職員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を図り、職員数の抑制を図る</a:t>
          </a:r>
          <a:r>
            <a:rPr kumimoji="1" lang="ja-JP" altLang="en-US" sz="1100">
              <a:solidFill>
                <a:schemeClr val="dk1"/>
              </a:solidFill>
              <a:effectLst/>
              <a:latin typeface="+mn-lt"/>
              <a:ea typeface="+mn-ea"/>
              <a:cs typeface="+mn-cs"/>
            </a:rPr>
            <a:t>ほか、大仙市</a:t>
          </a:r>
          <a:r>
            <a:rPr kumimoji="1" lang="ja-JP" altLang="ja-JP" sz="1100">
              <a:solidFill>
                <a:schemeClr val="dk1"/>
              </a:solidFill>
              <a:effectLst/>
              <a:latin typeface="+mn-lt"/>
              <a:ea typeface="+mn-ea"/>
              <a:cs typeface="+mn-cs"/>
            </a:rPr>
            <a:t>公共施設等総合管理計画の指針に沿った公共施設の譲渡や統廃合などを進め、経費の縮減を図る。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2770</xdr:rowOff>
    </xdr:from>
    <xdr:to>
      <xdr:col>7</xdr:col>
      <xdr:colOff>152400</xdr:colOff>
      <xdr:row>85</xdr:row>
      <xdr:rowOff>42456</xdr:rowOff>
    </xdr:to>
    <xdr:cxnSp macro="">
      <xdr:nvCxnSpPr>
        <xdr:cNvPr id="194" name="直線コネクタ 193"/>
        <xdr:cNvCxnSpPr/>
      </xdr:nvCxnSpPr>
      <xdr:spPr>
        <a:xfrm>
          <a:off x="4114800" y="14576020"/>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2770</xdr:rowOff>
    </xdr:from>
    <xdr:to>
      <xdr:col>6</xdr:col>
      <xdr:colOff>0</xdr:colOff>
      <xdr:row>85</xdr:row>
      <xdr:rowOff>31911</xdr:rowOff>
    </xdr:to>
    <xdr:cxnSp macro="">
      <xdr:nvCxnSpPr>
        <xdr:cNvPr id="197" name="直線コネクタ 196"/>
        <xdr:cNvCxnSpPr/>
      </xdr:nvCxnSpPr>
      <xdr:spPr>
        <a:xfrm flipV="1">
          <a:off x="3225800" y="14576020"/>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14931</xdr:rowOff>
    </xdr:from>
    <xdr:to>
      <xdr:col>4</xdr:col>
      <xdr:colOff>482600</xdr:colOff>
      <xdr:row>85</xdr:row>
      <xdr:rowOff>31911</xdr:rowOff>
    </xdr:to>
    <xdr:cxnSp macro="">
      <xdr:nvCxnSpPr>
        <xdr:cNvPr id="200" name="直線コネクタ 199"/>
        <xdr:cNvCxnSpPr/>
      </xdr:nvCxnSpPr>
      <xdr:spPr>
        <a:xfrm>
          <a:off x="2336800" y="14588181"/>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14931</xdr:rowOff>
    </xdr:from>
    <xdr:to>
      <xdr:col>3</xdr:col>
      <xdr:colOff>279400</xdr:colOff>
      <xdr:row>85</xdr:row>
      <xdr:rowOff>52276</xdr:rowOff>
    </xdr:to>
    <xdr:cxnSp macro="">
      <xdr:nvCxnSpPr>
        <xdr:cNvPr id="203" name="直線コネクタ 202"/>
        <xdr:cNvCxnSpPr/>
      </xdr:nvCxnSpPr>
      <xdr:spPr>
        <a:xfrm flipV="1">
          <a:off x="1447800" y="14588181"/>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163106</xdr:rowOff>
    </xdr:from>
    <xdr:to>
      <xdr:col>7</xdr:col>
      <xdr:colOff>203200</xdr:colOff>
      <xdr:row>85</xdr:row>
      <xdr:rowOff>93256</xdr:rowOff>
    </xdr:to>
    <xdr:sp macro="" textlink="">
      <xdr:nvSpPr>
        <xdr:cNvPr id="213" name="円/楕円 212"/>
        <xdr:cNvSpPr/>
      </xdr:nvSpPr>
      <xdr:spPr>
        <a:xfrm>
          <a:off x="4902200" y="1456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135183</xdr:rowOff>
    </xdr:from>
    <xdr:ext cx="762000" cy="259045"/>
    <xdr:sp macro="" textlink="">
      <xdr:nvSpPr>
        <xdr:cNvPr id="214" name="人件費・物件費等の状況該当値テキスト"/>
        <xdr:cNvSpPr txBox="1"/>
      </xdr:nvSpPr>
      <xdr:spPr>
        <a:xfrm>
          <a:off x="5041900" y="1453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151,331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123420</xdr:rowOff>
    </xdr:from>
    <xdr:to>
      <xdr:col>6</xdr:col>
      <xdr:colOff>50800</xdr:colOff>
      <xdr:row>85</xdr:row>
      <xdr:rowOff>53570</xdr:rowOff>
    </xdr:to>
    <xdr:sp macro="" textlink="">
      <xdr:nvSpPr>
        <xdr:cNvPr id="215" name="円/楕円 214"/>
        <xdr:cNvSpPr/>
      </xdr:nvSpPr>
      <xdr:spPr>
        <a:xfrm>
          <a:off x="4064000" y="145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38347</xdr:rowOff>
    </xdr:from>
    <xdr:ext cx="736600" cy="259045"/>
    <xdr:sp macro="" textlink="">
      <xdr:nvSpPr>
        <xdr:cNvPr id="216" name="テキスト ボックス 215"/>
        <xdr:cNvSpPr txBox="1"/>
      </xdr:nvSpPr>
      <xdr:spPr>
        <a:xfrm>
          <a:off x="3733800" y="1461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146,397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152561</xdr:rowOff>
    </xdr:from>
    <xdr:to>
      <xdr:col>4</xdr:col>
      <xdr:colOff>533400</xdr:colOff>
      <xdr:row>85</xdr:row>
      <xdr:rowOff>82711</xdr:rowOff>
    </xdr:to>
    <xdr:sp macro="" textlink="">
      <xdr:nvSpPr>
        <xdr:cNvPr id="217" name="円/楕円 216"/>
        <xdr:cNvSpPr/>
      </xdr:nvSpPr>
      <xdr:spPr>
        <a:xfrm>
          <a:off x="3175000" y="14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67488</xdr:rowOff>
    </xdr:from>
    <xdr:ext cx="762000" cy="259045"/>
    <xdr:sp macro="" textlink="">
      <xdr:nvSpPr>
        <xdr:cNvPr id="218" name="テキスト ボックス 217"/>
        <xdr:cNvSpPr txBox="1"/>
      </xdr:nvSpPr>
      <xdr:spPr>
        <a:xfrm>
          <a:off x="2844800" y="1464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150,020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135581</xdr:rowOff>
    </xdr:from>
    <xdr:to>
      <xdr:col>3</xdr:col>
      <xdr:colOff>330200</xdr:colOff>
      <xdr:row>85</xdr:row>
      <xdr:rowOff>65731</xdr:rowOff>
    </xdr:to>
    <xdr:sp macro="" textlink="">
      <xdr:nvSpPr>
        <xdr:cNvPr id="219" name="円/楕円 218"/>
        <xdr:cNvSpPr/>
      </xdr:nvSpPr>
      <xdr:spPr>
        <a:xfrm>
          <a:off x="2286000" y="145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50508</xdr:rowOff>
    </xdr:from>
    <xdr:ext cx="762000" cy="259045"/>
    <xdr:sp macro="" textlink="">
      <xdr:nvSpPr>
        <xdr:cNvPr id="220" name="テキスト ボックス 219"/>
        <xdr:cNvSpPr txBox="1"/>
      </xdr:nvSpPr>
      <xdr:spPr>
        <a:xfrm>
          <a:off x="1955800" y="146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147,909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1476</xdr:rowOff>
    </xdr:from>
    <xdr:to>
      <xdr:col>2</xdr:col>
      <xdr:colOff>127000</xdr:colOff>
      <xdr:row>85</xdr:row>
      <xdr:rowOff>103076</xdr:rowOff>
    </xdr:to>
    <xdr:sp macro="" textlink="">
      <xdr:nvSpPr>
        <xdr:cNvPr id="221" name="円/楕円 220"/>
        <xdr:cNvSpPr/>
      </xdr:nvSpPr>
      <xdr:spPr>
        <a:xfrm>
          <a:off x="1397000" y="145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87853</xdr:rowOff>
    </xdr:from>
    <xdr:ext cx="762000" cy="259045"/>
    <xdr:sp macro="" textlink="">
      <xdr:nvSpPr>
        <xdr:cNvPr id="222" name="テキスト ボックス 221"/>
        <xdr:cNvSpPr txBox="1"/>
      </xdr:nvSpPr>
      <xdr:spPr>
        <a:xfrm>
          <a:off x="1066800" y="146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ラスパイレス指数は、</a:t>
          </a:r>
          <a:r>
            <a:rPr kumimoji="1" lang="ja-JP" altLang="ja-JP" sz="1100">
              <a:solidFill>
                <a:schemeClr val="dk1"/>
              </a:solidFill>
              <a:effectLst/>
              <a:latin typeface="+mn-lt"/>
              <a:ea typeface="+mn-ea"/>
              <a:cs typeface="+mn-cs"/>
            </a:rPr>
            <a:t>類似団体</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団体のうち</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番目の低水準にある。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これは国や類似団体と比較し、経験年数ごとの平均給与月額が低いことが要因であり、今後も人事院勧告等の制度改正を踏まえ、一層の給与の適正化に努める。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85573</xdr:rowOff>
    </xdr:from>
    <xdr:to>
      <xdr:col>24</xdr:col>
      <xdr:colOff>558800</xdr:colOff>
      <xdr:row>82</xdr:row>
      <xdr:rowOff>29029</xdr:rowOff>
    </xdr:to>
    <xdr:cxnSp macro="">
      <xdr:nvCxnSpPr>
        <xdr:cNvPr id="258" name="直線コネクタ 257"/>
        <xdr:cNvCxnSpPr/>
      </xdr:nvCxnSpPr>
      <xdr:spPr>
        <a:xfrm>
          <a:off x="16179800" y="13973023"/>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81</xdr:row>
      <xdr:rowOff>85573</xdr:rowOff>
    </xdr:to>
    <xdr:cxnSp macro="">
      <xdr:nvCxnSpPr>
        <xdr:cNvPr id="261" name="直線コネクタ 260"/>
        <xdr:cNvCxnSpPr/>
      </xdr:nvCxnSpPr>
      <xdr:spPr>
        <a:xfrm>
          <a:off x="15290800" y="138811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165100</xdr:rowOff>
    </xdr:from>
    <xdr:to>
      <xdr:col>22</xdr:col>
      <xdr:colOff>203200</xdr:colOff>
      <xdr:row>81</xdr:row>
      <xdr:rowOff>5141</xdr:rowOff>
    </xdr:to>
    <xdr:cxnSp macro="">
      <xdr:nvCxnSpPr>
        <xdr:cNvPr id="264" name="直線コネクタ 263"/>
        <xdr:cNvCxnSpPr/>
      </xdr:nvCxnSpPr>
      <xdr:spPr>
        <a:xfrm flipV="1">
          <a:off x="14401800" y="138811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5141</xdr:rowOff>
    </xdr:from>
    <xdr:to>
      <xdr:col>21</xdr:col>
      <xdr:colOff>0</xdr:colOff>
      <xdr:row>85</xdr:row>
      <xdr:rowOff>135164</xdr:rowOff>
    </xdr:to>
    <xdr:cxnSp macro="">
      <xdr:nvCxnSpPr>
        <xdr:cNvPr id="267" name="直線コネクタ 266"/>
        <xdr:cNvCxnSpPr/>
      </xdr:nvCxnSpPr>
      <xdr:spPr>
        <a:xfrm flipV="1">
          <a:off x="13512800" y="13892591"/>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7" name="円/楕円 276"/>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8"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9" name="円/楕円 278"/>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80" name="テキスト ボックス 279"/>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114300</xdr:rowOff>
    </xdr:from>
    <xdr:to>
      <xdr:col>22</xdr:col>
      <xdr:colOff>254000</xdr:colOff>
      <xdr:row>81</xdr:row>
      <xdr:rowOff>44450</xdr:rowOff>
    </xdr:to>
    <xdr:sp macro="" textlink="">
      <xdr:nvSpPr>
        <xdr:cNvPr id="281" name="円/楕円 280"/>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54627</xdr:rowOff>
    </xdr:from>
    <xdr:ext cx="762000" cy="259045"/>
    <xdr:sp macro="" textlink="">
      <xdr:nvSpPr>
        <xdr:cNvPr id="282" name="テキスト ボックス 281"/>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125791</xdr:rowOff>
    </xdr:from>
    <xdr:to>
      <xdr:col>21</xdr:col>
      <xdr:colOff>50800</xdr:colOff>
      <xdr:row>81</xdr:row>
      <xdr:rowOff>55941</xdr:rowOff>
    </xdr:to>
    <xdr:sp macro="" textlink="">
      <xdr:nvSpPr>
        <xdr:cNvPr id="283" name="円/楕円 282"/>
        <xdr:cNvSpPr/>
      </xdr:nvSpPr>
      <xdr:spPr>
        <a:xfrm>
          <a:off x="14351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66118</xdr:rowOff>
    </xdr:from>
    <xdr:ext cx="762000" cy="259045"/>
    <xdr:sp macro="" textlink="">
      <xdr:nvSpPr>
        <xdr:cNvPr id="284" name="テキスト ボックス 283"/>
        <xdr:cNvSpPr txBox="1"/>
      </xdr:nvSpPr>
      <xdr:spPr>
        <a:xfrm>
          <a:off x="14020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84364</xdr:rowOff>
    </xdr:from>
    <xdr:to>
      <xdr:col>19</xdr:col>
      <xdr:colOff>533400</xdr:colOff>
      <xdr:row>86</xdr:row>
      <xdr:rowOff>14514</xdr:rowOff>
    </xdr:to>
    <xdr:sp macro="" textlink="">
      <xdr:nvSpPr>
        <xdr:cNvPr id="285" name="円/楕円 284"/>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24691</xdr:rowOff>
    </xdr:from>
    <xdr:ext cx="762000" cy="259045"/>
    <xdr:sp macro="" textlink="">
      <xdr:nvSpPr>
        <xdr:cNvPr id="286" name="テキスト ボックス 285"/>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年度以降、市直営の保育所や介護施設の</a:t>
          </a:r>
          <a:r>
            <a:rPr kumimoji="1" lang="ja-JP" altLang="en-US" sz="1100">
              <a:solidFill>
                <a:schemeClr val="dk1"/>
              </a:solidFill>
              <a:effectLst/>
              <a:latin typeface="+mn-lt"/>
              <a:ea typeface="+mn-ea"/>
              <a:cs typeface="+mn-cs"/>
            </a:rPr>
            <a:t>法人</a:t>
          </a:r>
          <a:r>
            <a:rPr kumimoji="1" lang="ja-JP" altLang="ja-JP" sz="1100">
              <a:solidFill>
                <a:schemeClr val="dk1"/>
              </a:solidFill>
              <a:effectLst/>
              <a:latin typeface="+mn-lt"/>
              <a:ea typeface="+mn-ea"/>
              <a:cs typeface="+mn-cs"/>
            </a:rPr>
            <a:t>化を進めると同時に、</a:t>
          </a:r>
          <a:r>
            <a:rPr lang="ja-JP" altLang="ja-JP" sz="1100">
              <a:solidFill>
                <a:schemeClr val="dk1"/>
              </a:solidFill>
              <a:effectLst/>
              <a:latin typeface="+mn-lt"/>
              <a:ea typeface="+mn-ea"/>
              <a:cs typeface="+mn-cs"/>
            </a:rPr>
            <a:t>大仙市第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次定員適正化計画</a:t>
          </a:r>
          <a:r>
            <a:rPr kumimoji="1" lang="ja-JP" altLang="ja-JP" sz="1100">
              <a:solidFill>
                <a:schemeClr val="dk1"/>
              </a:solidFill>
              <a:effectLst/>
              <a:latin typeface="+mn-lt"/>
              <a:ea typeface="+mn-ea"/>
              <a:cs typeface="+mn-cs"/>
            </a:rPr>
            <a:t>に基づき、当面の目標として人口千人当たりの職員数が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人未満となるよう組織改革及び行財政改革を進めてきた結果、人口千人当たりの職員数は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人を下回った。</a:t>
          </a:r>
          <a:r>
            <a:rPr lang="ja-JP" altLang="ja-JP" sz="1100">
              <a:solidFill>
                <a:schemeClr val="dk1"/>
              </a:solidFill>
              <a:effectLst/>
              <a:latin typeface="+mn-lt"/>
              <a:ea typeface="+mn-ea"/>
              <a:cs typeface="+mn-cs"/>
            </a:rPr>
            <a:t>その後も定員適正化に努めたことから、前年度から</a:t>
          </a:r>
          <a:r>
            <a:rPr lang="en-US" altLang="ja-JP" sz="1100">
              <a:solidFill>
                <a:schemeClr val="dk1"/>
              </a:solidFill>
              <a:effectLst/>
              <a:latin typeface="+mn-lt"/>
              <a:ea typeface="+mn-ea"/>
              <a:cs typeface="+mn-cs"/>
            </a:rPr>
            <a:t>0.33</a:t>
          </a:r>
          <a:r>
            <a:rPr lang="ja-JP" altLang="ja-JP" sz="1100">
              <a:solidFill>
                <a:schemeClr val="dk1"/>
              </a:solidFill>
              <a:effectLst/>
              <a:latin typeface="+mn-lt"/>
              <a:ea typeface="+mn-ea"/>
              <a:cs typeface="+mn-cs"/>
            </a:rPr>
            <a:t>人減少したものの、類似団体平均を上回っており、類似団体平均値とはまだ開きがある。今後も、類似団体の指数に近づくよう、</a:t>
          </a:r>
          <a:r>
            <a:rPr lang="ja-JP" altLang="en-US" sz="1100">
              <a:solidFill>
                <a:schemeClr val="dk1"/>
              </a:solidFill>
              <a:effectLst/>
              <a:latin typeface="+mn-lt"/>
              <a:ea typeface="+mn-ea"/>
              <a:cs typeface="+mn-cs"/>
            </a:rPr>
            <a:t>民間委託や指定管理者制度の推進や</a:t>
          </a:r>
          <a:r>
            <a:rPr lang="ja-JP" altLang="ja-JP" sz="1100">
              <a:solidFill>
                <a:schemeClr val="dk1"/>
              </a:solidFill>
              <a:effectLst/>
              <a:latin typeface="+mn-lt"/>
              <a:ea typeface="+mn-ea"/>
              <a:cs typeface="+mn-cs"/>
            </a:rPr>
            <a:t>再任用職員（短時間勤務）・臨時的任用職員</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活用</a:t>
          </a:r>
          <a:r>
            <a:rPr lang="ja-JP" altLang="en-US" sz="1100">
              <a:solidFill>
                <a:schemeClr val="dk1"/>
              </a:solidFill>
              <a:effectLst/>
              <a:latin typeface="+mn-lt"/>
              <a:ea typeface="+mn-ea"/>
              <a:cs typeface="+mn-cs"/>
            </a:rPr>
            <a:t>により、組織の</a:t>
          </a:r>
          <a:r>
            <a:rPr lang="ja-JP" altLang="ja-JP" sz="1100">
              <a:solidFill>
                <a:schemeClr val="dk1"/>
              </a:solidFill>
              <a:effectLst/>
              <a:latin typeface="+mn-lt"/>
              <a:ea typeface="+mn-ea"/>
              <a:cs typeface="+mn-cs"/>
            </a:rPr>
            <a:t>スリム化に努める。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31810</xdr:rowOff>
    </xdr:from>
    <xdr:to>
      <xdr:col>24</xdr:col>
      <xdr:colOff>558800</xdr:colOff>
      <xdr:row>62</xdr:row>
      <xdr:rowOff>69729</xdr:rowOff>
    </xdr:to>
    <xdr:cxnSp macro="">
      <xdr:nvCxnSpPr>
        <xdr:cNvPr id="323" name="直線コネクタ 322"/>
        <xdr:cNvCxnSpPr/>
      </xdr:nvCxnSpPr>
      <xdr:spPr>
        <a:xfrm flipV="1">
          <a:off x="16179800" y="1066171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69729</xdr:rowOff>
    </xdr:from>
    <xdr:to>
      <xdr:col>23</xdr:col>
      <xdr:colOff>406400</xdr:colOff>
      <xdr:row>62</xdr:row>
      <xdr:rowOff>103051</xdr:rowOff>
    </xdr:to>
    <xdr:cxnSp macro="">
      <xdr:nvCxnSpPr>
        <xdr:cNvPr id="326" name="直線コネクタ 325"/>
        <xdr:cNvCxnSpPr/>
      </xdr:nvCxnSpPr>
      <xdr:spPr>
        <a:xfrm flipV="1">
          <a:off x="15290800" y="10699629"/>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103051</xdr:rowOff>
    </xdr:from>
    <xdr:to>
      <xdr:col>22</xdr:col>
      <xdr:colOff>203200</xdr:colOff>
      <xdr:row>62</xdr:row>
      <xdr:rowOff>132927</xdr:rowOff>
    </xdr:to>
    <xdr:cxnSp macro="">
      <xdr:nvCxnSpPr>
        <xdr:cNvPr id="329" name="直線コネクタ 328"/>
        <xdr:cNvCxnSpPr/>
      </xdr:nvCxnSpPr>
      <xdr:spPr>
        <a:xfrm flipV="1">
          <a:off x="14401800" y="1073295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132927</xdr:rowOff>
    </xdr:from>
    <xdr:to>
      <xdr:col>21</xdr:col>
      <xdr:colOff>0</xdr:colOff>
      <xdr:row>63</xdr:row>
      <xdr:rowOff>9737</xdr:rowOff>
    </xdr:to>
    <xdr:cxnSp macro="">
      <xdr:nvCxnSpPr>
        <xdr:cNvPr id="332" name="直線コネクタ 331"/>
        <xdr:cNvCxnSpPr/>
      </xdr:nvCxnSpPr>
      <xdr:spPr>
        <a:xfrm flipV="1">
          <a:off x="13512800" y="107628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152460</xdr:rowOff>
    </xdr:from>
    <xdr:to>
      <xdr:col>24</xdr:col>
      <xdr:colOff>609600</xdr:colOff>
      <xdr:row>62</xdr:row>
      <xdr:rowOff>82610</xdr:rowOff>
    </xdr:to>
    <xdr:sp macro="" textlink="">
      <xdr:nvSpPr>
        <xdr:cNvPr id="342" name="円/楕円 341"/>
        <xdr:cNvSpPr/>
      </xdr:nvSpPr>
      <xdr:spPr>
        <a:xfrm>
          <a:off x="169672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124537</xdr:rowOff>
    </xdr:from>
    <xdr:ext cx="762000" cy="259045"/>
    <xdr:sp macro="" textlink="">
      <xdr:nvSpPr>
        <xdr:cNvPr id="343" name="定員管理の状況該当値テキスト"/>
        <xdr:cNvSpPr txBox="1"/>
      </xdr:nvSpPr>
      <xdr:spPr>
        <a:xfrm>
          <a:off x="17106900" y="105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18929</xdr:rowOff>
    </xdr:from>
    <xdr:to>
      <xdr:col>23</xdr:col>
      <xdr:colOff>457200</xdr:colOff>
      <xdr:row>62</xdr:row>
      <xdr:rowOff>120529</xdr:rowOff>
    </xdr:to>
    <xdr:sp macro="" textlink="">
      <xdr:nvSpPr>
        <xdr:cNvPr id="344" name="円/楕円 343"/>
        <xdr:cNvSpPr/>
      </xdr:nvSpPr>
      <xdr:spPr>
        <a:xfrm>
          <a:off x="16129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105306</xdr:rowOff>
    </xdr:from>
    <xdr:ext cx="736600" cy="259045"/>
    <xdr:sp macro="" textlink="">
      <xdr:nvSpPr>
        <xdr:cNvPr id="345" name="テキスト ボックス 344"/>
        <xdr:cNvSpPr txBox="1"/>
      </xdr:nvSpPr>
      <xdr:spPr>
        <a:xfrm>
          <a:off x="15798800" y="1073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52251</xdr:rowOff>
    </xdr:from>
    <xdr:to>
      <xdr:col>22</xdr:col>
      <xdr:colOff>254000</xdr:colOff>
      <xdr:row>62</xdr:row>
      <xdr:rowOff>153851</xdr:rowOff>
    </xdr:to>
    <xdr:sp macro="" textlink="">
      <xdr:nvSpPr>
        <xdr:cNvPr id="346" name="円/楕円 345"/>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138628</xdr:rowOff>
    </xdr:from>
    <xdr:ext cx="762000" cy="259045"/>
    <xdr:sp macro="" textlink="">
      <xdr:nvSpPr>
        <xdr:cNvPr id="347" name="テキスト ボックス 346"/>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82127</xdr:rowOff>
    </xdr:from>
    <xdr:to>
      <xdr:col>21</xdr:col>
      <xdr:colOff>50800</xdr:colOff>
      <xdr:row>63</xdr:row>
      <xdr:rowOff>12277</xdr:rowOff>
    </xdr:to>
    <xdr:sp macro="" textlink="">
      <xdr:nvSpPr>
        <xdr:cNvPr id="348" name="円/楕円 347"/>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168504</xdr:rowOff>
    </xdr:from>
    <xdr:ext cx="762000" cy="259045"/>
    <xdr:sp macro="" textlink="">
      <xdr:nvSpPr>
        <xdr:cNvPr id="349" name="テキスト ボックス 348"/>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130387</xdr:rowOff>
    </xdr:from>
    <xdr:to>
      <xdr:col>19</xdr:col>
      <xdr:colOff>533400</xdr:colOff>
      <xdr:row>63</xdr:row>
      <xdr:rowOff>60537</xdr:rowOff>
    </xdr:to>
    <xdr:sp macro="" textlink="">
      <xdr:nvSpPr>
        <xdr:cNvPr id="350" name="円/楕円 349"/>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45314</xdr:rowOff>
    </xdr:from>
    <xdr:ext cx="762000" cy="259045"/>
    <xdr:sp macro="" textlink="">
      <xdr:nvSpPr>
        <xdr:cNvPr id="351" name="テキスト ボックス 350"/>
        <xdr:cNvSpPr txBox="1"/>
      </xdr:nvSpPr>
      <xdr:spPr>
        <a:xfrm>
          <a:off x="13131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これまで</a:t>
          </a:r>
          <a:r>
            <a:rPr kumimoji="1" lang="ja-JP" altLang="ja-JP" sz="1100">
              <a:solidFill>
                <a:schemeClr val="dk1"/>
              </a:solidFill>
              <a:effectLst/>
              <a:latin typeface="+mn-lt"/>
              <a:ea typeface="+mn-ea"/>
              <a:cs typeface="+mn-cs"/>
            </a:rPr>
            <a:t>公債費負担適正化計画に基づく市債発行額の抑制や繰上償還の実施等により、</a:t>
          </a:r>
          <a:r>
            <a:rPr kumimoji="1" lang="ja-JP" altLang="en-US" sz="1100">
              <a:solidFill>
                <a:schemeClr val="dk1"/>
              </a:solidFill>
              <a:effectLst/>
              <a:latin typeface="+mn-lt"/>
              <a:ea typeface="+mn-ea"/>
              <a:cs typeface="+mn-cs"/>
            </a:rPr>
            <a:t>実質公債費比率は</a:t>
          </a:r>
          <a:r>
            <a:rPr kumimoji="1" lang="ja-JP" altLang="ja-JP" sz="1100">
              <a:solidFill>
                <a:schemeClr val="dk1"/>
              </a:solidFill>
              <a:effectLst/>
              <a:latin typeface="+mn-lt"/>
              <a:ea typeface="+mn-ea"/>
              <a:cs typeface="+mn-cs"/>
            </a:rPr>
            <a:t>着実に改善し</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となったが、未だ県内市町村平均や全国類似団体平均を大きく上回っている。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市債の任意繰上償還を</a:t>
          </a:r>
          <a:r>
            <a:rPr lang="ja-JP" altLang="ja-JP" sz="1100">
              <a:solidFill>
                <a:schemeClr val="dk1"/>
              </a:solidFill>
              <a:effectLst/>
              <a:latin typeface="+mn-lt"/>
              <a:ea typeface="+mn-ea"/>
              <a:cs typeface="+mn-cs"/>
            </a:rPr>
            <a:t>引き続き行うとともに</a:t>
          </a:r>
          <a:r>
            <a:rPr kumimoji="1" lang="ja-JP" altLang="ja-JP" sz="1100">
              <a:solidFill>
                <a:schemeClr val="dk1"/>
              </a:solidFill>
              <a:effectLst/>
              <a:latin typeface="+mn-lt"/>
              <a:ea typeface="+mn-ea"/>
              <a:cs typeface="+mn-cs"/>
            </a:rPr>
            <a:t>、今後も普通建設事業の実施内容や年度の見直しを図るなど、各年度の市債発行額を抑制し、比率改善に努める。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123613</xdr:rowOff>
    </xdr:from>
    <xdr:to>
      <xdr:col>24</xdr:col>
      <xdr:colOff>558800</xdr:colOff>
      <xdr:row>43</xdr:row>
      <xdr:rowOff>71120</xdr:rowOff>
    </xdr:to>
    <xdr:cxnSp macro="">
      <xdr:nvCxnSpPr>
        <xdr:cNvPr id="380" name="直線コネクタ 379"/>
        <xdr:cNvCxnSpPr/>
      </xdr:nvCxnSpPr>
      <xdr:spPr>
        <a:xfrm flipV="1">
          <a:off x="17018000" y="6124363"/>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8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82" name="直線コネクタ 38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38540</xdr:rowOff>
    </xdr:from>
    <xdr:ext cx="762000" cy="259045"/>
    <xdr:sp macro="" textlink="">
      <xdr:nvSpPr>
        <xdr:cNvPr id="383"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123613</xdr:rowOff>
    </xdr:from>
    <xdr:to>
      <xdr:col>24</xdr:col>
      <xdr:colOff>647700</xdr:colOff>
      <xdr:row>35</xdr:row>
      <xdr:rowOff>123613</xdr:rowOff>
    </xdr:to>
    <xdr:cxnSp macro="">
      <xdr:nvCxnSpPr>
        <xdr:cNvPr id="384" name="直線コネクタ 383"/>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43</xdr:row>
      <xdr:rowOff>22860</xdr:rowOff>
    </xdr:to>
    <xdr:cxnSp macro="">
      <xdr:nvCxnSpPr>
        <xdr:cNvPr id="385" name="直線コネクタ 384"/>
        <xdr:cNvCxnSpPr/>
      </xdr:nvCxnSpPr>
      <xdr:spPr>
        <a:xfrm flipV="1">
          <a:off x="16179800" y="730673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119397</xdr:rowOff>
    </xdr:from>
    <xdr:ext cx="762000" cy="259045"/>
    <xdr:sp macro="" textlink="">
      <xdr:nvSpPr>
        <xdr:cNvPr id="386"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87" name="フローチャート : 判断 386"/>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111337</xdr:rowOff>
    </xdr:to>
    <xdr:cxnSp macro="">
      <xdr:nvCxnSpPr>
        <xdr:cNvPr id="388" name="直線コネクタ 387"/>
        <xdr:cNvCxnSpPr/>
      </xdr:nvCxnSpPr>
      <xdr:spPr>
        <a:xfrm flipV="1">
          <a:off x="15290800" y="73952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9" name="フローチャート : 判断 388"/>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0" name="テキスト ボックス 389"/>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44</xdr:row>
      <xdr:rowOff>52494</xdr:rowOff>
    </xdr:to>
    <xdr:cxnSp macro="">
      <xdr:nvCxnSpPr>
        <xdr:cNvPr id="391" name="直線コネクタ 390"/>
        <xdr:cNvCxnSpPr/>
      </xdr:nvCxnSpPr>
      <xdr:spPr>
        <a:xfrm flipV="1">
          <a:off x="14401800" y="74836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151130</xdr:rowOff>
    </xdr:from>
    <xdr:to>
      <xdr:col>22</xdr:col>
      <xdr:colOff>254000</xdr:colOff>
      <xdr:row>40</xdr:row>
      <xdr:rowOff>81280</xdr:rowOff>
    </xdr:to>
    <xdr:sp macro="" textlink="">
      <xdr:nvSpPr>
        <xdr:cNvPr id="392" name="フローチャート : 判断 391"/>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93" name="テキスト ボックス 39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52494</xdr:rowOff>
    </xdr:from>
    <xdr:to>
      <xdr:col>21</xdr:col>
      <xdr:colOff>0</xdr:colOff>
      <xdr:row>44</xdr:row>
      <xdr:rowOff>116840</xdr:rowOff>
    </xdr:to>
    <xdr:cxnSp macro="">
      <xdr:nvCxnSpPr>
        <xdr:cNvPr id="394" name="直線コネクタ 393"/>
        <xdr:cNvCxnSpPr/>
      </xdr:nvCxnSpPr>
      <xdr:spPr>
        <a:xfrm flipV="1">
          <a:off x="13512800" y="75962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44027</xdr:rowOff>
    </xdr:from>
    <xdr:to>
      <xdr:col>21</xdr:col>
      <xdr:colOff>50800</xdr:colOff>
      <xdr:row>40</xdr:row>
      <xdr:rowOff>145627</xdr:rowOff>
    </xdr:to>
    <xdr:sp macro="" textlink="">
      <xdr:nvSpPr>
        <xdr:cNvPr id="395" name="フローチャート : 判断 394"/>
        <xdr:cNvSpPr/>
      </xdr:nvSpPr>
      <xdr:spPr>
        <a:xfrm>
          <a:off x="14351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396" name="テキスト ボックス 395"/>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7" name="フローチャート :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404" name="円/楕円 403"/>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405"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406" name="円/楕円 405"/>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407" name="テキスト ボックス 406"/>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408" name="円/楕円 407"/>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409" name="テキスト ボックス 408"/>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1694</xdr:rowOff>
    </xdr:from>
    <xdr:to>
      <xdr:col>21</xdr:col>
      <xdr:colOff>50800</xdr:colOff>
      <xdr:row>44</xdr:row>
      <xdr:rowOff>103294</xdr:rowOff>
    </xdr:to>
    <xdr:sp macro="" textlink="">
      <xdr:nvSpPr>
        <xdr:cNvPr id="410" name="円/楕円 409"/>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88071</xdr:rowOff>
    </xdr:from>
    <xdr:ext cx="762000" cy="259045"/>
    <xdr:sp macro="" textlink="">
      <xdr:nvSpPr>
        <xdr:cNvPr id="411" name="テキスト ボックス 410"/>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12" name="円/楕円 411"/>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13" name="テキスト ボックス 412"/>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市債残高、退職手当負担見込額、公営企業債繰入見込額、大仙美郷クリーンセンター建設に係る地方債償還の一部終了に伴う一部事務組合への負担額の減のほか、財政調整基金の積み増しによる充当可能財源等の増により、比率算定分子は減少した。これにより将来負担比率は前年度から</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ポイント改善されたものの、依然類似団体平均を大きく上回っており、財政の硬直化が懸念されている。今後は普通交付税の合併算定替の段階的縮減により年々比率改善幅が縮小することから、市債発行額の抑制に引き続き努める。また、財政運営において繰上償還を積極的に行うほか、基金の積み増しを図るなど財政の健全化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2" name="直線コネクタ 441"/>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3"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4" name="直線コネクタ 443"/>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149902</xdr:rowOff>
    </xdr:from>
    <xdr:to>
      <xdr:col>24</xdr:col>
      <xdr:colOff>558800</xdr:colOff>
      <xdr:row>20</xdr:row>
      <xdr:rowOff>42799</xdr:rowOff>
    </xdr:to>
    <xdr:cxnSp macro="">
      <xdr:nvCxnSpPr>
        <xdr:cNvPr id="447" name="直線コネクタ 446"/>
        <xdr:cNvCxnSpPr/>
      </xdr:nvCxnSpPr>
      <xdr:spPr>
        <a:xfrm flipV="1">
          <a:off x="16179800" y="3407452"/>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8"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9" name="フローチャート : 判断 448"/>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42799</xdr:rowOff>
    </xdr:from>
    <xdr:to>
      <xdr:col>23</xdr:col>
      <xdr:colOff>406400</xdr:colOff>
      <xdr:row>20</xdr:row>
      <xdr:rowOff>123232</xdr:rowOff>
    </xdr:to>
    <xdr:cxnSp macro="">
      <xdr:nvCxnSpPr>
        <xdr:cNvPr id="450" name="直線コネクタ 449"/>
        <xdr:cNvCxnSpPr/>
      </xdr:nvCxnSpPr>
      <xdr:spPr>
        <a:xfrm flipV="1">
          <a:off x="15290800" y="347179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1" name="フローチャート : 判断 45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2" name="テキスト ボックス 45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123232</xdr:rowOff>
    </xdr:from>
    <xdr:to>
      <xdr:col>22</xdr:col>
      <xdr:colOff>203200</xdr:colOff>
      <xdr:row>20</xdr:row>
      <xdr:rowOff>150580</xdr:rowOff>
    </xdr:to>
    <xdr:cxnSp macro="">
      <xdr:nvCxnSpPr>
        <xdr:cNvPr id="453" name="直線コネクタ 452"/>
        <xdr:cNvCxnSpPr/>
      </xdr:nvCxnSpPr>
      <xdr:spPr>
        <a:xfrm flipV="1">
          <a:off x="14401800" y="3552232"/>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4" name="フローチャート : 判断 45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5" name="テキスト ボックス 45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150580</xdr:rowOff>
    </xdr:from>
    <xdr:to>
      <xdr:col>21</xdr:col>
      <xdr:colOff>0</xdr:colOff>
      <xdr:row>21</xdr:row>
      <xdr:rowOff>67606</xdr:rowOff>
    </xdr:to>
    <xdr:cxnSp macro="">
      <xdr:nvCxnSpPr>
        <xdr:cNvPr id="456" name="直線コネクタ 455"/>
        <xdr:cNvCxnSpPr/>
      </xdr:nvCxnSpPr>
      <xdr:spPr>
        <a:xfrm flipV="1">
          <a:off x="13512800" y="35795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7" name="フローチャート : 判断 45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8" name="テキスト ボックス 45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9" name="フローチャート : 判断 45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0" name="テキスト ボックス 45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99102</xdr:rowOff>
    </xdr:from>
    <xdr:to>
      <xdr:col>24</xdr:col>
      <xdr:colOff>609600</xdr:colOff>
      <xdr:row>20</xdr:row>
      <xdr:rowOff>29252</xdr:rowOff>
    </xdr:to>
    <xdr:sp macro="" textlink="">
      <xdr:nvSpPr>
        <xdr:cNvPr id="466" name="円/楕円 465"/>
        <xdr:cNvSpPr/>
      </xdr:nvSpPr>
      <xdr:spPr>
        <a:xfrm>
          <a:off x="16967200" y="33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71179</xdr:rowOff>
    </xdr:from>
    <xdr:ext cx="762000" cy="259045"/>
    <xdr:sp macro="" textlink="">
      <xdr:nvSpPr>
        <xdr:cNvPr id="467" name="将来負担の状況該当値テキスト"/>
        <xdr:cNvSpPr txBox="1"/>
      </xdr:nvSpPr>
      <xdr:spPr>
        <a:xfrm>
          <a:off x="17106900" y="332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163449</xdr:rowOff>
    </xdr:from>
    <xdr:to>
      <xdr:col>23</xdr:col>
      <xdr:colOff>457200</xdr:colOff>
      <xdr:row>20</xdr:row>
      <xdr:rowOff>93599</xdr:rowOff>
    </xdr:to>
    <xdr:sp macro="" textlink="">
      <xdr:nvSpPr>
        <xdr:cNvPr id="468" name="円/楕円 467"/>
        <xdr:cNvSpPr/>
      </xdr:nvSpPr>
      <xdr:spPr>
        <a:xfrm>
          <a:off x="16129000" y="34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78376</xdr:rowOff>
    </xdr:from>
    <xdr:ext cx="736600" cy="259045"/>
    <xdr:sp macro="" textlink="">
      <xdr:nvSpPr>
        <xdr:cNvPr id="469" name="テキスト ボックス 468"/>
        <xdr:cNvSpPr txBox="1"/>
      </xdr:nvSpPr>
      <xdr:spPr>
        <a:xfrm>
          <a:off x="15798800" y="350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72432</xdr:rowOff>
    </xdr:from>
    <xdr:to>
      <xdr:col>22</xdr:col>
      <xdr:colOff>254000</xdr:colOff>
      <xdr:row>21</xdr:row>
      <xdr:rowOff>2582</xdr:rowOff>
    </xdr:to>
    <xdr:sp macro="" textlink="">
      <xdr:nvSpPr>
        <xdr:cNvPr id="470" name="円/楕円 469"/>
        <xdr:cNvSpPr/>
      </xdr:nvSpPr>
      <xdr:spPr>
        <a:xfrm>
          <a:off x="15240000" y="35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158809</xdr:rowOff>
    </xdr:from>
    <xdr:ext cx="762000" cy="259045"/>
    <xdr:sp macro="" textlink="">
      <xdr:nvSpPr>
        <xdr:cNvPr id="471" name="テキスト ボックス 470"/>
        <xdr:cNvSpPr txBox="1"/>
      </xdr:nvSpPr>
      <xdr:spPr>
        <a:xfrm>
          <a:off x="14909800" y="35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99780</xdr:rowOff>
    </xdr:from>
    <xdr:to>
      <xdr:col>21</xdr:col>
      <xdr:colOff>50800</xdr:colOff>
      <xdr:row>21</xdr:row>
      <xdr:rowOff>29930</xdr:rowOff>
    </xdr:to>
    <xdr:sp macro="" textlink="">
      <xdr:nvSpPr>
        <xdr:cNvPr id="472" name="円/楕円 471"/>
        <xdr:cNvSpPr/>
      </xdr:nvSpPr>
      <xdr:spPr>
        <a:xfrm>
          <a:off x="14351000" y="35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14707</xdr:rowOff>
    </xdr:from>
    <xdr:ext cx="762000" cy="259045"/>
    <xdr:sp macro="" textlink="">
      <xdr:nvSpPr>
        <xdr:cNvPr id="473" name="テキスト ボックス 472"/>
        <xdr:cNvSpPr txBox="1"/>
      </xdr:nvSpPr>
      <xdr:spPr>
        <a:xfrm>
          <a:off x="14020800" y="361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16806</xdr:rowOff>
    </xdr:from>
    <xdr:to>
      <xdr:col>19</xdr:col>
      <xdr:colOff>533400</xdr:colOff>
      <xdr:row>21</xdr:row>
      <xdr:rowOff>118406</xdr:rowOff>
    </xdr:to>
    <xdr:sp macro="" textlink="">
      <xdr:nvSpPr>
        <xdr:cNvPr id="474" name="円/楕円 473"/>
        <xdr:cNvSpPr/>
      </xdr:nvSpPr>
      <xdr:spPr>
        <a:xfrm>
          <a:off x="13462000" y="36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103183</xdr:rowOff>
    </xdr:from>
    <xdr:ext cx="762000" cy="259045"/>
    <xdr:sp macro="" textlink="">
      <xdr:nvSpPr>
        <xdr:cNvPr id="475" name="テキスト ボックス 474"/>
        <xdr:cNvSpPr txBox="1"/>
      </xdr:nvSpPr>
      <xdr:spPr>
        <a:xfrm>
          <a:off x="13131800" y="370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84,122
83,897
866.77
47,729,560
46,469,775
1,091,982
29,690,957
56,079,799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給与の</a:t>
          </a:r>
          <a:r>
            <a:rPr kumimoji="1" lang="ja-JP" altLang="ja-JP" sz="1100">
              <a:solidFill>
                <a:schemeClr val="dk1"/>
              </a:solidFill>
              <a:effectLst/>
              <a:latin typeface="+mn-lt"/>
              <a:ea typeface="+mn-ea"/>
              <a:cs typeface="+mn-cs"/>
            </a:rPr>
            <a:t>プラス改定の</a:t>
          </a:r>
          <a:r>
            <a:rPr kumimoji="1" lang="ja-JP" altLang="en-US" sz="1100">
              <a:solidFill>
                <a:schemeClr val="dk1"/>
              </a:solidFill>
              <a:effectLst/>
              <a:latin typeface="+mn-lt"/>
              <a:ea typeface="+mn-ea"/>
              <a:cs typeface="+mn-cs"/>
            </a:rPr>
            <a:t>ほか</a:t>
          </a:r>
          <a:r>
            <a:rPr kumimoji="1" lang="ja-JP" altLang="ja-JP" sz="1100">
              <a:solidFill>
                <a:schemeClr val="dk1"/>
              </a:solidFill>
              <a:effectLst/>
              <a:latin typeface="+mn-lt"/>
              <a:ea typeface="+mn-ea"/>
              <a:cs typeface="+mn-cs"/>
            </a:rPr>
            <a:t>、雇用と年金の接続に係る再任用制度の実施に伴う職員増が要因となり、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年度においても</a:t>
          </a:r>
          <a:r>
            <a:rPr kumimoji="1" lang="ja-JP" altLang="ja-JP" sz="1100">
              <a:solidFill>
                <a:schemeClr val="dk1"/>
              </a:solidFill>
              <a:effectLst/>
              <a:latin typeface="+mn-lt"/>
              <a:ea typeface="+mn-ea"/>
              <a:cs typeface="+mn-cs"/>
            </a:rPr>
            <a:t>比率が前年度から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ﾎﾟｲﾝﾄ上昇した。</a:t>
          </a:r>
          <a:endParaRPr lang="ja-JP" altLang="ja-JP">
            <a:effectLst/>
          </a:endParaRPr>
        </a:p>
        <a:p>
          <a:r>
            <a:rPr kumimoji="1" lang="ja-JP" altLang="ja-JP" sz="1100">
              <a:solidFill>
                <a:schemeClr val="dk1"/>
              </a:solidFill>
              <a:effectLst/>
              <a:latin typeface="+mn-lt"/>
              <a:ea typeface="+mn-ea"/>
              <a:cs typeface="+mn-cs"/>
            </a:rPr>
            <a:t>　 今後も再任用職員の増加が見込まれるため、定員管理の適正化に努め、人件費の抑制に努める。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130810</xdr:rowOff>
    </xdr:to>
    <xdr:cxnSp macro="">
      <xdr:nvCxnSpPr>
        <xdr:cNvPr id="66" name="直線コネクタ 65"/>
        <xdr:cNvCxnSpPr/>
      </xdr:nvCxnSpPr>
      <xdr:spPr>
        <a:xfrm>
          <a:off x="3987800" y="610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100330</xdr:rowOff>
    </xdr:to>
    <xdr:cxnSp macro="">
      <xdr:nvCxnSpPr>
        <xdr:cNvPr id="69" name="直線コネクタ 68"/>
        <xdr:cNvCxnSpPr/>
      </xdr:nvCxnSpPr>
      <xdr:spPr>
        <a:xfrm>
          <a:off x="3098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85090</xdr:rowOff>
    </xdr:to>
    <xdr:cxnSp macro="">
      <xdr:nvCxnSpPr>
        <xdr:cNvPr id="72" name="直線コネクタ 71"/>
        <xdr:cNvCxnSpPr/>
      </xdr:nvCxnSpPr>
      <xdr:spPr>
        <a:xfrm>
          <a:off x="2209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115570</xdr:rowOff>
    </xdr:to>
    <xdr:cxnSp macro="">
      <xdr:nvCxnSpPr>
        <xdr:cNvPr id="75" name="直線コネクタ 74"/>
        <xdr:cNvCxnSpPr/>
      </xdr:nvCxnSpPr>
      <xdr:spPr>
        <a:xfrm flipV="1">
          <a:off x="1320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7" name="円/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放課後児童クラブの管理運営費やスクールバス運行経費の増</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類似団体平均値を下回って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今後は再任用職員が増加することから、嘱託及び臨時職員を縮小し適正配置を進めるほか、各地区に点在する公共施設の利用形態を勘案しながら、管理手法等を総合的に見直した上で、物件費の抑制を図る。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14</xdr:row>
      <xdr:rowOff>120469</xdr:rowOff>
    </xdr:to>
    <xdr:cxnSp macro="">
      <xdr:nvCxnSpPr>
        <xdr:cNvPr id="129" name="直線コネクタ 128"/>
        <xdr:cNvCxnSpPr/>
      </xdr:nvCxnSpPr>
      <xdr:spPr>
        <a:xfrm>
          <a:off x="15671800" y="24946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14</xdr:row>
      <xdr:rowOff>113937</xdr:rowOff>
    </xdr:to>
    <xdr:cxnSp macro="">
      <xdr:nvCxnSpPr>
        <xdr:cNvPr id="132" name="直線コネクタ 131"/>
        <xdr:cNvCxnSpPr/>
      </xdr:nvCxnSpPr>
      <xdr:spPr>
        <a:xfrm flipV="1">
          <a:off x="14782800" y="2494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74749</xdr:rowOff>
    </xdr:from>
    <xdr:to>
      <xdr:col>21</xdr:col>
      <xdr:colOff>361950</xdr:colOff>
      <xdr:row>14</xdr:row>
      <xdr:rowOff>113937</xdr:rowOff>
    </xdr:to>
    <xdr:cxnSp macro="">
      <xdr:nvCxnSpPr>
        <xdr:cNvPr id="135" name="直線コネクタ 134"/>
        <xdr:cNvCxnSpPr/>
      </xdr:nvCxnSpPr>
      <xdr:spPr>
        <a:xfrm>
          <a:off x="13893800" y="24750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74749</xdr:rowOff>
    </xdr:from>
    <xdr:to>
      <xdr:col>20</xdr:col>
      <xdr:colOff>158750</xdr:colOff>
      <xdr:row>14</xdr:row>
      <xdr:rowOff>107406</xdr:rowOff>
    </xdr:to>
    <xdr:cxnSp macro="">
      <xdr:nvCxnSpPr>
        <xdr:cNvPr id="138" name="直線コネクタ 137"/>
        <xdr:cNvCxnSpPr/>
      </xdr:nvCxnSpPr>
      <xdr:spPr>
        <a:xfrm flipV="1">
          <a:off x="13004800" y="2475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69669</xdr:rowOff>
    </xdr:from>
    <xdr:to>
      <xdr:col>24</xdr:col>
      <xdr:colOff>82550</xdr:colOff>
      <xdr:row>14</xdr:row>
      <xdr:rowOff>171269</xdr:rowOff>
    </xdr:to>
    <xdr:sp macro="" textlink="">
      <xdr:nvSpPr>
        <xdr:cNvPr id="148" name="円/楕円 147"/>
        <xdr:cNvSpPr/>
      </xdr:nvSpPr>
      <xdr:spPr>
        <a:xfrm>
          <a:off x="164592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86196</xdr:rowOff>
    </xdr:from>
    <xdr:ext cx="762000" cy="259045"/>
    <xdr:sp macro="" textlink="">
      <xdr:nvSpPr>
        <xdr:cNvPr id="149" name="物件費該当値テキスト"/>
        <xdr:cNvSpPr txBox="1"/>
      </xdr:nvSpPr>
      <xdr:spPr>
        <a:xfrm>
          <a:off x="16598900" y="23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43543</xdr:rowOff>
    </xdr:from>
    <xdr:to>
      <xdr:col>22</xdr:col>
      <xdr:colOff>615950</xdr:colOff>
      <xdr:row>14</xdr:row>
      <xdr:rowOff>145143</xdr:rowOff>
    </xdr:to>
    <xdr:sp macro="" textlink="">
      <xdr:nvSpPr>
        <xdr:cNvPr id="150" name="円/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63137</xdr:rowOff>
    </xdr:from>
    <xdr:to>
      <xdr:col>21</xdr:col>
      <xdr:colOff>412750</xdr:colOff>
      <xdr:row>14</xdr:row>
      <xdr:rowOff>164737</xdr:rowOff>
    </xdr:to>
    <xdr:sp macro="" textlink="">
      <xdr:nvSpPr>
        <xdr:cNvPr id="152" name="円/楕円 151"/>
        <xdr:cNvSpPr/>
      </xdr:nvSpPr>
      <xdr:spPr>
        <a:xfrm>
          <a:off x="14732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3464</xdr:rowOff>
    </xdr:from>
    <xdr:ext cx="762000" cy="259045"/>
    <xdr:sp macro="" textlink="">
      <xdr:nvSpPr>
        <xdr:cNvPr id="153" name="テキスト ボックス 152"/>
        <xdr:cNvSpPr txBox="1"/>
      </xdr:nvSpPr>
      <xdr:spPr>
        <a:xfrm>
          <a:off x="14401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23949</xdr:rowOff>
    </xdr:from>
    <xdr:to>
      <xdr:col>20</xdr:col>
      <xdr:colOff>209550</xdr:colOff>
      <xdr:row>14</xdr:row>
      <xdr:rowOff>125549</xdr:rowOff>
    </xdr:to>
    <xdr:sp macro="" textlink="">
      <xdr:nvSpPr>
        <xdr:cNvPr id="154" name="円/楕円 153"/>
        <xdr:cNvSpPr/>
      </xdr:nvSpPr>
      <xdr:spPr>
        <a:xfrm>
          <a:off x="13843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135726</xdr:rowOff>
    </xdr:from>
    <xdr:ext cx="762000" cy="259045"/>
    <xdr:sp macro="" textlink="">
      <xdr:nvSpPr>
        <xdr:cNvPr id="155" name="テキスト ボックス 154"/>
        <xdr:cNvSpPr txBox="1"/>
      </xdr:nvSpPr>
      <xdr:spPr>
        <a:xfrm>
          <a:off x="13512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56606</xdr:rowOff>
    </xdr:from>
    <xdr:to>
      <xdr:col>19</xdr:col>
      <xdr:colOff>6350</xdr:colOff>
      <xdr:row>14</xdr:row>
      <xdr:rowOff>158206</xdr:rowOff>
    </xdr:to>
    <xdr:sp macro="" textlink="">
      <xdr:nvSpPr>
        <xdr:cNvPr id="156" name="円/楕円 155"/>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168383</xdr:rowOff>
    </xdr:from>
    <xdr:ext cx="762000" cy="259045"/>
    <xdr:sp macro="" textlink="">
      <xdr:nvSpPr>
        <xdr:cNvPr id="157" name="テキスト ボックス 156"/>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扶助費に係る経常収支比率については</a:t>
          </a:r>
          <a:r>
            <a:rPr kumimoji="1" lang="ja-JP" altLang="en-US" sz="1100">
              <a:solidFill>
                <a:schemeClr val="dk1"/>
              </a:solidFill>
              <a:effectLst/>
              <a:latin typeface="+mn-lt"/>
              <a:ea typeface="+mn-ea"/>
              <a:cs typeface="+mn-cs"/>
            </a:rPr>
            <a:t>、放課後等デイサービスの新規実施による障害福祉サービス事業の拡充や制度改正に伴う児童扶養手当交付額の増などにより分子が増加したこと、また、地方交付税や臨時財政対策債の減少などによる分母の縮小により、前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ﾎﾟｲﾝﾄ上昇した。</a:t>
          </a:r>
          <a:endParaRPr lang="ja-JP" altLang="ja-JP" sz="1400">
            <a:effectLst/>
          </a:endParaRPr>
        </a:p>
        <a:p>
          <a:r>
            <a:rPr kumimoji="1" lang="ja-JP" altLang="ja-JP" sz="1100">
              <a:solidFill>
                <a:schemeClr val="dk1"/>
              </a:solidFill>
              <a:effectLst/>
              <a:latin typeface="+mn-lt"/>
              <a:ea typeface="+mn-ea"/>
              <a:cs typeface="+mn-cs"/>
            </a:rPr>
            <a:t>　 今後は、人口減少に伴い児童手当や障害福祉サービス等の受給者も減少が見込まれるが、普通会計の決算規模も年々縮小することから、国の新たな扶助制度が構築されない限りは同水準で推移すると見込まれる。</a:t>
          </a:r>
          <a:endParaRPr lang="ja-JP" altLang="ja-JP" sz="1400">
            <a:effectLst/>
          </a:endParaRPr>
        </a:p>
        <a:p>
          <a:r>
            <a:rPr kumimoji="1" lang="ja-JP" altLang="ja-JP" sz="1100">
              <a:solidFill>
                <a:schemeClr val="dk1"/>
              </a:solidFill>
              <a:effectLst/>
              <a:latin typeface="+mn-lt"/>
              <a:ea typeface="+mn-ea"/>
              <a:cs typeface="+mn-cs"/>
            </a:rPr>
            <a:t>　 扶助費全体の約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割を占める生活保護費について、被保護者の就労支援の強化に努め、比率改善を図る。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54610</xdr:rowOff>
    </xdr:from>
    <xdr:to>
      <xdr:col>7</xdr:col>
      <xdr:colOff>15875</xdr:colOff>
      <xdr:row>53</xdr:row>
      <xdr:rowOff>92710</xdr:rowOff>
    </xdr:to>
    <xdr:cxnSp macro="">
      <xdr:nvCxnSpPr>
        <xdr:cNvPr id="190" name="直線コネクタ 189"/>
        <xdr:cNvCxnSpPr/>
      </xdr:nvCxnSpPr>
      <xdr:spPr>
        <a:xfrm>
          <a:off x="3987800" y="9141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54610</xdr:rowOff>
    </xdr:from>
    <xdr:to>
      <xdr:col>5</xdr:col>
      <xdr:colOff>549275</xdr:colOff>
      <xdr:row>53</xdr:row>
      <xdr:rowOff>62230</xdr:rowOff>
    </xdr:to>
    <xdr:cxnSp macro="">
      <xdr:nvCxnSpPr>
        <xdr:cNvPr id="193" name="直線コネクタ 192"/>
        <xdr:cNvCxnSpPr/>
      </xdr:nvCxnSpPr>
      <xdr:spPr>
        <a:xfrm flipV="1">
          <a:off x="3098800" y="914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39370</xdr:rowOff>
    </xdr:from>
    <xdr:to>
      <xdr:col>4</xdr:col>
      <xdr:colOff>346075</xdr:colOff>
      <xdr:row>53</xdr:row>
      <xdr:rowOff>62230</xdr:rowOff>
    </xdr:to>
    <xdr:cxnSp macro="">
      <xdr:nvCxnSpPr>
        <xdr:cNvPr id="196" name="直線コネクタ 195"/>
        <xdr:cNvCxnSpPr/>
      </xdr:nvCxnSpPr>
      <xdr:spPr>
        <a:xfrm>
          <a:off x="2209800" y="912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39370</xdr:rowOff>
    </xdr:from>
    <xdr:to>
      <xdr:col>3</xdr:col>
      <xdr:colOff>142875</xdr:colOff>
      <xdr:row>53</xdr:row>
      <xdr:rowOff>46990</xdr:rowOff>
    </xdr:to>
    <xdr:cxnSp macro="">
      <xdr:nvCxnSpPr>
        <xdr:cNvPr id="199" name="直線コネクタ 198"/>
        <xdr:cNvCxnSpPr/>
      </xdr:nvCxnSpPr>
      <xdr:spPr>
        <a:xfrm flipV="1">
          <a:off x="1320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41910</xdr:rowOff>
    </xdr:from>
    <xdr:to>
      <xdr:col>7</xdr:col>
      <xdr:colOff>66675</xdr:colOff>
      <xdr:row>53</xdr:row>
      <xdr:rowOff>143510</xdr:rowOff>
    </xdr:to>
    <xdr:sp macro="" textlink="">
      <xdr:nvSpPr>
        <xdr:cNvPr id="209" name="円/楕円 208"/>
        <xdr:cNvSpPr/>
      </xdr:nvSpPr>
      <xdr:spPr>
        <a:xfrm>
          <a:off x="4775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121937</xdr:rowOff>
    </xdr:from>
    <xdr:ext cx="762000" cy="259045"/>
    <xdr:sp macro="" textlink="">
      <xdr:nvSpPr>
        <xdr:cNvPr id="210" name="扶助費該当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xdr:rowOff>
    </xdr:from>
    <xdr:to>
      <xdr:col>5</xdr:col>
      <xdr:colOff>600075</xdr:colOff>
      <xdr:row>53</xdr:row>
      <xdr:rowOff>105410</xdr:rowOff>
    </xdr:to>
    <xdr:sp macro="" textlink="">
      <xdr:nvSpPr>
        <xdr:cNvPr id="211" name="円/楕円 210"/>
        <xdr:cNvSpPr/>
      </xdr:nvSpPr>
      <xdr:spPr>
        <a:xfrm>
          <a:off x="3937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115587</xdr:rowOff>
    </xdr:from>
    <xdr:ext cx="736600" cy="259045"/>
    <xdr:sp macro="" textlink="">
      <xdr:nvSpPr>
        <xdr:cNvPr id="212" name="テキスト ボックス 211"/>
        <xdr:cNvSpPr txBox="1"/>
      </xdr:nvSpPr>
      <xdr:spPr>
        <a:xfrm>
          <a:off x="3606800" y="885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xdr:rowOff>
    </xdr:from>
    <xdr:to>
      <xdr:col>4</xdr:col>
      <xdr:colOff>396875</xdr:colOff>
      <xdr:row>53</xdr:row>
      <xdr:rowOff>113030</xdr:rowOff>
    </xdr:to>
    <xdr:sp macro="" textlink="">
      <xdr:nvSpPr>
        <xdr:cNvPr id="213" name="円/楕円 212"/>
        <xdr:cNvSpPr/>
      </xdr:nvSpPr>
      <xdr:spPr>
        <a:xfrm>
          <a:off x="3048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123207</xdr:rowOff>
    </xdr:from>
    <xdr:ext cx="762000" cy="259045"/>
    <xdr:sp macro="" textlink="">
      <xdr:nvSpPr>
        <xdr:cNvPr id="214" name="テキスト ボックス 213"/>
        <xdr:cNvSpPr txBox="1"/>
      </xdr:nvSpPr>
      <xdr:spPr>
        <a:xfrm>
          <a:off x="2717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160020</xdr:rowOff>
    </xdr:from>
    <xdr:to>
      <xdr:col>3</xdr:col>
      <xdr:colOff>193675</xdr:colOff>
      <xdr:row>53</xdr:row>
      <xdr:rowOff>90170</xdr:rowOff>
    </xdr:to>
    <xdr:sp macro="" textlink="">
      <xdr:nvSpPr>
        <xdr:cNvPr id="215" name="円/楕円 214"/>
        <xdr:cNvSpPr/>
      </xdr:nvSpPr>
      <xdr:spPr>
        <a:xfrm>
          <a:off x="2159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100347</xdr:rowOff>
    </xdr:from>
    <xdr:ext cx="762000" cy="259045"/>
    <xdr:sp macro="" textlink="">
      <xdr:nvSpPr>
        <xdr:cNvPr id="216" name="テキスト ボックス 215"/>
        <xdr:cNvSpPr txBox="1"/>
      </xdr:nvSpPr>
      <xdr:spPr>
        <a:xfrm>
          <a:off x="1828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167640</xdr:rowOff>
    </xdr:from>
    <xdr:to>
      <xdr:col>1</xdr:col>
      <xdr:colOff>676275</xdr:colOff>
      <xdr:row>53</xdr:row>
      <xdr:rowOff>97790</xdr:rowOff>
    </xdr:to>
    <xdr:sp macro="" textlink="">
      <xdr:nvSpPr>
        <xdr:cNvPr id="217" name="円/楕円 216"/>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107967</xdr:rowOff>
    </xdr:from>
    <xdr:ext cx="762000" cy="259045"/>
    <xdr:sp macro="" textlink="">
      <xdr:nvSpPr>
        <xdr:cNvPr id="218" name="テキスト ボックス 217"/>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維持補修費については、公共施設の老朽化に伴</a:t>
          </a:r>
          <a:r>
            <a:rPr kumimoji="1" lang="ja-JP" altLang="en-US" sz="1100">
              <a:solidFill>
                <a:schemeClr val="dk1"/>
              </a:solidFill>
              <a:effectLst/>
              <a:latin typeface="+mn-lt"/>
              <a:ea typeface="+mn-ea"/>
              <a:cs typeface="+mn-cs"/>
            </a:rPr>
            <a:t>い微増となり、また</a:t>
          </a:r>
          <a:r>
            <a:rPr kumimoji="1" lang="ja-JP" altLang="ja-JP" sz="1100">
              <a:solidFill>
                <a:schemeClr val="dk1"/>
              </a:solidFill>
              <a:effectLst/>
              <a:latin typeface="+mn-lt"/>
              <a:ea typeface="+mn-ea"/>
              <a:cs typeface="+mn-cs"/>
            </a:rPr>
            <a:t>繰出金に</a:t>
          </a:r>
          <a:r>
            <a:rPr kumimoji="1" lang="ja-JP" altLang="en-US" sz="1100">
              <a:solidFill>
                <a:schemeClr val="dk1"/>
              </a:solidFill>
              <a:effectLst/>
              <a:latin typeface="+mn-lt"/>
              <a:ea typeface="+mn-ea"/>
              <a:cs typeface="+mn-cs"/>
            </a:rPr>
            <a:t>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簡易水道</a:t>
          </a:r>
          <a:r>
            <a:rPr kumimoji="1" lang="ja-JP" altLang="ja-JP" sz="1100">
              <a:solidFill>
                <a:schemeClr val="dk1"/>
              </a:solidFill>
              <a:effectLst/>
              <a:latin typeface="+mn-lt"/>
              <a:ea typeface="+mn-ea"/>
              <a:cs typeface="+mn-cs"/>
            </a:rPr>
            <a:t>事業繰出</a:t>
          </a:r>
          <a:r>
            <a:rPr kumimoji="1" lang="ja-JP" altLang="en-US" sz="1100">
              <a:solidFill>
                <a:schemeClr val="dk1"/>
              </a:solidFill>
              <a:effectLst/>
              <a:latin typeface="+mn-lt"/>
              <a:ea typeface="+mn-ea"/>
              <a:cs typeface="+mn-cs"/>
            </a:rPr>
            <a:t>金のほか、後期高齢者医療費等負担金</a:t>
          </a:r>
          <a:r>
            <a:rPr kumimoji="1" lang="ja-JP" altLang="ja-JP" sz="1100">
              <a:solidFill>
                <a:schemeClr val="dk1"/>
              </a:solidFill>
              <a:effectLst/>
              <a:latin typeface="+mn-lt"/>
              <a:ea typeface="+mn-ea"/>
              <a:cs typeface="+mn-cs"/>
            </a:rPr>
            <a:t>や介護保険事業負担金の増により、前年度より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ﾎﾟｲﾝﾄ上昇し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下水道事業繰出</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年度をピークに公債費が縮減するが、一方で簡易水道事業への繰出</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が増となる。また、簡易水道及び下水道事業の企業会計移行により、減価償却費分の繰出金が増となることから、料金改定等により自主財源の確保を図り、繰出金の抑制に努める。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8890</xdr:rowOff>
    </xdr:from>
    <xdr:to>
      <xdr:col>24</xdr:col>
      <xdr:colOff>31750</xdr:colOff>
      <xdr:row>59</xdr:row>
      <xdr:rowOff>100330</xdr:rowOff>
    </xdr:to>
    <xdr:cxnSp macro="">
      <xdr:nvCxnSpPr>
        <xdr:cNvPr id="251" name="直線コネクタ 250"/>
        <xdr:cNvCxnSpPr/>
      </xdr:nvCxnSpPr>
      <xdr:spPr>
        <a:xfrm>
          <a:off x="15671800" y="10124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8890</xdr:rowOff>
    </xdr:to>
    <xdr:cxnSp macro="">
      <xdr:nvCxnSpPr>
        <xdr:cNvPr id="254" name="直線コネクタ 253"/>
        <xdr:cNvCxnSpPr/>
      </xdr:nvCxnSpPr>
      <xdr:spPr>
        <a:xfrm>
          <a:off x="14782800" y="1010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58</xdr:row>
      <xdr:rowOff>165100</xdr:rowOff>
    </xdr:to>
    <xdr:cxnSp macro="">
      <xdr:nvCxnSpPr>
        <xdr:cNvPr id="257" name="直線コネクタ 256"/>
        <xdr:cNvCxnSpPr/>
      </xdr:nvCxnSpPr>
      <xdr:spPr>
        <a:xfrm>
          <a:off x="13893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58</xdr:row>
      <xdr:rowOff>127000</xdr:rowOff>
    </xdr:to>
    <xdr:cxnSp macro="">
      <xdr:nvCxnSpPr>
        <xdr:cNvPr id="260" name="直線コネクタ 259"/>
        <xdr:cNvCxnSpPr/>
      </xdr:nvCxnSpPr>
      <xdr:spPr>
        <a:xfrm>
          <a:off x="13004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49530</xdr:rowOff>
    </xdr:from>
    <xdr:to>
      <xdr:col>24</xdr:col>
      <xdr:colOff>82550</xdr:colOff>
      <xdr:row>59</xdr:row>
      <xdr:rowOff>151130</xdr:rowOff>
    </xdr:to>
    <xdr:sp macro="" textlink="">
      <xdr:nvSpPr>
        <xdr:cNvPr id="270" name="円/楕円 269"/>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21607</xdr:rowOff>
    </xdr:from>
    <xdr:ext cx="762000" cy="259045"/>
    <xdr:sp macro="" textlink="">
      <xdr:nvSpPr>
        <xdr:cNvPr id="271" name="その他該当値テキスト"/>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129540</xdr:rowOff>
    </xdr:from>
    <xdr:to>
      <xdr:col>22</xdr:col>
      <xdr:colOff>615950</xdr:colOff>
      <xdr:row>59</xdr:row>
      <xdr:rowOff>59690</xdr:rowOff>
    </xdr:to>
    <xdr:sp macro="" textlink="">
      <xdr:nvSpPr>
        <xdr:cNvPr id="272" name="円/楕円 271"/>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44467</xdr:rowOff>
    </xdr:from>
    <xdr:ext cx="736600" cy="259045"/>
    <xdr:sp macro="" textlink="">
      <xdr:nvSpPr>
        <xdr:cNvPr id="273" name="テキスト ボックス 272"/>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4" name="円/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6" name="円/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8" name="円/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a:t>
          </a:r>
          <a:r>
            <a:rPr kumimoji="1" lang="ja-JP" altLang="en-US" sz="1100">
              <a:solidFill>
                <a:schemeClr val="dk1"/>
              </a:solidFill>
              <a:effectLst/>
              <a:latin typeface="+mn-lt"/>
              <a:ea typeface="+mn-ea"/>
              <a:cs typeface="+mn-cs"/>
            </a:rPr>
            <a:t>前年度とほぼ同水準にあるが、</a:t>
          </a:r>
          <a:r>
            <a:rPr kumimoji="1" lang="ja-JP" altLang="ja-JP" sz="1100">
              <a:solidFill>
                <a:schemeClr val="dk1"/>
              </a:solidFill>
              <a:effectLst/>
              <a:latin typeface="+mn-lt"/>
              <a:ea typeface="+mn-ea"/>
              <a:cs typeface="+mn-cs"/>
            </a:rPr>
            <a:t>当市は、消防・斎場・介護・清掃等の広域運営費について、一部事務組合へ負担しているため、補助費等が他団体より大きくなる傾向にある。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一部事務組合への負担金や保育所施設型給付費が経常経費の大部分を占めているが、農業及び商工業振興や地域活性化に係る各種</a:t>
          </a:r>
          <a:r>
            <a:rPr kumimoji="1" lang="ja-JP" altLang="ja-JP" sz="1100">
              <a:solidFill>
                <a:schemeClr val="dk1"/>
              </a:solidFill>
              <a:effectLst/>
              <a:latin typeface="+mn-lt"/>
              <a:ea typeface="+mn-ea"/>
              <a:cs typeface="+mn-cs"/>
            </a:rPr>
            <a:t>市単独補助金</a:t>
          </a:r>
          <a:r>
            <a:rPr kumimoji="1" lang="ja-JP" altLang="en-US" sz="1100">
              <a:solidFill>
                <a:schemeClr val="dk1"/>
              </a:solidFill>
              <a:effectLst/>
              <a:latin typeface="+mn-lt"/>
              <a:ea typeface="+mn-ea"/>
              <a:cs typeface="+mn-cs"/>
            </a:rPr>
            <a:t>が財政を逼迫する要因にもなっているため、今後は市単独補助金の</a:t>
          </a:r>
          <a:r>
            <a:rPr kumimoji="1" lang="ja-JP" altLang="ja-JP" sz="1100">
              <a:solidFill>
                <a:schemeClr val="dk1"/>
              </a:solidFill>
              <a:effectLst/>
              <a:latin typeface="+mn-lt"/>
              <a:ea typeface="+mn-ea"/>
              <a:cs typeface="+mn-cs"/>
            </a:rPr>
            <a:t>目的・必要性・効果等を勘案し一層の縮減を図る。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41275</xdr:rowOff>
    </xdr:from>
    <xdr:to>
      <xdr:col>24</xdr:col>
      <xdr:colOff>31750</xdr:colOff>
      <xdr:row>39</xdr:row>
      <xdr:rowOff>46990</xdr:rowOff>
    </xdr:to>
    <xdr:cxnSp macro="">
      <xdr:nvCxnSpPr>
        <xdr:cNvPr id="307" name="直線コネクタ 306"/>
        <xdr:cNvCxnSpPr/>
      </xdr:nvCxnSpPr>
      <xdr:spPr>
        <a:xfrm>
          <a:off x="15671800" y="67278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144145</xdr:rowOff>
    </xdr:from>
    <xdr:to>
      <xdr:col>22</xdr:col>
      <xdr:colOff>565150</xdr:colOff>
      <xdr:row>39</xdr:row>
      <xdr:rowOff>41275</xdr:rowOff>
    </xdr:to>
    <xdr:cxnSp macro="">
      <xdr:nvCxnSpPr>
        <xdr:cNvPr id="310" name="直線コネクタ 309"/>
        <xdr:cNvCxnSpPr/>
      </xdr:nvCxnSpPr>
      <xdr:spPr>
        <a:xfrm>
          <a:off x="14782800" y="66592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144145</xdr:rowOff>
    </xdr:to>
    <xdr:cxnSp macro="">
      <xdr:nvCxnSpPr>
        <xdr:cNvPr id="313" name="直線コネクタ 312"/>
        <xdr:cNvCxnSpPr/>
      </xdr:nvCxnSpPr>
      <xdr:spPr>
        <a:xfrm>
          <a:off x="13893800" y="66421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38</xdr:row>
      <xdr:rowOff>127000</xdr:rowOff>
    </xdr:to>
    <xdr:cxnSp macro="">
      <xdr:nvCxnSpPr>
        <xdr:cNvPr id="316" name="直線コネクタ 315"/>
        <xdr:cNvCxnSpPr/>
      </xdr:nvCxnSpPr>
      <xdr:spPr>
        <a:xfrm>
          <a:off x="130048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167640</xdr:rowOff>
    </xdr:from>
    <xdr:to>
      <xdr:col>24</xdr:col>
      <xdr:colOff>82550</xdr:colOff>
      <xdr:row>39</xdr:row>
      <xdr:rowOff>97790</xdr:rowOff>
    </xdr:to>
    <xdr:sp macro="" textlink="">
      <xdr:nvSpPr>
        <xdr:cNvPr id="326" name="円/楕円 325"/>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139717</xdr:rowOff>
    </xdr:from>
    <xdr:ext cx="762000" cy="259045"/>
    <xdr:sp macro="" textlink="">
      <xdr:nvSpPr>
        <xdr:cNvPr id="327"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161925</xdr:rowOff>
    </xdr:from>
    <xdr:to>
      <xdr:col>22</xdr:col>
      <xdr:colOff>615950</xdr:colOff>
      <xdr:row>39</xdr:row>
      <xdr:rowOff>92075</xdr:rowOff>
    </xdr:to>
    <xdr:sp macro="" textlink="">
      <xdr:nvSpPr>
        <xdr:cNvPr id="328" name="円/楕円 327"/>
        <xdr:cNvSpPr/>
      </xdr:nvSpPr>
      <xdr:spPr>
        <a:xfrm>
          <a:off x="15621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76852</xdr:rowOff>
    </xdr:from>
    <xdr:ext cx="736600" cy="259045"/>
    <xdr:sp macro="" textlink="">
      <xdr:nvSpPr>
        <xdr:cNvPr id="329" name="テキスト ボックス 328"/>
        <xdr:cNvSpPr txBox="1"/>
      </xdr:nvSpPr>
      <xdr:spPr>
        <a:xfrm>
          <a:off x="15290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93345</xdr:rowOff>
    </xdr:from>
    <xdr:to>
      <xdr:col>21</xdr:col>
      <xdr:colOff>412750</xdr:colOff>
      <xdr:row>39</xdr:row>
      <xdr:rowOff>23495</xdr:rowOff>
    </xdr:to>
    <xdr:sp macro="" textlink="">
      <xdr:nvSpPr>
        <xdr:cNvPr id="330" name="円/楕円 329"/>
        <xdr:cNvSpPr/>
      </xdr:nvSpPr>
      <xdr:spPr>
        <a:xfrm>
          <a:off x="14732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8272</xdr:rowOff>
    </xdr:from>
    <xdr:ext cx="762000" cy="259045"/>
    <xdr:sp macro="" textlink="">
      <xdr:nvSpPr>
        <xdr:cNvPr id="331" name="テキスト ボックス 330"/>
        <xdr:cNvSpPr txBox="1"/>
      </xdr:nvSpPr>
      <xdr:spPr>
        <a:xfrm>
          <a:off x="14401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2" name="円/楕円 331"/>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3" name="テキスト ボックス 332"/>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4" name="円/楕円 333"/>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5" name="テキスト ボックス 334"/>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公債費に係る経常収支比率については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分子となる</a:t>
          </a:r>
          <a:r>
            <a:rPr kumimoji="1" lang="ja-JP" altLang="en-US" sz="1100">
              <a:solidFill>
                <a:schemeClr val="dk1"/>
              </a:solidFill>
              <a:effectLst/>
              <a:latin typeface="+mn-lt"/>
              <a:ea typeface="+mn-ea"/>
              <a:cs typeface="+mn-cs"/>
            </a:rPr>
            <a:t>経常経費充当一般財源等が前年度より</a:t>
          </a:r>
          <a:r>
            <a:rPr kumimoji="1" lang="en-US" altLang="ja-JP" sz="1100">
              <a:solidFill>
                <a:schemeClr val="dk1"/>
              </a:solidFill>
              <a:effectLst/>
              <a:latin typeface="+mn-lt"/>
              <a:ea typeface="+mn-ea"/>
              <a:cs typeface="+mn-cs"/>
            </a:rPr>
            <a:t>114,343</a:t>
          </a:r>
          <a:r>
            <a:rPr kumimoji="1" lang="ja-JP" altLang="en-US" sz="1100">
              <a:solidFill>
                <a:schemeClr val="dk1"/>
              </a:solidFill>
              <a:effectLst/>
              <a:latin typeface="+mn-lt"/>
              <a:ea typeface="+mn-ea"/>
              <a:cs typeface="+mn-cs"/>
            </a:rPr>
            <a:t>千円減となったが、分母となる経常一般財源が減少したため、比率は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類似団体平均値との差</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年度以降年々縮小している。</a:t>
          </a:r>
          <a:endParaRPr lang="ja-JP" altLang="ja-JP">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次</a:t>
          </a:r>
          <a:r>
            <a:rPr kumimoji="1" lang="ja-JP" altLang="ja-JP" sz="1100">
              <a:solidFill>
                <a:schemeClr val="dk1"/>
              </a:solidFill>
              <a:effectLst/>
              <a:latin typeface="+mn-lt"/>
              <a:ea typeface="+mn-ea"/>
              <a:cs typeface="+mn-cs"/>
            </a:rPr>
            <a:t>大仙市総合計画の実施計画の見直し等による市債発行額の抑制や任意繰上償還を行っているが、今後も市債償還額の大幅な減少は見込めないため、低利な地方債への借換を積極的に行うとともに、市債発行額の抑制を図り、着実に公債費の縮減に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135164</xdr:rowOff>
    </xdr:from>
    <xdr:to>
      <xdr:col>7</xdr:col>
      <xdr:colOff>15875</xdr:colOff>
      <xdr:row>77</xdr:row>
      <xdr:rowOff>154758</xdr:rowOff>
    </xdr:to>
    <xdr:cxnSp macro="">
      <xdr:nvCxnSpPr>
        <xdr:cNvPr id="370" name="直線コネクタ 369"/>
        <xdr:cNvCxnSpPr/>
      </xdr:nvCxnSpPr>
      <xdr:spPr>
        <a:xfrm>
          <a:off x="3987800" y="133368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135164</xdr:rowOff>
    </xdr:from>
    <xdr:to>
      <xdr:col>5</xdr:col>
      <xdr:colOff>549275</xdr:colOff>
      <xdr:row>78</xdr:row>
      <xdr:rowOff>9434</xdr:rowOff>
    </xdr:to>
    <xdr:cxnSp macro="">
      <xdr:nvCxnSpPr>
        <xdr:cNvPr id="373" name="直線コネクタ 372"/>
        <xdr:cNvCxnSpPr/>
      </xdr:nvCxnSpPr>
      <xdr:spPr>
        <a:xfrm flipV="1">
          <a:off x="3098800" y="133368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9434</xdr:rowOff>
    </xdr:from>
    <xdr:to>
      <xdr:col>4</xdr:col>
      <xdr:colOff>346075</xdr:colOff>
      <xdr:row>78</xdr:row>
      <xdr:rowOff>74749</xdr:rowOff>
    </xdr:to>
    <xdr:cxnSp macro="">
      <xdr:nvCxnSpPr>
        <xdr:cNvPr id="376" name="直線コネクタ 375"/>
        <xdr:cNvCxnSpPr/>
      </xdr:nvCxnSpPr>
      <xdr:spPr>
        <a:xfrm flipV="1">
          <a:off x="2209800" y="133825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74749</xdr:rowOff>
    </xdr:from>
    <xdr:to>
      <xdr:col>3</xdr:col>
      <xdr:colOff>142875</xdr:colOff>
      <xdr:row>78</xdr:row>
      <xdr:rowOff>113937</xdr:rowOff>
    </xdr:to>
    <xdr:cxnSp macro="">
      <xdr:nvCxnSpPr>
        <xdr:cNvPr id="379" name="直線コネクタ 378"/>
        <xdr:cNvCxnSpPr/>
      </xdr:nvCxnSpPr>
      <xdr:spPr>
        <a:xfrm flipV="1">
          <a:off x="1320800" y="134478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103958</xdr:rowOff>
    </xdr:from>
    <xdr:to>
      <xdr:col>7</xdr:col>
      <xdr:colOff>66675</xdr:colOff>
      <xdr:row>78</xdr:row>
      <xdr:rowOff>34108</xdr:rowOff>
    </xdr:to>
    <xdr:sp macro="" textlink="">
      <xdr:nvSpPr>
        <xdr:cNvPr id="389" name="円/楕円 388"/>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76035</xdr:rowOff>
    </xdr:from>
    <xdr:ext cx="762000" cy="259045"/>
    <xdr:sp macro="" textlink="">
      <xdr:nvSpPr>
        <xdr:cNvPr id="390" name="公債費該当値テキスト"/>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84364</xdr:rowOff>
    </xdr:from>
    <xdr:to>
      <xdr:col>5</xdr:col>
      <xdr:colOff>600075</xdr:colOff>
      <xdr:row>78</xdr:row>
      <xdr:rowOff>14514</xdr:rowOff>
    </xdr:to>
    <xdr:sp macro="" textlink="">
      <xdr:nvSpPr>
        <xdr:cNvPr id="391" name="円/楕円 390"/>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170741</xdr:rowOff>
    </xdr:from>
    <xdr:ext cx="736600" cy="259045"/>
    <xdr:sp macro="" textlink="">
      <xdr:nvSpPr>
        <xdr:cNvPr id="392" name="テキスト ボックス 391"/>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130084</xdr:rowOff>
    </xdr:from>
    <xdr:to>
      <xdr:col>4</xdr:col>
      <xdr:colOff>396875</xdr:colOff>
      <xdr:row>78</xdr:row>
      <xdr:rowOff>60234</xdr:rowOff>
    </xdr:to>
    <xdr:sp macro="" textlink="">
      <xdr:nvSpPr>
        <xdr:cNvPr id="393" name="円/楕円 392"/>
        <xdr:cNvSpPr/>
      </xdr:nvSpPr>
      <xdr:spPr>
        <a:xfrm>
          <a:off x="3048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45011</xdr:rowOff>
    </xdr:from>
    <xdr:ext cx="762000" cy="259045"/>
    <xdr:sp macro="" textlink="">
      <xdr:nvSpPr>
        <xdr:cNvPr id="394" name="テキスト ボックス 393"/>
        <xdr:cNvSpPr txBox="1"/>
      </xdr:nvSpPr>
      <xdr:spPr>
        <a:xfrm>
          <a:off x="2717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23949</xdr:rowOff>
    </xdr:from>
    <xdr:to>
      <xdr:col>3</xdr:col>
      <xdr:colOff>193675</xdr:colOff>
      <xdr:row>78</xdr:row>
      <xdr:rowOff>125549</xdr:rowOff>
    </xdr:to>
    <xdr:sp macro="" textlink="">
      <xdr:nvSpPr>
        <xdr:cNvPr id="395" name="円/楕円 394"/>
        <xdr:cNvSpPr/>
      </xdr:nvSpPr>
      <xdr:spPr>
        <a:xfrm>
          <a:off x="2159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110326</xdr:rowOff>
    </xdr:from>
    <xdr:ext cx="762000" cy="259045"/>
    <xdr:sp macro="" textlink="">
      <xdr:nvSpPr>
        <xdr:cNvPr id="396" name="テキスト ボックス 395"/>
        <xdr:cNvSpPr txBox="1"/>
      </xdr:nvSpPr>
      <xdr:spPr>
        <a:xfrm>
          <a:off x="1828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63137</xdr:rowOff>
    </xdr:from>
    <xdr:to>
      <xdr:col>1</xdr:col>
      <xdr:colOff>676275</xdr:colOff>
      <xdr:row>78</xdr:row>
      <xdr:rowOff>164737</xdr:rowOff>
    </xdr:to>
    <xdr:sp macro="" textlink="">
      <xdr:nvSpPr>
        <xdr:cNvPr id="397" name="円/楕円 396"/>
        <xdr:cNvSpPr/>
      </xdr:nvSpPr>
      <xdr:spPr>
        <a:xfrm>
          <a:off x="1270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149514</xdr:rowOff>
    </xdr:from>
    <xdr:ext cx="762000" cy="259045"/>
    <xdr:sp macro="" textlink="">
      <xdr:nvSpPr>
        <xdr:cNvPr id="398" name="テキスト ボックス 397"/>
        <xdr:cNvSpPr txBox="1"/>
      </xdr:nvSpPr>
      <xdr:spPr>
        <a:xfrm>
          <a:off x="939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人件費・物件費・維持補修費・補助費等に係る経常経費は前年度より縮減したが、障害福祉サービス事業など扶助費や簡易水道事業等への繰出金が増加したため、分子が前年度比</a:t>
          </a:r>
          <a:r>
            <a:rPr kumimoji="1" lang="en-US" altLang="ja-JP" sz="1100">
              <a:solidFill>
                <a:schemeClr val="dk1"/>
              </a:solidFill>
              <a:effectLst/>
              <a:latin typeface="+mn-lt"/>
              <a:ea typeface="+mn-ea"/>
              <a:cs typeface="+mn-cs"/>
            </a:rPr>
            <a:t>37,219</a:t>
          </a:r>
          <a:r>
            <a:rPr kumimoji="1" lang="ja-JP" altLang="en-US" sz="1100">
              <a:solidFill>
                <a:schemeClr val="dk1"/>
              </a:solidFill>
              <a:effectLst/>
              <a:latin typeface="+mn-lt"/>
              <a:ea typeface="+mn-ea"/>
              <a:cs typeface="+mn-cs"/>
            </a:rPr>
            <a:t>千円の減にとどまった。また、経常経費一般財源等の減少により分母が大きく縮減されたことにより、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ﾎﾟｲﾝﾄ上昇し、類似団体平均値</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当市では、市単独補助金や公共施設の統廃合等による見直しが、経常経費削減の喫緊の課題であり、補助金見直しや</a:t>
          </a:r>
          <a:r>
            <a:rPr kumimoji="1" lang="ja-JP" altLang="en-US" sz="1100">
              <a:solidFill>
                <a:schemeClr val="dk1"/>
              </a:solidFill>
              <a:effectLst/>
              <a:latin typeface="+mn-lt"/>
              <a:ea typeface="+mn-ea"/>
              <a:cs typeface="+mn-cs"/>
            </a:rPr>
            <a:t>大仙市</a:t>
          </a:r>
          <a:r>
            <a:rPr kumimoji="1" lang="ja-JP" altLang="ja-JP" sz="1100">
              <a:solidFill>
                <a:schemeClr val="dk1"/>
              </a:solidFill>
              <a:effectLst/>
              <a:latin typeface="+mn-lt"/>
              <a:ea typeface="+mn-ea"/>
              <a:cs typeface="+mn-cs"/>
            </a:rPr>
            <a:t>公共施設等総合管理計画に沿い、これら経費の抜本的な見直しに努める。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77</xdr:row>
      <xdr:rowOff>1270</xdr:rowOff>
    </xdr:to>
    <xdr:cxnSp macro="">
      <xdr:nvCxnSpPr>
        <xdr:cNvPr id="429" name="直線コネクタ 428"/>
        <xdr:cNvCxnSpPr/>
      </xdr:nvCxnSpPr>
      <xdr:spPr>
        <a:xfrm>
          <a:off x="15671800" y="130840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53848</xdr:rowOff>
    </xdr:to>
    <xdr:cxnSp macro="">
      <xdr:nvCxnSpPr>
        <xdr:cNvPr id="432" name="直線コネクタ 431"/>
        <xdr:cNvCxnSpPr/>
      </xdr:nvCxnSpPr>
      <xdr:spPr>
        <a:xfrm>
          <a:off x="14782800" y="130291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83566</xdr:rowOff>
    </xdr:from>
    <xdr:to>
      <xdr:col>21</xdr:col>
      <xdr:colOff>361950</xdr:colOff>
      <xdr:row>75</xdr:row>
      <xdr:rowOff>170435</xdr:rowOff>
    </xdr:to>
    <xdr:cxnSp macro="">
      <xdr:nvCxnSpPr>
        <xdr:cNvPr id="435" name="直線コネクタ 434"/>
        <xdr:cNvCxnSpPr/>
      </xdr:nvCxnSpPr>
      <xdr:spPr>
        <a:xfrm>
          <a:off x="13893800" y="12942316"/>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75</xdr:row>
      <xdr:rowOff>138430</xdr:rowOff>
    </xdr:to>
    <xdr:cxnSp macro="">
      <xdr:nvCxnSpPr>
        <xdr:cNvPr id="438" name="直線コネクタ 437"/>
        <xdr:cNvCxnSpPr/>
      </xdr:nvCxnSpPr>
      <xdr:spPr>
        <a:xfrm flipV="1">
          <a:off x="13004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8" name="円/楕円 44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93997</xdr:rowOff>
    </xdr:from>
    <xdr:ext cx="762000" cy="259045"/>
    <xdr:sp macro="" textlink="">
      <xdr:nvSpPr>
        <xdr:cNvPr id="449"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50" name="円/楕円 449"/>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114825</xdr:rowOff>
    </xdr:from>
    <xdr:ext cx="736600" cy="259045"/>
    <xdr:sp macro="" textlink="">
      <xdr:nvSpPr>
        <xdr:cNvPr id="451" name="テキスト ボックス 450"/>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52" name="円/楕円 451"/>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53" name="テキスト ボックス 452"/>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32766</xdr:rowOff>
    </xdr:from>
    <xdr:to>
      <xdr:col>20</xdr:col>
      <xdr:colOff>209550</xdr:colOff>
      <xdr:row>75</xdr:row>
      <xdr:rowOff>134366</xdr:rowOff>
    </xdr:to>
    <xdr:sp macro="" textlink="">
      <xdr:nvSpPr>
        <xdr:cNvPr id="454" name="円/楕円 453"/>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144543</xdr:rowOff>
    </xdr:from>
    <xdr:ext cx="762000" cy="259045"/>
    <xdr:sp macro="" textlink="">
      <xdr:nvSpPr>
        <xdr:cNvPr id="455" name="テキスト ボックス 454"/>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6" name="円/楕円 455"/>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57" name="テキスト ボックス 45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秋田県大仙市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97391</xdr:rowOff>
    </xdr:from>
    <xdr:to>
      <xdr:col>4</xdr:col>
      <xdr:colOff>1117600</xdr:colOff>
      <xdr:row>15</xdr:row>
      <xdr:rowOff>123239</xdr:rowOff>
    </xdr:to>
    <xdr:cxnSp macro="">
      <xdr:nvCxnSpPr>
        <xdr:cNvPr id="52" name="直線コネクタ 51"/>
        <xdr:cNvCxnSpPr/>
      </xdr:nvCxnSpPr>
      <xdr:spPr bwMode="auto">
        <a:xfrm>
          <a:off x="5003800" y="2716766"/>
          <a:ext cx="647700" cy="25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97391</xdr:rowOff>
    </xdr:from>
    <xdr:to>
      <xdr:col>4</xdr:col>
      <xdr:colOff>469900</xdr:colOff>
      <xdr:row>15</xdr:row>
      <xdr:rowOff>105914</xdr:rowOff>
    </xdr:to>
    <xdr:cxnSp macro="">
      <xdr:nvCxnSpPr>
        <xdr:cNvPr id="55" name="直線コネクタ 54"/>
        <xdr:cNvCxnSpPr/>
      </xdr:nvCxnSpPr>
      <xdr:spPr bwMode="auto">
        <a:xfrm flipV="1">
          <a:off x="4305300" y="2716766"/>
          <a:ext cx="698500" cy="8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105914</xdr:rowOff>
    </xdr:from>
    <xdr:to>
      <xdr:col>3</xdr:col>
      <xdr:colOff>904875</xdr:colOff>
      <xdr:row>15</xdr:row>
      <xdr:rowOff>128693</xdr:rowOff>
    </xdr:to>
    <xdr:cxnSp macro="">
      <xdr:nvCxnSpPr>
        <xdr:cNvPr id="58" name="直線コネクタ 57"/>
        <xdr:cNvCxnSpPr/>
      </xdr:nvCxnSpPr>
      <xdr:spPr bwMode="auto">
        <a:xfrm flipV="1">
          <a:off x="3606800" y="2725289"/>
          <a:ext cx="698500" cy="2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69828</xdr:rowOff>
    </xdr:from>
    <xdr:to>
      <xdr:col>3</xdr:col>
      <xdr:colOff>206375</xdr:colOff>
      <xdr:row>15</xdr:row>
      <xdr:rowOff>128693</xdr:rowOff>
    </xdr:to>
    <xdr:cxnSp macro="">
      <xdr:nvCxnSpPr>
        <xdr:cNvPr id="61" name="直線コネクタ 60"/>
        <xdr:cNvCxnSpPr/>
      </xdr:nvCxnSpPr>
      <xdr:spPr bwMode="auto">
        <a:xfrm>
          <a:off x="2908300" y="2689203"/>
          <a:ext cx="698500" cy="5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72439</xdr:rowOff>
    </xdr:from>
    <xdr:to>
      <xdr:col>5</xdr:col>
      <xdr:colOff>34925</xdr:colOff>
      <xdr:row>16</xdr:row>
      <xdr:rowOff>2589</xdr:rowOff>
    </xdr:to>
    <xdr:sp macro="" textlink="">
      <xdr:nvSpPr>
        <xdr:cNvPr id="71" name="円/楕円 70"/>
        <xdr:cNvSpPr/>
      </xdr:nvSpPr>
      <xdr:spPr bwMode="auto">
        <a:xfrm>
          <a:off x="5600700" y="269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88966</xdr:rowOff>
    </xdr:from>
    <xdr:ext cx="762000" cy="259045"/>
    <xdr:sp macro="" textlink="">
      <xdr:nvSpPr>
        <xdr:cNvPr id="72" name="人口1人当たり決算額の推移該当値テキスト130"/>
        <xdr:cNvSpPr txBox="1"/>
      </xdr:nvSpPr>
      <xdr:spPr>
        <a:xfrm>
          <a:off x="5740400" y="253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93,147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46591</xdr:rowOff>
    </xdr:from>
    <xdr:to>
      <xdr:col>4</xdr:col>
      <xdr:colOff>520700</xdr:colOff>
      <xdr:row>15</xdr:row>
      <xdr:rowOff>148191</xdr:rowOff>
    </xdr:to>
    <xdr:sp macro="" textlink="">
      <xdr:nvSpPr>
        <xdr:cNvPr id="73" name="円/楕円 72"/>
        <xdr:cNvSpPr/>
      </xdr:nvSpPr>
      <xdr:spPr bwMode="auto">
        <a:xfrm>
          <a:off x="4953000" y="266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158368</xdr:rowOff>
    </xdr:from>
    <xdr:ext cx="736600" cy="259045"/>
    <xdr:sp macro="" textlink="">
      <xdr:nvSpPr>
        <xdr:cNvPr id="74" name="テキスト ボックス 73"/>
        <xdr:cNvSpPr txBox="1"/>
      </xdr:nvSpPr>
      <xdr:spPr>
        <a:xfrm>
          <a:off x="4622800" y="243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55114</xdr:rowOff>
    </xdr:from>
    <xdr:to>
      <xdr:col>3</xdr:col>
      <xdr:colOff>955675</xdr:colOff>
      <xdr:row>15</xdr:row>
      <xdr:rowOff>156714</xdr:rowOff>
    </xdr:to>
    <xdr:sp macro="" textlink="">
      <xdr:nvSpPr>
        <xdr:cNvPr id="75" name="円/楕円 74"/>
        <xdr:cNvSpPr/>
      </xdr:nvSpPr>
      <xdr:spPr bwMode="auto">
        <a:xfrm>
          <a:off x="4254500" y="267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166891</xdr:rowOff>
    </xdr:from>
    <xdr:ext cx="762000" cy="259045"/>
    <xdr:sp macro="" textlink="">
      <xdr:nvSpPr>
        <xdr:cNvPr id="76" name="テキスト ボックス 75"/>
        <xdr:cNvSpPr txBox="1"/>
      </xdr:nvSpPr>
      <xdr:spPr>
        <a:xfrm>
          <a:off x="3924300" y="244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94,208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77893</xdr:rowOff>
    </xdr:from>
    <xdr:to>
      <xdr:col>3</xdr:col>
      <xdr:colOff>257175</xdr:colOff>
      <xdr:row>16</xdr:row>
      <xdr:rowOff>8043</xdr:rowOff>
    </xdr:to>
    <xdr:sp macro="" textlink="">
      <xdr:nvSpPr>
        <xdr:cNvPr id="77" name="円/楕円 76"/>
        <xdr:cNvSpPr/>
      </xdr:nvSpPr>
      <xdr:spPr bwMode="auto">
        <a:xfrm>
          <a:off x="3556000" y="269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18220</xdr:rowOff>
    </xdr:from>
    <xdr:ext cx="762000" cy="259045"/>
    <xdr:sp macro="" textlink="">
      <xdr:nvSpPr>
        <xdr:cNvPr id="78" name="テキスト ボックス 77"/>
        <xdr:cNvSpPr txBox="1"/>
      </xdr:nvSpPr>
      <xdr:spPr>
        <a:xfrm>
          <a:off x="3225800" y="24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19028</xdr:rowOff>
    </xdr:from>
    <xdr:to>
      <xdr:col>2</xdr:col>
      <xdr:colOff>692150</xdr:colOff>
      <xdr:row>15</xdr:row>
      <xdr:rowOff>120628</xdr:rowOff>
    </xdr:to>
    <xdr:sp macro="" textlink="">
      <xdr:nvSpPr>
        <xdr:cNvPr id="79" name="円/楕円 78"/>
        <xdr:cNvSpPr/>
      </xdr:nvSpPr>
      <xdr:spPr bwMode="auto">
        <a:xfrm>
          <a:off x="2857500" y="263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130805</xdr:rowOff>
    </xdr:from>
    <xdr:ext cx="762000" cy="259045"/>
    <xdr:sp macro="" textlink="">
      <xdr:nvSpPr>
        <xdr:cNvPr id="80" name="テキスト ボックス 79"/>
        <xdr:cNvSpPr txBox="1"/>
      </xdr:nvSpPr>
      <xdr:spPr>
        <a:xfrm>
          <a:off x="2527300" y="240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263885</xdr:rowOff>
    </xdr:from>
    <xdr:to>
      <xdr:col>4</xdr:col>
      <xdr:colOff>1117600</xdr:colOff>
      <xdr:row>35</xdr:row>
      <xdr:rowOff>3693</xdr:rowOff>
    </xdr:to>
    <xdr:cxnSp macro="">
      <xdr:nvCxnSpPr>
        <xdr:cNvPr id="112" name="直線コネクタ 111"/>
        <xdr:cNvCxnSpPr/>
      </xdr:nvCxnSpPr>
      <xdr:spPr bwMode="auto">
        <a:xfrm>
          <a:off x="5003800" y="6531335"/>
          <a:ext cx="647700" cy="8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237825</xdr:rowOff>
    </xdr:from>
    <xdr:to>
      <xdr:col>4</xdr:col>
      <xdr:colOff>469900</xdr:colOff>
      <xdr:row>34</xdr:row>
      <xdr:rowOff>263885</xdr:rowOff>
    </xdr:to>
    <xdr:cxnSp macro="">
      <xdr:nvCxnSpPr>
        <xdr:cNvPr id="115" name="直線コネクタ 114"/>
        <xdr:cNvCxnSpPr/>
      </xdr:nvCxnSpPr>
      <xdr:spPr bwMode="auto">
        <a:xfrm>
          <a:off x="4305300" y="6505275"/>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110884</xdr:rowOff>
    </xdr:from>
    <xdr:to>
      <xdr:col>3</xdr:col>
      <xdr:colOff>904875</xdr:colOff>
      <xdr:row>34</xdr:row>
      <xdr:rowOff>237825</xdr:rowOff>
    </xdr:to>
    <xdr:cxnSp macro="">
      <xdr:nvCxnSpPr>
        <xdr:cNvPr id="118" name="直線コネクタ 117"/>
        <xdr:cNvCxnSpPr/>
      </xdr:nvCxnSpPr>
      <xdr:spPr bwMode="auto">
        <a:xfrm>
          <a:off x="3606800" y="6378334"/>
          <a:ext cx="698500" cy="12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34554</xdr:rowOff>
    </xdr:from>
    <xdr:to>
      <xdr:col>3</xdr:col>
      <xdr:colOff>206375</xdr:colOff>
      <xdr:row>34</xdr:row>
      <xdr:rowOff>110884</xdr:rowOff>
    </xdr:to>
    <xdr:cxnSp macro="">
      <xdr:nvCxnSpPr>
        <xdr:cNvPr id="121" name="直線コネクタ 120"/>
        <xdr:cNvCxnSpPr/>
      </xdr:nvCxnSpPr>
      <xdr:spPr bwMode="auto">
        <a:xfrm>
          <a:off x="2908300" y="6302004"/>
          <a:ext cx="698500" cy="76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295793</xdr:rowOff>
    </xdr:from>
    <xdr:to>
      <xdr:col>5</xdr:col>
      <xdr:colOff>34925</xdr:colOff>
      <xdr:row>35</xdr:row>
      <xdr:rowOff>54493</xdr:rowOff>
    </xdr:to>
    <xdr:sp macro="" textlink="">
      <xdr:nvSpPr>
        <xdr:cNvPr id="131" name="円/楕円 130"/>
        <xdr:cNvSpPr/>
      </xdr:nvSpPr>
      <xdr:spPr bwMode="auto">
        <a:xfrm>
          <a:off x="5600700" y="656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140870</xdr:rowOff>
    </xdr:from>
    <xdr:ext cx="762000" cy="259045"/>
    <xdr:sp macro="" textlink="">
      <xdr:nvSpPr>
        <xdr:cNvPr id="132" name="人口1人当たり決算額の推移該当値テキスト445"/>
        <xdr:cNvSpPr txBox="1"/>
      </xdr:nvSpPr>
      <xdr:spPr>
        <a:xfrm>
          <a:off x="5740400" y="640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213086</xdr:rowOff>
    </xdr:from>
    <xdr:to>
      <xdr:col>4</xdr:col>
      <xdr:colOff>520700</xdr:colOff>
      <xdr:row>34</xdr:row>
      <xdr:rowOff>314686</xdr:rowOff>
    </xdr:to>
    <xdr:sp macro="" textlink="">
      <xdr:nvSpPr>
        <xdr:cNvPr id="133" name="円/楕円 132"/>
        <xdr:cNvSpPr/>
      </xdr:nvSpPr>
      <xdr:spPr bwMode="auto">
        <a:xfrm>
          <a:off x="4953000" y="6480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324863</xdr:rowOff>
    </xdr:from>
    <xdr:ext cx="736600" cy="259045"/>
    <xdr:sp macro="" textlink="">
      <xdr:nvSpPr>
        <xdr:cNvPr id="134" name="テキスト ボックス 133"/>
        <xdr:cNvSpPr txBox="1"/>
      </xdr:nvSpPr>
      <xdr:spPr>
        <a:xfrm>
          <a:off x="4622800" y="624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41,512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187025</xdr:rowOff>
    </xdr:from>
    <xdr:to>
      <xdr:col>3</xdr:col>
      <xdr:colOff>955675</xdr:colOff>
      <xdr:row>34</xdr:row>
      <xdr:rowOff>288626</xdr:rowOff>
    </xdr:to>
    <xdr:sp macro="" textlink="">
      <xdr:nvSpPr>
        <xdr:cNvPr id="135" name="円/楕円 134"/>
        <xdr:cNvSpPr/>
      </xdr:nvSpPr>
      <xdr:spPr bwMode="auto">
        <a:xfrm>
          <a:off x="4254500" y="64544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298802</xdr:rowOff>
    </xdr:from>
    <xdr:ext cx="762000" cy="259045"/>
    <xdr:sp macro="" textlink="">
      <xdr:nvSpPr>
        <xdr:cNvPr id="136" name="テキスト ボックス 135"/>
        <xdr:cNvSpPr txBox="1"/>
      </xdr:nvSpPr>
      <xdr:spPr>
        <a:xfrm>
          <a:off x="3924300" y="622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42,652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60084</xdr:rowOff>
    </xdr:from>
    <xdr:to>
      <xdr:col>3</xdr:col>
      <xdr:colOff>257175</xdr:colOff>
      <xdr:row>34</xdr:row>
      <xdr:rowOff>161684</xdr:rowOff>
    </xdr:to>
    <xdr:sp macro="" textlink="">
      <xdr:nvSpPr>
        <xdr:cNvPr id="137" name="円/楕円 136"/>
        <xdr:cNvSpPr/>
      </xdr:nvSpPr>
      <xdr:spPr bwMode="auto">
        <a:xfrm>
          <a:off x="3556000" y="632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171861</xdr:rowOff>
    </xdr:from>
    <xdr:ext cx="762000" cy="259045"/>
    <xdr:sp macro="" textlink="">
      <xdr:nvSpPr>
        <xdr:cNvPr id="138" name="テキスト ボックス 137"/>
        <xdr:cNvSpPr txBox="1"/>
      </xdr:nvSpPr>
      <xdr:spPr>
        <a:xfrm>
          <a:off x="3225800" y="609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48,205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326654</xdr:rowOff>
    </xdr:from>
    <xdr:to>
      <xdr:col>2</xdr:col>
      <xdr:colOff>692150</xdr:colOff>
      <xdr:row>34</xdr:row>
      <xdr:rowOff>85354</xdr:rowOff>
    </xdr:to>
    <xdr:sp macro="" textlink="">
      <xdr:nvSpPr>
        <xdr:cNvPr id="139" name="円/楕円 138"/>
        <xdr:cNvSpPr/>
      </xdr:nvSpPr>
      <xdr:spPr bwMode="auto">
        <a:xfrm>
          <a:off x="2857500" y="625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95531</xdr:rowOff>
    </xdr:from>
    <xdr:ext cx="762000" cy="259045"/>
    <xdr:sp macro="" textlink="">
      <xdr:nvSpPr>
        <xdr:cNvPr id="140" name="テキスト ボックス 139"/>
        <xdr:cNvSpPr txBox="1"/>
      </xdr:nvSpPr>
      <xdr:spPr>
        <a:xfrm>
          <a:off x="2527300" y="602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84,122
83,897
866.77
47,729,560
46,469,775
1,091,982
29,690,957
56,079,799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94533</xdr:rowOff>
    </xdr:from>
    <xdr:to>
      <xdr:col>6</xdr:col>
      <xdr:colOff>511175</xdr:colOff>
      <xdr:row>34</xdr:row>
      <xdr:rowOff>122955</xdr:rowOff>
    </xdr:to>
    <xdr:cxnSp macro="">
      <xdr:nvCxnSpPr>
        <xdr:cNvPr id="61" name="直線コネクタ 60"/>
        <xdr:cNvCxnSpPr/>
      </xdr:nvCxnSpPr>
      <xdr:spPr>
        <a:xfrm>
          <a:off x="3797300" y="5923833"/>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94533</xdr:rowOff>
    </xdr:from>
    <xdr:to>
      <xdr:col>5</xdr:col>
      <xdr:colOff>358775</xdr:colOff>
      <xdr:row>34</xdr:row>
      <xdr:rowOff>115697</xdr:rowOff>
    </xdr:to>
    <xdr:cxnSp macro="">
      <xdr:nvCxnSpPr>
        <xdr:cNvPr id="64" name="直線コネクタ 63"/>
        <xdr:cNvCxnSpPr/>
      </xdr:nvCxnSpPr>
      <xdr:spPr>
        <a:xfrm flipV="1">
          <a:off x="2908300" y="5923833"/>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115697</xdr:rowOff>
    </xdr:from>
    <xdr:to>
      <xdr:col>4</xdr:col>
      <xdr:colOff>155575</xdr:colOff>
      <xdr:row>34</xdr:row>
      <xdr:rowOff>123336</xdr:rowOff>
    </xdr:to>
    <xdr:cxnSp macro="">
      <xdr:nvCxnSpPr>
        <xdr:cNvPr id="67" name="直線コネクタ 66"/>
        <xdr:cNvCxnSpPr/>
      </xdr:nvCxnSpPr>
      <xdr:spPr>
        <a:xfrm flipV="1">
          <a:off x="2019300" y="5944997"/>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82169</xdr:rowOff>
    </xdr:from>
    <xdr:to>
      <xdr:col>2</xdr:col>
      <xdr:colOff>638175</xdr:colOff>
      <xdr:row>34</xdr:row>
      <xdr:rowOff>123336</xdr:rowOff>
    </xdr:to>
    <xdr:cxnSp macro="">
      <xdr:nvCxnSpPr>
        <xdr:cNvPr id="70" name="直線コネクタ 69"/>
        <xdr:cNvCxnSpPr/>
      </xdr:nvCxnSpPr>
      <xdr:spPr>
        <a:xfrm>
          <a:off x="1130300" y="5911469"/>
          <a:ext cx="8890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72155</xdr:rowOff>
    </xdr:from>
    <xdr:to>
      <xdr:col>6</xdr:col>
      <xdr:colOff>561975</xdr:colOff>
      <xdr:row>35</xdr:row>
      <xdr:rowOff>2305</xdr:rowOff>
    </xdr:to>
    <xdr:sp macro="" textlink="">
      <xdr:nvSpPr>
        <xdr:cNvPr id="80" name="円/楕円 79"/>
        <xdr:cNvSpPr/>
      </xdr:nvSpPr>
      <xdr:spPr>
        <a:xfrm>
          <a:off x="4584700" y="59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95032</xdr:rowOff>
    </xdr:from>
    <xdr:ext cx="534377" cy="259045"/>
    <xdr:sp macro="" textlink="">
      <xdr:nvSpPr>
        <xdr:cNvPr id="81" name="人件費該当値テキスト"/>
        <xdr:cNvSpPr txBox="1"/>
      </xdr:nvSpPr>
      <xdr:spPr>
        <a:xfrm>
          <a:off x="4686300" y="575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43733</xdr:rowOff>
    </xdr:from>
    <xdr:to>
      <xdr:col>5</xdr:col>
      <xdr:colOff>409575</xdr:colOff>
      <xdr:row>34</xdr:row>
      <xdr:rowOff>145333</xdr:rowOff>
    </xdr:to>
    <xdr:sp macro="" textlink="">
      <xdr:nvSpPr>
        <xdr:cNvPr id="82" name="円/楕円 81"/>
        <xdr:cNvSpPr/>
      </xdr:nvSpPr>
      <xdr:spPr>
        <a:xfrm>
          <a:off x="3746500" y="58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161860</xdr:rowOff>
    </xdr:from>
    <xdr:ext cx="534377" cy="259045"/>
    <xdr:sp macro="" textlink="">
      <xdr:nvSpPr>
        <xdr:cNvPr id="83" name="テキスト ボックス 82"/>
        <xdr:cNvSpPr txBox="1"/>
      </xdr:nvSpPr>
      <xdr:spPr>
        <a:xfrm>
          <a:off x="3530111" y="564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64897</xdr:rowOff>
    </xdr:from>
    <xdr:to>
      <xdr:col>4</xdr:col>
      <xdr:colOff>206375</xdr:colOff>
      <xdr:row>34</xdr:row>
      <xdr:rowOff>166497</xdr:rowOff>
    </xdr:to>
    <xdr:sp macro="" textlink="">
      <xdr:nvSpPr>
        <xdr:cNvPr id="84" name="円/楕円 83"/>
        <xdr:cNvSpPr/>
      </xdr:nvSpPr>
      <xdr:spPr>
        <a:xfrm>
          <a:off x="2857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11574</xdr:rowOff>
    </xdr:from>
    <xdr:ext cx="534377" cy="259045"/>
    <xdr:sp macro="" textlink="">
      <xdr:nvSpPr>
        <xdr:cNvPr id="85" name="テキスト ボックス 84"/>
        <xdr:cNvSpPr txBox="1"/>
      </xdr:nvSpPr>
      <xdr:spPr>
        <a:xfrm>
          <a:off x="2641111" y="56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72536</xdr:rowOff>
    </xdr:from>
    <xdr:to>
      <xdr:col>3</xdr:col>
      <xdr:colOff>3175</xdr:colOff>
      <xdr:row>35</xdr:row>
      <xdr:rowOff>2686</xdr:rowOff>
    </xdr:to>
    <xdr:sp macro="" textlink="">
      <xdr:nvSpPr>
        <xdr:cNvPr id="86" name="円/楕円 85"/>
        <xdr:cNvSpPr/>
      </xdr:nvSpPr>
      <xdr:spPr>
        <a:xfrm>
          <a:off x="1968500" y="59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19213</xdr:rowOff>
    </xdr:from>
    <xdr:ext cx="534377" cy="259045"/>
    <xdr:sp macro="" textlink="">
      <xdr:nvSpPr>
        <xdr:cNvPr id="87" name="テキスト ボックス 86"/>
        <xdr:cNvSpPr txBox="1"/>
      </xdr:nvSpPr>
      <xdr:spPr>
        <a:xfrm>
          <a:off x="1752111" y="56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31369</xdr:rowOff>
    </xdr:from>
    <xdr:to>
      <xdr:col>1</xdr:col>
      <xdr:colOff>485775</xdr:colOff>
      <xdr:row>34</xdr:row>
      <xdr:rowOff>132969</xdr:rowOff>
    </xdr:to>
    <xdr:sp macro="" textlink="">
      <xdr:nvSpPr>
        <xdr:cNvPr id="88" name="円/楕円 87"/>
        <xdr:cNvSpPr/>
      </xdr:nvSpPr>
      <xdr:spPr>
        <a:xfrm>
          <a:off x="1079500" y="58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149496</xdr:rowOff>
    </xdr:from>
    <xdr:ext cx="534377" cy="259045"/>
    <xdr:sp macro="" textlink="">
      <xdr:nvSpPr>
        <xdr:cNvPr id="89" name="テキスト ボックス 88"/>
        <xdr:cNvSpPr txBox="1"/>
      </xdr:nvSpPr>
      <xdr:spPr>
        <a:xfrm>
          <a:off x="863111" y="563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65650</xdr:rowOff>
    </xdr:from>
    <xdr:to>
      <xdr:col>6</xdr:col>
      <xdr:colOff>511175</xdr:colOff>
      <xdr:row>55</xdr:row>
      <xdr:rowOff>137104</xdr:rowOff>
    </xdr:to>
    <xdr:cxnSp macro="">
      <xdr:nvCxnSpPr>
        <xdr:cNvPr id="121" name="直線コネクタ 120"/>
        <xdr:cNvCxnSpPr/>
      </xdr:nvCxnSpPr>
      <xdr:spPr>
        <a:xfrm flipV="1">
          <a:off x="3797300" y="9495400"/>
          <a:ext cx="8382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132662</xdr:rowOff>
    </xdr:from>
    <xdr:to>
      <xdr:col>5</xdr:col>
      <xdr:colOff>358775</xdr:colOff>
      <xdr:row>55</xdr:row>
      <xdr:rowOff>137104</xdr:rowOff>
    </xdr:to>
    <xdr:cxnSp macro="">
      <xdr:nvCxnSpPr>
        <xdr:cNvPr id="124" name="直線コネクタ 123"/>
        <xdr:cNvCxnSpPr/>
      </xdr:nvCxnSpPr>
      <xdr:spPr>
        <a:xfrm>
          <a:off x="2908300" y="9562412"/>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132662</xdr:rowOff>
    </xdr:from>
    <xdr:to>
      <xdr:col>4</xdr:col>
      <xdr:colOff>155575</xdr:colOff>
      <xdr:row>56</xdr:row>
      <xdr:rowOff>22918</xdr:rowOff>
    </xdr:to>
    <xdr:cxnSp macro="">
      <xdr:nvCxnSpPr>
        <xdr:cNvPr id="127" name="直線コネクタ 126"/>
        <xdr:cNvCxnSpPr/>
      </xdr:nvCxnSpPr>
      <xdr:spPr>
        <a:xfrm flipV="1">
          <a:off x="2019300" y="9562412"/>
          <a:ext cx="889000" cy="6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20012</xdr:rowOff>
    </xdr:from>
    <xdr:to>
      <xdr:col>2</xdr:col>
      <xdr:colOff>638175</xdr:colOff>
      <xdr:row>56</xdr:row>
      <xdr:rowOff>22918</xdr:rowOff>
    </xdr:to>
    <xdr:cxnSp macro="">
      <xdr:nvCxnSpPr>
        <xdr:cNvPr id="130" name="直線コネクタ 129"/>
        <xdr:cNvCxnSpPr/>
      </xdr:nvCxnSpPr>
      <xdr:spPr>
        <a:xfrm>
          <a:off x="1130300" y="9621212"/>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14850</xdr:rowOff>
    </xdr:from>
    <xdr:to>
      <xdr:col>6</xdr:col>
      <xdr:colOff>561975</xdr:colOff>
      <xdr:row>55</xdr:row>
      <xdr:rowOff>116450</xdr:rowOff>
    </xdr:to>
    <xdr:sp macro="" textlink="">
      <xdr:nvSpPr>
        <xdr:cNvPr id="140" name="円/楕円 139"/>
        <xdr:cNvSpPr/>
      </xdr:nvSpPr>
      <xdr:spPr>
        <a:xfrm>
          <a:off x="4584700" y="94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37727</xdr:rowOff>
    </xdr:from>
    <xdr:ext cx="534377" cy="259045"/>
    <xdr:sp macro="" textlink="">
      <xdr:nvSpPr>
        <xdr:cNvPr id="141" name="物件費該当値テキスト"/>
        <xdr:cNvSpPr txBox="1"/>
      </xdr:nvSpPr>
      <xdr:spPr>
        <a:xfrm>
          <a:off x="4686300" y="929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64,035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86304</xdr:rowOff>
    </xdr:from>
    <xdr:to>
      <xdr:col>5</xdr:col>
      <xdr:colOff>409575</xdr:colOff>
      <xdr:row>56</xdr:row>
      <xdr:rowOff>16454</xdr:rowOff>
    </xdr:to>
    <xdr:sp macro="" textlink="">
      <xdr:nvSpPr>
        <xdr:cNvPr id="142" name="円/楕円 141"/>
        <xdr:cNvSpPr/>
      </xdr:nvSpPr>
      <xdr:spPr>
        <a:xfrm>
          <a:off x="3746500" y="95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7581</xdr:rowOff>
    </xdr:from>
    <xdr:ext cx="534377" cy="259045"/>
    <xdr:sp macro="" textlink="">
      <xdr:nvSpPr>
        <xdr:cNvPr id="143" name="テキスト ボックス 142"/>
        <xdr:cNvSpPr txBox="1"/>
      </xdr:nvSpPr>
      <xdr:spPr>
        <a:xfrm>
          <a:off x="3530111" y="96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81862</xdr:rowOff>
    </xdr:from>
    <xdr:to>
      <xdr:col>4</xdr:col>
      <xdr:colOff>206375</xdr:colOff>
      <xdr:row>56</xdr:row>
      <xdr:rowOff>12012</xdr:rowOff>
    </xdr:to>
    <xdr:sp macro="" textlink="">
      <xdr:nvSpPr>
        <xdr:cNvPr id="144" name="円/楕円 143"/>
        <xdr:cNvSpPr/>
      </xdr:nvSpPr>
      <xdr:spPr>
        <a:xfrm>
          <a:off x="2857500" y="95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28539</xdr:rowOff>
    </xdr:from>
    <xdr:ext cx="534377" cy="259045"/>
    <xdr:sp macro="" textlink="">
      <xdr:nvSpPr>
        <xdr:cNvPr id="145" name="テキスト ボックス 144"/>
        <xdr:cNvSpPr txBox="1"/>
      </xdr:nvSpPr>
      <xdr:spPr>
        <a:xfrm>
          <a:off x="2641111" y="92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143568</xdr:rowOff>
    </xdr:from>
    <xdr:to>
      <xdr:col>3</xdr:col>
      <xdr:colOff>3175</xdr:colOff>
      <xdr:row>56</xdr:row>
      <xdr:rowOff>73718</xdr:rowOff>
    </xdr:to>
    <xdr:sp macro="" textlink="">
      <xdr:nvSpPr>
        <xdr:cNvPr id="146" name="円/楕円 145"/>
        <xdr:cNvSpPr/>
      </xdr:nvSpPr>
      <xdr:spPr>
        <a:xfrm>
          <a:off x="1968500" y="95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64845</xdr:rowOff>
    </xdr:from>
    <xdr:ext cx="534377" cy="259045"/>
    <xdr:sp macro="" textlink="">
      <xdr:nvSpPr>
        <xdr:cNvPr id="147" name="テキスト ボックス 146"/>
        <xdr:cNvSpPr txBox="1"/>
      </xdr:nvSpPr>
      <xdr:spPr>
        <a:xfrm>
          <a:off x="1752111" y="96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140662</xdr:rowOff>
    </xdr:from>
    <xdr:to>
      <xdr:col>1</xdr:col>
      <xdr:colOff>485775</xdr:colOff>
      <xdr:row>56</xdr:row>
      <xdr:rowOff>70812</xdr:rowOff>
    </xdr:to>
    <xdr:sp macro="" textlink="">
      <xdr:nvSpPr>
        <xdr:cNvPr id="148" name="円/楕円 147"/>
        <xdr:cNvSpPr/>
      </xdr:nvSpPr>
      <xdr:spPr>
        <a:xfrm>
          <a:off x="1079500" y="95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87339</xdr:rowOff>
    </xdr:from>
    <xdr:ext cx="534377" cy="259045"/>
    <xdr:sp macro="" textlink="">
      <xdr:nvSpPr>
        <xdr:cNvPr id="149" name="テキスト ボックス 148"/>
        <xdr:cNvSpPr txBox="1"/>
      </xdr:nvSpPr>
      <xdr:spPr>
        <a:xfrm>
          <a:off x="863111" y="9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15112</xdr:rowOff>
    </xdr:from>
    <xdr:to>
      <xdr:col>6</xdr:col>
      <xdr:colOff>511175</xdr:colOff>
      <xdr:row>76</xdr:row>
      <xdr:rowOff>89114</xdr:rowOff>
    </xdr:to>
    <xdr:cxnSp macro="">
      <xdr:nvCxnSpPr>
        <xdr:cNvPr id="180" name="直線コネクタ 179"/>
        <xdr:cNvCxnSpPr/>
      </xdr:nvCxnSpPr>
      <xdr:spPr>
        <a:xfrm flipV="1">
          <a:off x="3797300" y="13045312"/>
          <a:ext cx="838200" cy="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154885</xdr:rowOff>
    </xdr:from>
    <xdr:to>
      <xdr:col>5</xdr:col>
      <xdr:colOff>358775</xdr:colOff>
      <xdr:row>76</xdr:row>
      <xdr:rowOff>89114</xdr:rowOff>
    </xdr:to>
    <xdr:cxnSp macro="">
      <xdr:nvCxnSpPr>
        <xdr:cNvPr id="183" name="直線コネクタ 182"/>
        <xdr:cNvCxnSpPr/>
      </xdr:nvCxnSpPr>
      <xdr:spPr>
        <a:xfrm>
          <a:off x="2908300" y="13013635"/>
          <a:ext cx="889000" cy="1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62270</xdr:rowOff>
    </xdr:from>
    <xdr:to>
      <xdr:col>4</xdr:col>
      <xdr:colOff>155575</xdr:colOff>
      <xdr:row>75</xdr:row>
      <xdr:rowOff>154885</xdr:rowOff>
    </xdr:to>
    <xdr:cxnSp macro="">
      <xdr:nvCxnSpPr>
        <xdr:cNvPr id="186" name="直線コネクタ 185"/>
        <xdr:cNvCxnSpPr/>
      </xdr:nvCxnSpPr>
      <xdr:spPr>
        <a:xfrm>
          <a:off x="2019300" y="12921020"/>
          <a:ext cx="889000" cy="9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13219</xdr:rowOff>
    </xdr:from>
    <xdr:to>
      <xdr:col>2</xdr:col>
      <xdr:colOff>638175</xdr:colOff>
      <xdr:row>75</xdr:row>
      <xdr:rowOff>62270</xdr:rowOff>
    </xdr:to>
    <xdr:cxnSp macro="">
      <xdr:nvCxnSpPr>
        <xdr:cNvPr id="189" name="直線コネクタ 188"/>
        <xdr:cNvCxnSpPr/>
      </xdr:nvCxnSpPr>
      <xdr:spPr>
        <a:xfrm>
          <a:off x="1130300" y="12871969"/>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135763</xdr:rowOff>
    </xdr:from>
    <xdr:to>
      <xdr:col>6</xdr:col>
      <xdr:colOff>561975</xdr:colOff>
      <xdr:row>76</xdr:row>
      <xdr:rowOff>65912</xdr:rowOff>
    </xdr:to>
    <xdr:sp macro="" textlink="">
      <xdr:nvSpPr>
        <xdr:cNvPr id="199" name="円/楕円 198"/>
        <xdr:cNvSpPr/>
      </xdr:nvSpPr>
      <xdr:spPr>
        <a:xfrm>
          <a:off x="45847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158640</xdr:rowOff>
    </xdr:from>
    <xdr:ext cx="534377" cy="259045"/>
    <xdr:sp macro="" textlink="">
      <xdr:nvSpPr>
        <xdr:cNvPr id="200" name="維持補修費該当値テキスト"/>
        <xdr:cNvSpPr txBox="1"/>
      </xdr:nvSpPr>
      <xdr:spPr>
        <a:xfrm>
          <a:off x="4686300" y="128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38314</xdr:rowOff>
    </xdr:from>
    <xdr:to>
      <xdr:col>5</xdr:col>
      <xdr:colOff>409575</xdr:colOff>
      <xdr:row>76</xdr:row>
      <xdr:rowOff>139914</xdr:rowOff>
    </xdr:to>
    <xdr:sp macro="" textlink="">
      <xdr:nvSpPr>
        <xdr:cNvPr id="201" name="円/楕円 200"/>
        <xdr:cNvSpPr/>
      </xdr:nvSpPr>
      <xdr:spPr>
        <a:xfrm>
          <a:off x="3746500" y="130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156441</xdr:rowOff>
    </xdr:from>
    <xdr:ext cx="534377" cy="259045"/>
    <xdr:sp macro="" textlink="">
      <xdr:nvSpPr>
        <xdr:cNvPr id="202" name="テキスト ボックス 201"/>
        <xdr:cNvSpPr txBox="1"/>
      </xdr:nvSpPr>
      <xdr:spPr>
        <a:xfrm>
          <a:off x="3530111" y="128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104086</xdr:rowOff>
    </xdr:from>
    <xdr:to>
      <xdr:col>4</xdr:col>
      <xdr:colOff>206375</xdr:colOff>
      <xdr:row>76</xdr:row>
      <xdr:rowOff>34237</xdr:rowOff>
    </xdr:to>
    <xdr:sp macro="" textlink="">
      <xdr:nvSpPr>
        <xdr:cNvPr id="203" name="円/楕円 202"/>
        <xdr:cNvSpPr/>
      </xdr:nvSpPr>
      <xdr:spPr>
        <a:xfrm>
          <a:off x="2857500" y="12962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50763</xdr:rowOff>
    </xdr:from>
    <xdr:ext cx="534377" cy="259045"/>
    <xdr:sp macro="" textlink="">
      <xdr:nvSpPr>
        <xdr:cNvPr id="204" name="テキスト ボックス 203"/>
        <xdr:cNvSpPr txBox="1"/>
      </xdr:nvSpPr>
      <xdr:spPr>
        <a:xfrm>
          <a:off x="2641111" y="127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11470</xdr:rowOff>
    </xdr:from>
    <xdr:to>
      <xdr:col>3</xdr:col>
      <xdr:colOff>3175</xdr:colOff>
      <xdr:row>75</xdr:row>
      <xdr:rowOff>113070</xdr:rowOff>
    </xdr:to>
    <xdr:sp macro="" textlink="">
      <xdr:nvSpPr>
        <xdr:cNvPr id="205" name="円/楕円 204"/>
        <xdr:cNvSpPr/>
      </xdr:nvSpPr>
      <xdr:spPr>
        <a:xfrm>
          <a:off x="1968500" y="128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129597</xdr:rowOff>
    </xdr:from>
    <xdr:ext cx="534377" cy="259045"/>
    <xdr:sp macro="" textlink="">
      <xdr:nvSpPr>
        <xdr:cNvPr id="206" name="テキスト ボックス 205"/>
        <xdr:cNvSpPr txBox="1"/>
      </xdr:nvSpPr>
      <xdr:spPr>
        <a:xfrm>
          <a:off x="1752111" y="1264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133869</xdr:rowOff>
    </xdr:from>
    <xdr:to>
      <xdr:col>1</xdr:col>
      <xdr:colOff>485775</xdr:colOff>
      <xdr:row>75</xdr:row>
      <xdr:rowOff>64019</xdr:rowOff>
    </xdr:to>
    <xdr:sp macro="" textlink="">
      <xdr:nvSpPr>
        <xdr:cNvPr id="207" name="円/楕円 206"/>
        <xdr:cNvSpPr/>
      </xdr:nvSpPr>
      <xdr:spPr>
        <a:xfrm>
          <a:off x="1079500" y="128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80546</xdr:rowOff>
    </xdr:from>
    <xdr:ext cx="534377" cy="259045"/>
    <xdr:sp macro="" textlink="">
      <xdr:nvSpPr>
        <xdr:cNvPr id="208" name="テキスト ボックス 207"/>
        <xdr:cNvSpPr txBox="1"/>
      </xdr:nvSpPr>
      <xdr:spPr>
        <a:xfrm>
          <a:off x="863111" y="1259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159376</xdr:rowOff>
    </xdr:from>
    <xdr:to>
      <xdr:col>6</xdr:col>
      <xdr:colOff>511175</xdr:colOff>
      <xdr:row>98</xdr:row>
      <xdr:rowOff>46236</xdr:rowOff>
    </xdr:to>
    <xdr:cxnSp macro="">
      <xdr:nvCxnSpPr>
        <xdr:cNvPr id="240" name="直線コネクタ 239"/>
        <xdr:cNvCxnSpPr/>
      </xdr:nvCxnSpPr>
      <xdr:spPr>
        <a:xfrm flipV="1">
          <a:off x="3797300" y="16790026"/>
          <a:ext cx="838200" cy="5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46236</xdr:rowOff>
    </xdr:from>
    <xdr:to>
      <xdr:col>5</xdr:col>
      <xdr:colOff>358775</xdr:colOff>
      <xdr:row>98</xdr:row>
      <xdr:rowOff>77423</xdr:rowOff>
    </xdr:to>
    <xdr:cxnSp macro="">
      <xdr:nvCxnSpPr>
        <xdr:cNvPr id="243" name="直線コネクタ 242"/>
        <xdr:cNvCxnSpPr/>
      </xdr:nvCxnSpPr>
      <xdr:spPr>
        <a:xfrm flipV="1">
          <a:off x="2908300" y="16848336"/>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77423</xdr:rowOff>
    </xdr:from>
    <xdr:to>
      <xdr:col>4</xdr:col>
      <xdr:colOff>155575</xdr:colOff>
      <xdr:row>98</xdr:row>
      <xdr:rowOff>155360</xdr:rowOff>
    </xdr:to>
    <xdr:cxnSp macro="">
      <xdr:nvCxnSpPr>
        <xdr:cNvPr id="246" name="直線コネクタ 245"/>
        <xdr:cNvCxnSpPr/>
      </xdr:nvCxnSpPr>
      <xdr:spPr>
        <a:xfrm flipV="1">
          <a:off x="2019300" y="16879523"/>
          <a:ext cx="889000" cy="7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155360</xdr:rowOff>
    </xdr:from>
    <xdr:to>
      <xdr:col>2</xdr:col>
      <xdr:colOff>638175</xdr:colOff>
      <xdr:row>99</xdr:row>
      <xdr:rowOff>14867</xdr:rowOff>
    </xdr:to>
    <xdr:cxnSp macro="">
      <xdr:nvCxnSpPr>
        <xdr:cNvPr id="249" name="直線コネクタ 248"/>
        <xdr:cNvCxnSpPr/>
      </xdr:nvCxnSpPr>
      <xdr:spPr>
        <a:xfrm flipV="1">
          <a:off x="1130300" y="16957460"/>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108576</xdr:rowOff>
    </xdr:from>
    <xdr:to>
      <xdr:col>6</xdr:col>
      <xdr:colOff>561975</xdr:colOff>
      <xdr:row>98</xdr:row>
      <xdr:rowOff>38726</xdr:rowOff>
    </xdr:to>
    <xdr:sp macro="" textlink="">
      <xdr:nvSpPr>
        <xdr:cNvPr id="259" name="円/楕円 258"/>
        <xdr:cNvSpPr/>
      </xdr:nvSpPr>
      <xdr:spPr>
        <a:xfrm>
          <a:off x="4584700" y="167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87003</xdr:rowOff>
    </xdr:from>
    <xdr:ext cx="534377" cy="259045"/>
    <xdr:sp macro="" textlink="">
      <xdr:nvSpPr>
        <xdr:cNvPr id="260" name="扶助費該当値テキスト"/>
        <xdr:cNvSpPr txBox="1"/>
      </xdr:nvSpPr>
      <xdr:spPr>
        <a:xfrm>
          <a:off x="4686300" y="167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77,295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166886</xdr:rowOff>
    </xdr:from>
    <xdr:to>
      <xdr:col>5</xdr:col>
      <xdr:colOff>409575</xdr:colOff>
      <xdr:row>98</xdr:row>
      <xdr:rowOff>97036</xdr:rowOff>
    </xdr:to>
    <xdr:sp macro="" textlink="">
      <xdr:nvSpPr>
        <xdr:cNvPr id="261" name="円/楕円 260"/>
        <xdr:cNvSpPr/>
      </xdr:nvSpPr>
      <xdr:spPr>
        <a:xfrm>
          <a:off x="3746500" y="167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88163</xdr:rowOff>
    </xdr:from>
    <xdr:ext cx="534377" cy="259045"/>
    <xdr:sp macro="" textlink="">
      <xdr:nvSpPr>
        <xdr:cNvPr id="262" name="テキスト ボックス 261"/>
        <xdr:cNvSpPr txBox="1"/>
      </xdr:nvSpPr>
      <xdr:spPr>
        <a:xfrm>
          <a:off x="3530111" y="168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26623</xdr:rowOff>
    </xdr:from>
    <xdr:to>
      <xdr:col>4</xdr:col>
      <xdr:colOff>206375</xdr:colOff>
      <xdr:row>98</xdr:row>
      <xdr:rowOff>128223</xdr:rowOff>
    </xdr:to>
    <xdr:sp macro="" textlink="">
      <xdr:nvSpPr>
        <xdr:cNvPr id="263" name="円/楕円 262"/>
        <xdr:cNvSpPr/>
      </xdr:nvSpPr>
      <xdr:spPr>
        <a:xfrm>
          <a:off x="2857500" y="168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119350</xdr:rowOff>
    </xdr:from>
    <xdr:ext cx="534377" cy="259045"/>
    <xdr:sp macro="" textlink="">
      <xdr:nvSpPr>
        <xdr:cNvPr id="264" name="テキスト ボックス 263"/>
        <xdr:cNvSpPr txBox="1"/>
      </xdr:nvSpPr>
      <xdr:spPr>
        <a:xfrm>
          <a:off x="2641111" y="169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104560</xdr:rowOff>
    </xdr:from>
    <xdr:to>
      <xdr:col>3</xdr:col>
      <xdr:colOff>3175</xdr:colOff>
      <xdr:row>99</xdr:row>
      <xdr:rowOff>34710</xdr:rowOff>
    </xdr:to>
    <xdr:sp macro="" textlink="">
      <xdr:nvSpPr>
        <xdr:cNvPr id="265" name="円/楕円 264"/>
        <xdr:cNvSpPr/>
      </xdr:nvSpPr>
      <xdr:spPr>
        <a:xfrm>
          <a:off x="1968500" y="16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25837</xdr:rowOff>
    </xdr:from>
    <xdr:ext cx="534377" cy="259045"/>
    <xdr:sp macro="" textlink="">
      <xdr:nvSpPr>
        <xdr:cNvPr id="266" name="テキスト ボックス 265"/>
        <xdr:cNvSpPr txBox="1"/>
      </xdr:nvSpPr>
      <xdr:spPr>
        <a:xfrm>
          <a:off x="1752111" y="169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135517</xdr:rowOff>
    </xdr:from>
    <xdr:to>
      <xdr:col>1</xdr:col>
      <xdr:colOff>485775</xdr:colOff>
      <xdr:row>99</xdr:row>
      <xdr:rowOff>65667</xdr:rowOff>
    </xdr:to>
    <xdr:sp macro="" textlink="">
      <xdr:nvSpPr>
        <xdr:cNvPr id="267" name="円/楕円 266"/>
        <xdr:cNvSpPr/>
      </xdr:nvSpPr>
      <xdr:spPr>
        <a:xfrm>
          <a:off x="1079500" y="169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56794</xdr:rowOff>
    </xdr:from>
    <xdr:ext cx="534377" cy="259045"/>
    <xdr:sp macro="" textlink="">
      <xdr:nvSpPr>
        <xdr:cNvPr id="268" name="テキスト ボックス 267"/>
        <xdr:cNvSpPr txBox="1"/>
      </xdr:nvSpPr>
      <xdr:spPr>
        <a:xfrm>
          <a:off x="863111" y="170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85573</xdr:rowOff>
    </xdr:from>
    <xdr:to>
      <xdr:col>15</xdr:col>
      <xdr:colOff>180975</xdr:colOff>
      <xdr:row>31</xdr:row>
      <xdr:rowOff>148196</xdr:rowOff>
    </xdr:to>
    <xdr:cxnSp macro="">
      <xdr:nvCxnSpPr>
        <xdr:cNvPr id="297" name="直線コネクタ 296"/>
        <xdr:cNvCxnSpPr/>
      </xdr:nvCxnSpPr>
      <xdr:spPr>
        <a:xfrm>
          <a:off x="9639300" y="5400523"/>
          <a:ext cx="838200" cy="6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85573</xdr:rowOff>
    </xdr:from>
    <xdr:to>
      <xdr:col>14</xdr:col>
      <xdr:colOff>28575</xdr:colOff>
      <xdr:row>32</xdr:row>
      <xdr:rowOff>22085</xdr:rowOff>
    </xdr:to>
    <xdr:cxnSp macro="">
      <xdr:nvCxnSpPr>
        <xdr:cNvPr id="300" name="直線コネクタ 299"/>
        <xdr:cNvCxnSpPr/>
      </xdr:nvCxnSpPr>
      <xdr:spPr>
        <a:xfrm flipV="1">
          <a:off x="8750300" y="5400523"/>
          <a:ext cx="889000" cy="10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22085</xdr:rowOff>
    </xdr:from>
    <xdr:to>
      <xdr:col>12</xdr:col>
      <xdr:colOff>511175</xdr:colOff>
      <xdr:row>32</xdr:row>
      <xdr:rowOff>110401</xdr:rowOff>
    </xdr:to>
    <xdr:cxnSp macro="">
      <xdr:nvCxnSpPr>
        <xdr:cNvPr id="303" name="直線コネクタ 302"/>
        <xdr:cNvCxnSpPr/>
      </xdr:nvCxnSpPr>
      <xdr:spPr>
        <a:xfrm flipV="1">
          <a:off x="7861300" y="5508485"/>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110401</xdr:rowOff>
    </xdr:from>
    <xdr:to>
      <xdr:col>11</xdr:col>
      <xdr:colOff>307975</xdr:colOff>
      <xdr:row>33</xdr:row>
      <xdr:rowOff>5499</xdr:rowOff>
    </xdr:to>
    <xdr:cxnSp macro="">
      <xdr:nvCxnSpPr>
        <xdr:cNvPr id="306" name="直線コネクタ 305"/>
        <xdr:cNvCxnSpPr/>
      </xdr:nvCxnSpPr>
      <xdr:spPr>
        <a:xfrm flipV="1">
          <a:off x="6972300" y="5596801"/>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97396</xdr:rowOff>
    </xdr:from>
    <xdr:to>
      <xdr:col>15</xdr:col>
      <xdr:colOff>231775</xdr:colOff>
      <xdr:row>32</xdr:row>
      <xdr:rowOff>27546</xdr:rowOff>
    </xdr:to>
    <xdr:sp macro="" textlink="">
      <xdr:nvSpPr>
        <xdr:cNvPr id="316" name="円/楕円 315"/>
        <xdr:cNvSpPr/>
      </xdr:nvSpPr>
      <xdr:spPr>
        <a:xfrm>
          <a:off x="10426700" y="54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120273</xdr:rowOff>
    </xdr:from>
    <xdr:ext cx="534377" cy="259045"/>
    <xdr:sp macro="" textlink="">
      <xdr:nvSpPr>
        <xdr:cNvPr id="317" name="補助費等該当値テキスト"/>
        <xdr:cNvSpPr txBox="1"/>
      </xdr:nvSpPr>
      <xdr:spPr>
        <a:xfrm>
          <a:off x="10528300" y="52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99,831</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34773</xdr:rowOff>
    </xdr:from>
    <xdr:to>
      <xdr:col>14</xdr:col>
      <xdr:colOff>79375</xdr:colOff>
      <xdr:row>31</xdr:row>
      <xdr:rowOff>136373</xdr:rowOff>
    </xdr:to>
    <xdr:sp macro="" textlink="">
      <xdr:nvSpPr>
        <xdr:cNvPr id="318" name="円/楕円 317"/>
        <xdr:cNvSpPr/>
      </xdr:nvSpPr>
      <xdr:spPr>
        <a:xfrm>
          <a:off x="9588500" y="53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152900</xdr:rowOff>
    </xdr:from>
    <xdr:ext cx="599010" cy="259045"/>
    <xdr:sp macro="" textlink="">
      <xdr:nvSpPr>
        <xdr:cNvPr id="319" name="テキスト ボックス 318"/>
        <xdr:cNvSpPr txBox="1"/>
      </xdr:nvSpPr>
      <xdr:spPr>
        <a:xfrm>
          <a:off x="9339794" y="512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104,762</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142735</xdr:rowOff>
    </xdr:from>
    <xdr:to>
      <xdr:col>12</xdr:col>
      <xdr:colOff>561975</xdr:colOff>
      <xdr:row>32</xdr:row>
      <xdr:rowOff>72885</xdr:rowOff>
    </xdr:to>
    <xdr:sp macro="" textlink="">
      <xdr:nvSpPr>
        <xdr:cNvPr id="320" name="円/楕円 319"/>
        <xdr:cNvSpPr/>
      </xdr:nvSpPr>
      <xdr:spPr>
        <a:xfrm>
          <a:off x="8699500" y="545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89412</xdr:rowOff>
    </xdr:from>
    <xdr:ext cx="534377" cy="259045"/>
    <xdr:sp macro="" textlink="">
      <xdr:nvSpPr>
        <xdr:cNvPr id="321" name="テキスト ボックス 320"/>
        <xdr:cNvSpPr txBox="1"/>
      </xdr:nvSpPr>
      <xdr:spPr>
        <a:xfrm>
          <a:off x="8483111" y="523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59601</xdr:rowOff>
    </xdr:from>
    <xdr:to>
      <xdr:col>11</xdr:col>
      <xdr:colOff>358775</xdr:colOff>
      <xdr:row>32</xdr:row>
      <xdr:rowOff>161201</xdr:rowOff>
    </xdr:to>
    <xdr:sp macro="" textlink="">
      <xdr:nvSpPr>
        <xdr:cNvPr id="322" name="円/楕円 321"/>
        <xdr:cNvSpPr/>
      </xdr:nvSpPr>
      <xdr:spPr>
        <a:xfrm>
          <a:off x="7810500" y="55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6278</xdr:rowOff>
    </xdr:from>
    <xdr:ext cx="534377" cy="259045"/>
    <xdr:sp macro="" textlink="">
      <xdr:nvSpPr>
        <xdr:cNvPr id="323" name="テキスト ボックス 322"/>
        <xdr:cNvSpPr txBox="1"/>
      </xdr:nvSpPr>
      <xdr:spPr>
        <a:xfrm>
          <a:off x="7594111" y="53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89,307</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126149</xdr:rowOff>
    </xdr:from>
    <xdr:to>
      <xdr:col>10</xdr:col>
      <xdr:colOff>155575</xdr:colOff>
      <xdr:row>33</xdr:row>
      <xdr:rowOff>56299</xdr:rowOff>
    </xdr:to>
    <xdr:sp macro="" textlink="">
      <xdr:nvSpPr>
        <xdr:cNvPr id="324" name="円/楕円 323"/>
        <xdr:cNvSpPr/>
      </xdr:nvSpPr>
      <xdr:spPr>
        <a:xfrm>
          <a:off x="6921500" y="56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72826</xdr:rowOff>
    </xdr:from>
    <xdr:ext cx="534377" cy="259045"/>
    <xdr:sp macro="" textlink="">
      <xdr:nvSpPr>
        <xdr:cNvPr id="325" name="テキスト ボックス 324"/>
        <xdr:cNvSpPr txBox="1"/>
      </xdr:nvSpPr>
      <xdr:spPr>
        <a:xfrm>
          <a:off x="6705111" y="538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34018</xdr:rowOff>
    </xdr:from>
    <xdr:to>
      <xdr:col>15</xdr:col>
      <xdr:colOff>180975</xdr:colOff>
      <xdr:row>57</xdr:row>
      <xdr:rowOff>29591</xdr:rowOff>
    </xdr:to>
    <xdr:cxnSp macro="">
      <xdr:nvCxnSpPr>
        <xdr:cNvPr id="354" name="直線コネクタ 353"/>
        <xdr:cNvCxnSpPr/>
      </xdr:nvCxnSpPr>
      <xdr:spPr>
        <a:xfrm>
          <a:off x="9639300" y="9635218"/>
          <a:ext cx="838200" cy="16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59088</xdr:rowOff>
    </xdr:from>
    <xdr:to>
      <xdr:col>14</xdr:col>
      <xdr:colOff>28575</xdr:colOff>
      <xdr:row>56</xdr:row>
      <xdr:rowOff>34018</xdr:rowOff>
    </xdr:to>
    <xdr:cxnSp macro="">
      <xdr:nvCxnSpPr>
        <xdr:cNvPr id="357" name="直線コネクタ 356"/>
        <xdr:cNvCxnSpPr/>
      </xdr:nvCxnSpPr>
      <xdr:spPr>
        <a:xfrm>
          <a:off x="8750300" y="9488838"/>
          <a:ext cx="889000" cy="1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121565</xdr:rowOff>
    </xdr:from>
    <xdr:to>
      <xdr:col>12</xdr:col>
      <xdr:colOff>511175</xdr:colOff>
      <xdr:row>55</xdr:row>
      <xdr:rowOff>59088</xdr:rowOff>
    </xdr:to>
    <xdr:cxnSp macro="">
      <xdr:nvCxnSpPr>
        <xdr:cNvPr id="360" name="直線コネクタ 359"/>
        <xdr:cNvCxnSpPr/>
      </xdr:nvCxnSpPr>
      <xdr:spPr>
        <a:xfrm>
          <a:off x="7861300" y="9208415"/>
          <a:ext cx="889000" cy="28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121565</xdr:rowOff>
    </xdr:from>
    <xdr:to>
      <xdr:col>11</xdr:col>
      <xdr:colOff>307975</xdr:colOff>
      <xdr:row>57</xdr:row>
      <xdr:rowOff>35275</xdr:rowOff>
    </xdr:to>
    <xdr:cxnSp macro="">
      <xdr:nvCxnSpPr>
        <xdr:cNvPr id="363" name="直線コネクタ 362"/>
        <xdr:cNvCxnSpPr/>
      </xdr:nvCxnSpPr>
      <xdr:spPr>
        <a:xfrm flipV="1">
          <a:off x="6972300" y="9208415"/>
          <a:ext cx="889000" cy="59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150241</xdr:rowOff>
    </xdr:from>
    <xdr:to>
      <xdr:col>15</xdr:col>
      <xdr:colOff>231775</xdr:colOff>
      <xdr:row>57</xdr:row>
      <xdr:rowOff>80391</xdr:rowOff>
    </xdr:to>
    <xdr:sp macro="" textlink="">
      <xdr:nvSpPr>
        <xdr:cNvPr id="373" name="円/楕円 372"/>
        <xdr:cNvSpPr/>
      </xdr:nvSpPr>
      <xdr:spPr>
        <a:xfrm>
          <a:off x="10426700" y="97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128668</xdr:rowOff>
    </xdr:from>
    <xdr:ext cx="534377" cy="259045"/>
    <xdr:sp macro="" textlink="">
      <xdr:nvSpPr>
        <xdr:cNvPr id="374" name="普通建設事業費該当値テキスト"/>
        <xdr:cNvSpPr txBox="1"/>
      </xdr:nvSpPr>
      <xdr:spPr>
        <a:xfrm>
          <a:off x="10528300" y="972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46,950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154668</xdr:rowOff>
    </xdr:from>
    <xdr:to>
      <xdr:col>14</xdr:col>
      <xdr:colOff>79375</xdr:colOff>
      <xdr:row>56</xdr:row>
      <xdr:rowOff>84818</xdr:rowOff>
    </xdr:to>
    <xdr:sp macro="" textlink="">
      <xdr:nvSpPr>
        <xdr:cNvPr id="375" name="円/楕円 374"/>
        <xdr:cNvSpPr/>
      </xdr:nvSpPr>
      <xdr:spPr>
        <a:xfrm>
          <a:off x="9588500" y="95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75945</xdr:rowOff>
    </xdr:from>
    <xdr:ext cx="534377" cy="259045"/>
    <xdr:sp macro="" textlink="">
      <xdr:nvSpPr>
        <xdr:cNvPr id="376" name="テキスト ボックス 375"/>
        <xdr:cNvSpPr txBox="1"/>
      </xdr:nvSpPr>
      <xdr:spPr>
        <a:xfrm>
          <a:off x="9372111" y="96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8288</xdr:rowOff>
    </xdr:from>
    <xdr:to>
      <xdr:col>12</xdr:col>
      <xdr:colOff>561975</xdr:colOff>
      <xdr:row>55</xdr:row>
      <xdr:rowOff>109888</xdr:rowOff>
    </xdr:to>
    <xdr:sp macro="" textlink="">
      <xdr:nvSpPr>
        <xdr:cNvPr id="377" name="円/楕円 376"/>
        <xdr:cNvSpPr/>
      </xdr:nvSpPr>
      <xdr:spPr>
        <a:xfrm>
          <a:off x="8699500" y="94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126415</xdr:rowOff>
    </xdr:from>
    <xdr:ext cx="534377" cy="259045"/>
    <xdr:sp macro="" textlink="">
      <xdr:nvSpPr>
        <xdr:cNvPr id="378" name="テキスト ボックス 377"/>
        <xdr:cNvSpPr txBox="1"/>
      </xdr:nvSpPr>
      <xdr:spPr>
        <a:xfrm>
          <a:off x="8483111" y="921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70765</xdr:rowOff>
    </xdr:from>
    <xdr:to>
      <xdr:col>11</xdr:col>
      <xdr:colOff>358775</xdr:colOff>
      <xdr:row>54</xdr:row>
      <xdr:rowOff>915</xdr:rowOff>
    </xdr:to>
    <xdr:sp macro="" textlink="">
      <xdr:nvSpPr>
        <xdr:cNvPr id="379" name="円/楕円 378"/>
        <xdr:cNvSpPr/>
      </xdr:nvSpPr>
      <xdr:spPr>
        <a:xfrm>
          <a:off x="7810500" y="91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17442</xdr:rowOff>
    </xdr:from>
    <xdr:ext cx="599010" cy="259045"/>
    <xdr:sp macro="" textlink="">
      <xdr:nvSpPr>
        <xdr:cNvPr id="380" name="テキスト ボックス 379"/>
        <xdr:cNvSpPr txBox="1"/>
      </xdr:nvSpPr>
      <xdr:spPr>
        <a:xfrm>
          <a:off x="7561794" y="893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155925</xdr:rowOff>
    </xdr:from>
    <xdr:to>
      <xdr:col>10</xdr:col>
      <xdr:colOff>155575</xdr:colOff>
      <xdr:row>57</xdr:row>
      <xdr:rowOff>86075</xdr:rowOff>
    </xdr:to>
    <xdr:sp macro="" textlink="">
      <xdr:nvSpPr>
        <xdr:cNvPr id="381" name="円/楕円 380"/>
        <xdr:cNvSpPr/>
      </xdr:nvSpPr>
      <xdr:spPr>
        <a:xfrm>
          <a:off x="6921500" y="975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77202</xdr:rowOff>
    </xdr:from>
    <xdr:ext cx="534377" cy="259045"/>
    <xdr:sp macro="" textlink="">
      <xdr:nvSpPr>
        <xdr:cNvPr id="382" name="テキスト ボックス 381"/>
        <xdr:cNvSpPr txBox="1"/>
      </xdr:nvSpPr>
      <xdr:spPr>
        <a:xfrm>
          <a:off x="6705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27953</xdr:rowOff>
    </xdr:from>
    <xdr:to>
      <xdr:col>15</xdr:col>
      <xdr:colOff>180975</xdr:colOff>
      <xdr:row>78</xdr:row>
      <xdr:rowOff>153339</xdr:rowOff>
    </xdr:to>
    <xdr:cxnSp macro="">
      <xdr:nvCxnSpPr>
        <xdr:cNvPr id="411" name="直線コネクタ 410"/>
        <xdr:cNvCxnSpPr/>
      </xdr:nvCxnSpPr>
      <xdr:spPr>
        <a:xfrm>
          <a:off x="9639300" y="13229603"/>
          <a:ext cx="838200" cy="29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49537</xdr:rowOff>
    </xdr:from>
    <xdr:to>
      <xdr:col>14</xdr:col>
      <xdr:colOff>28575</xdr:colOff>
      <xdr:row>77</xdr:row>
      <xdr:rowOff>27953</xdr:rowOff>
    </xdr:to>
    <xdr:cxnSp macro="">
      <xdr:nvCxnSpPr>
        <xdr:cNvPr id="414" name="直線コネクタ 413"/>
        <xdr:cNvCxnSpPr/>
      </xdr:nvCxnSpPr>
      <xdr:spPr>
        <a:xfrm>
          <a:off x="8750300" y="12908287"/>
          <a:ext cx="889000" cy="3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102539</xdr:rowOff>
    </xdr:from>
    <xdr:to>
      <xdr:col>15</xdr:col>
      <xdr:colOff>231775</xdr:colOff>
      <xdr:row>79</xdr:row>
      <xdr:rowOff>32689</xdr:rowOff>
    </xdr:to>
    <xdr:sp macro="" textlink="">
      <xdr:nvSpPr>
        <xdr:cNvPr id="424" name="円/楕円 423"/>
        <xdr:cNvSpPr/>
      </xdr:nvSpPr>
      <xdr:spPr>
        <a:xfrm>
          <a:off x="10426700" y="134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17466</xdr:rowOff>
    </xdr:from>
    <xdr:ext cx="469744" cy="259045"/>
    <xdr:sp macro="" textlink="">
      <xdr:nvSpPr>
        <xdr:cNvPr id="425" name="普通建設事業費 （ うち新規整備　）該当値テキスト"/>
        <xdr:cNvSpPr txBox="1"/>
      </xdr:nvSpPr>
      <xdr:spPr>
        <a:xfrm>
          <a:off x="10528300" y="133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148603</xdr:rowOff>
    </xdr:from>
    <xdr:to>
      <xdr:col>14</xdr:col>
      <xdr:colOff>79375</xdr:colOff>
      <xdr:row>77</xdr:row>
      <xdr:rowOff>78753</xdr:rowOff>
    </xdr:to>
    <xdr:sp macro="" textlink="">
      <xdr:nvSpPr>
        <xdr:cNvPr id="426" name="円/楕円 425"/>
        <xdr:cNvSpPr/>
      </xdr:nvSpPr>
      <xdr:spPr>
        <a:xfrm>
          <a:off x="9588500" y="131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69880</xdr:rowOff>
    </xdr:from>
    <xdr:ext cx="534377" cy="259045"/>
    <xdr:sp macro="" textlink="">
      <xdr:nvSpPr>
        <xdr:cNvPr id="427" name="テキスト ボックス 426"/>
        <xdr:cNvSpPr txBox="1"/>
      </xdr:nvSpPr>
      <xdr:spPr>
        <a:xfrm>
          <a:off x="9372111" y="1327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170187</xdr:rowOff>
    </xdr:from>
    <xdr:to>
      <xdr:col>12</xdr:col>
      <xdr:colOff>561975</xdr:colOff>
      <xdr:row>75</xdr:row>
      <xdr:rowOff>100337</xdr:rowOff>
    </xdr:to>
    <xdr:sp macro="" textlink="">
      <xdr:nvSpPr>
        <xdr:cNvPr id="428" name="円/楕円 427"/>
        <xdr:cNvSpPr/>
      </xdr:nvSpPr>
      <xdr:spPr>
        <a:xfrm>
          <a:off x="8699500" y="128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116864</xdr:rowOff>
    </xdr:from>
    <xdr:ext cx="534377" cy="259045"/>
    <xdr:sp macro="" textlink="">
      <xdr:nvSpPr>
        <xdr:cNvPr id="429" name="テキスト ボックス 428"/>
        <xdr:cNvSpPr txBox="1"/>
      </xdr:nvSpPr>
      <xdr:spPr>
        <a:xfrm>
          <a:off x="8483111" y="126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68263</xdr:rowOff>
    </xdr:from>
    <xdr:to>
      <xdr:col>15</xdr:col>
      <xdr:colOff>180975</xdr:colOff>
      <xdr:row>97</xdr:row>
      <xdr:rowOff>168859</xdr:rowOff>
    </xdr:to>
    <xdr:cxnSp macro="">
      <xdr:nvCxnSpPr>
        <xdr:cNvPr id="458" name="直線コネクタ 457"/>
        <xdr:cNvCxnSpPr/>
      </xdr:nvCxnSpPr>
      <xdr:spPr>
        <a:xfrm flipV="1">
          <a:off x="9639300" y="16698913"/>
          <a:ext cx="838200" cy="10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168859</xdr:rowOff>
    </xdr:from>
    <xdr:to>
      <xdr:col>14</xdr:col>
      <xdr:colOff>28575</xdr:colOff>
      <xdr:row>98</xdr:row>
      <xdr:rowOff>30011</xdr:rowOff>
    </xdr:to>
    <xdr:cxnSp macro="">
      <xdr:nvCxnSpPr>
        <xdr:cNvPr id="461" name="直線コネクタ 460"/>
        <xdr:cNvCxnSpPr/>
      </xdr:nvCxnSpPr>
      <xdr:spPr>
        <a:xfrm flipV="1">
          <a:off x="8750300" y="16799509"/>
          <a:ext cx="8890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17463</xdr:rowOff>
    </xdr:from>
    <xdr:to>
      <xdr:col>15</xdr:col>
      <xdr:colOff>231775</xdr:colOff>
      <xdr:row>97</xdr:row>
      <xdr:rowOff>119063</xdr:rowOff>
    </xdr:to>
    <xdr:sp macro="" textlink="">
      <xdr:nvSpPr>
        <xdr:cNvPr id="471" name="円/楕円 470"/>
        <xdr:cNvSpPr/>
      </xdr:nvSpPr>
      <xdr:spPr>
        <a:xfrm>
          <a:off x="10426700" y="166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167340</xdr:rowOff>
    </xdr:from>
    <xdr:ext cx="534377" cy="259045"/>
    <xdr:sp macro="" textlink="">
      <xdr:nvSpPr>
        <xdr:cNvPr id="472" name="普通建設事業費 （ うち更新整備　）該当値テキスト"/>
        <xdr:cNvSpPr txBox="1"/>
      </xdr:nvSpPr>
      <xdr:spPr>
        <a:xfrm>
          <a:off x="10528300"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118059</xdr:rowOff>
    </xdr:from>
    <xdr:to>
      <xdr:col>14</xdr:col>
      <xdr:colOff>79375</xdr:colOff>
      <xdr:row>98</xdr:row>
      <xdr:rowOff>48209</xdr:rowOff>
    </xdr:to>
    <xdr:sp macro="" textlink="">
      <xdr:nvSpPr>
        <xdr:cNvPr id="473" name="円/楕円 472"/>
        <xdr:cNvSpPr/>
      </xdr:nvSpPr>
      <xdr:spPr>
        <a:xfrm>
          <a:off x="9588500" y="167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39336</xdr:rowOff>
    </xdr:from>
    <xdr:ext cx="534377" cy="259045"/>
    <xdr:sp macro="" textlink="">
      <xdr:nvSpPr>
        <xdr:cNvPr id="474" name="テキスト ボックス 473"/>
        <xdr:cNvSpPr txBox="1"/>
      </xdr:nvSpPr>
      <xdr:spPr>
        <a:xfrm>
          <a:off x="9372111" y="168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150661</xdr:rowOff>
    </xdr:from>
    <xdr:to>
      <xdr:col>12</xdr:col>
      <xdr:colOff>561975</xdr:colOff>
      <xdr:row>98</xdr:row>
      <xdr:rowOff>80811</xdr:rowOff>
    </xdr:to>
    <xdr:sp macro="" textlink="">
      <xdr:nvSpPr>
        <xdr:cNvPr id="475" name="円/楕円 474"/>
        <xdr:cNvSpPr/>
      </xdr:nvSpPr>
      <xdr:spPr>
        <a:xfrm>
          <a:off x="8699500" y="16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71938</xdr:rowOff>
    </xdr:from>
    <xdr:ext cx="534377" cy="259045"/>
    <xdr:sp macro="" textlink="">
      <xdr:nvSpPr>
        <xdr:cNvPr id="476" name="テキスト ボックス 475"/>
        <xdr:cNvSpPr txBox="1"/>
      </xdr:nvSpPr>
      <xdr:spPr>
        <a:xfrm>
          <a:off x="8483111" y="1687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114119</xdr:rowOff>
    </xdr:from>
    <xdr:to>
      <xdr:col>23</xdr:col>
      <xdr:colOff>517525</xdr:colOff>
      <xdr:row>38</xdr:row>
      <xdr:rowOff>115446</xdr:rowOff>
    </xdr:to>
    <xdr:cxnSp macro="">
      <xdr:nvCxnSpPr>
        <xdr:cNvPr id="503" name="直線コネクタ 502"/>
        <xdr:cNvCxnSpPr/>
      </xdr:nvCxnSpPr>
      <xdr:spPr>
        <a:xfrm flipV="1">
          <a:off x="15481300" y="6629219"/>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115446</xdr:rowOff>
    </xdr:from>
    <xdr:to>
      <xdr:col>22</xdr:col>
      <xdr:colOff>365125</xdr:colOff>
      <xdr:row>38</xdr:row>
      <xdr:rowOff>121252</xdr:rowOff>
    </xdr:to>
    <xdr:cxnSp macro="">
      <xdr:nvCxnSpPr>
        <xdr:cNvPr id="506" name="直線コネクタ 505"/>
        <xdr:cNvCxnSpPr/>
      </xdr:nvCxnSpPr>
      <xdr:spPr>
        <a:xfrm flipV="1">
          <a:off x="14592300" y="6630546"/>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93294</xdr:rowOff>
    </xdr:from>
    <xdr:to>
      <xdr:col>21</xdr:col>
      <xdr:colOff>161925</xdr:colOff>
      <xdr:row>38</xdr:row>
      <xdr:rowOff>121252</xdr:rowOff>
    </xdr:to>
    <xdr:cxnSp macro="">
      <xdr:nvCxnSpPr>
        <xdr:cNvPr id="509" name="直線コネクタ 508"/>
        <xdr:cNvCxnSpPr/>
      </xdr:nvCxnSpPr>
      <xdr:spPr>
        <a:xfrm>
          <a:off x="13703300" y="6608394"/>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93294</xdr:rowOff>
    </xdr:from>
    <xdr:to>
      <xdr:col>19</xdr:col>
      <xdr:colOff>644525</xdr:colOff>
      <xdr:row>38</xdr:row>
      <xdr:rowOff>98483</xdr:rowOff>
    </xdr:to>
    <xdr:cxnSp macro="">
      <xdr:nvCxnSpPr>
        <xdr:cNvPr id="512" name="直線コネクタ 511"/>
        <xdr:cNvCxnSpPr/>
      </xdr:nvCxnSpPr>
      <xdr:spPr>
        <a:xfrm flipV="1">
          <a:off x="12814300" y="6608394"/>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63319</xdr:rowOff>
    </xdr:from>
    <xdr:to>
      <xdr:col>23</xdr:col>
      <xdr:colOff>568325</xdr:colOff>
      <xdr:row>38</xdr:row>
      <xdr:rowOff>164919</xdr:rowOff>
    </xdr:to>
    <xdr:sp macro="" textlink="">
      <xdr:nvSpPr>
        <xdr:cNvPr id="522" name="円/楕円 521"/>
        <xdr:cNvSpPr/>
      </xdr:nvSpPr>
      <xdr:spPr>
        <a:xfrm>
          <a:off x="16268700" y="65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469744" cy="259045"/>
    <xdr:sp macro="" textlink="">
      <xdr:nvSpPr>
        <xdr:cNvPr id="523" name="災害復旧事業費該当値テキスト"/>
        <xdr:cNvSpPr txBox="1"/>
      </xdr:nvSpPr>
      <xdr:spPr>
        <a:xfrm>
          <a:off x="16370300" y="65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64646</xdr:rowOff>
    </xdr:from>
    <xdr:to>
      <xdr:col>22</xdr:col>
      <xdr:colOff>415925</xdr:colOff>
      <xdr:row>38</xdr:row>
      <xdr:rowOff>166246</xdr:rowOff>
    </xdr:to>
    <xdr:sp macro="" textlink="">
      <xdr:nvSpPr>
        <xdr:cNvPr id="524" name="円/楕円 523"/>
        <xdr:cNvSpPr/>
      </xdr:nvSpPr>
      <xdr:spPr>
        <a:xfrm>
          <a:off x="15430500" y="65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157373</xdr:rowOff>
    </xdr:from>
    <xdr:ext cx="469744" cy="259045"/>
    <xdr:sp macro="" textlink="">
      <xdr:nvSpPr>
        <xdr:cNvPr id="525" name="テキスト ボックス 524"/>
        <xdr:cNvSpPr txBox="1"/>
      </xdr:nvSpPr>
      <xdr:spPr>
        <a:xfrm>
          <a:off x="15246427" y="667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70452</xdr:rowOff>
    </xdr:from>
    <xdr:to>
      <xdr:col>21</xdr:col>
      <xdr:colOff>212725</xdr:colOff>
      <xdr:row>39</xdr:row>
      <xdr:rowOff>602</xdr:rowOff>
    </xdr:to>
    <xdr:sp macro="" textlink="">
      <xdr:nvSpPr>
        <xdr:cNvPr id="526" name="円/楕円 525"/>
        <xdr:cNvSpPr/>
      </xdr:nvSpPr>
      <xdr:spPr>
        <a:xfrm>
          <a:off x="14541500" y="6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163179</xdr:rowOff>
    </xdr:from>
    <xdr:ext cx="378565" cy="259045"/>
    <xdr:sp macro="" textlink="">
      <xdr:nvSpPr>
        <xdr:cNvPr id="527" name="テキスト ボックス 526"/>
        <xdr:cNvSpPr txBox="1"/>
      </xdr:nvSpPr>
      <xdr:spPr>
        <a:xfrm>
          <a:off x="14403017" y="6678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42494</xdr:rowOff>
    </xdr:from>
    <xdr:to>
      <xdr:col>20</xdr:col>
      <xdr:colOff>9525</xdr:colOff>
      <xdr:row>38</xdr:row>
      <xdr:rowOff>144094</xdr:rowOff>
    </xdr:to>
    <xdr:sp macro="" textlink="">
      <xdr:nvSpPr>
        <xdr:cNvPr id="528" name="円/楕円 527"/>
        <xdr:cNvSpPr/>
      </xdr:nvSpPr>
      <xdr:spPr>
        <a:xfrm>
          <a:off x="13652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135221</xdr:rowOff>
    </xdr:from>
    <xdr:ext cx="469744" cy="259045"/>
    <xdr:sp macro="" textlink="">
      <xdr:nvSpPr>
        <xdr:cNvPr id="529" name="テキスト ボックス 528"/>
        <xdr:cNvSpPr txBox="1"/>
      </xdr:nvSpPr>
      <xdr:spPr>
        <a:xfrm>
          <a:off x="13468427" y="66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47683</xdr:rowOff>
    </xdr:from>
    <xdr:to>
      <xdr:col>18</xdr:col>
      <xdr:colOff>492125</xdr:colOff>
      <xdr:row>38</xdr:row>
      <xdr:rowOff>149283</xdr:rowOff>
    </xdr:to>
    <xdr:sp macro="" textlink="">
      <xdr:nvSpPr>
        <xdr:cNvPr id="530" name="円/楕円 529"/>
        <xdr:cNvSpPr/>
      </xdr:nvSpPr>
      <xdr:spPr>
        <a:xfrm>
          <a:off x="12763500" y="65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140410</xdr:rowOff>
    </xdr:from>
    <xdr:ext cx="469744" cy="259045"/>
    <xdr:sp macro="" textlink="">
      <xdr:nvSpPr>
        <xdr:cNvPr id="531" name="テキスト ボックス 530"/>
        <xdr:cNvSpPr txBox="1"/>
      </xdr:nvSpPr>
      <xdr:spPr>
        <a:xfrm>
          <a:off x="12579427" y="665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11113</xdr:rowOff>
    </xdr:from>
    <xdr:to>
      <xdr:col>23</xdr:col>
      <xdr:colOff>517525</xdr:colOff>
      <xdr:row>74</xdr:row>
      <xdr:rowOff>30962</xdr:rowOff>
    </xdr:to>
    <xdr:cxnSp macro="">
      <xdr:nvCxnSpPr>
        <xdr:cNvPr id="609" name="直線コネクタ 608"/>
        <xdr:cNvCxnSpPr/>
      </xdr:nvCxnSpPr>
      <xdr:spPr>
        <a:xfrm flipV="1">
          <a:off x="15481300" y="12698413"/>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8674</xdr:rowOff>
    </xdr:from>
    <xdr:to>
      <xdr:col>22</xdr:col>
      <xdr:colOff>365125</xdr:colOff>
      <xdr:row>74</xdr:row>
      <xdr:rowOff>30962</xdr:rowOff>
    </xdr:to>
    <xdr:cxnSp macro="">
      <xdr:nvCxnSpPr>
        <xdr:cNvPr id="612" name="直線コネクタ 611"/>
        <xdr:cNvCxnSpPr/>
      </xdr:nvCxnSpPr>
      <xdr:spPr>
        <a:xfrm>
          <a:off x="14592300" y="12695974"/>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121386</xdr:rowOff>
    </xdr:from>
    <xdr:to>
      <xdr:col>21</xdr:col>
      <xdr:colOff>161925</xdr:colOff>
      <xdr:row>74</xdr:row>
      <xdr:rowOff>8674</xdr:rowOff>
    </xdr:to>
    <xdr:cxnSp macro="">
      <xdr:nvCxnSpPr>
        <xdr:cNvPr id="615" name="直線コネクタ 614"/>
        <xdr:cNvCxnSpPr/>
      </xdr:nvCxnSpPr>
      <xdr:spPr>
        <a:xfrm>
          <a:off x="13703300" y="12637236"/>
          <a:ext cx="889000" cy="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92964</xdr:rowOff>
    </xdr:from>
    <xdr:to>
      <xdr:col>19</xdr:col>
      <xdr:colOff>644525</xdr:colOff>
      <xdr:row>73</xdr:row>
      <xdr:rowOff>121386</xdr:rowOff>
    </xdr:to>
    <xdr:cxnSp macro="">
      <xdr:nvCxnSpPr>
        <xdr:cNvPr id="618" name="直線コネクタ 617"/>
        <xdr:cNvCxnSpPr/>
      </xdr:nvCxnSpPr>
      <xdr:spPr>
        <a:xfrm>
          <a:off x="12814300" y="12608814"/>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131763</xdr:rowOff>
    </xdr:from>
    <xdr:to>
      <xdr:col>23</xdr:col>
      <xdr:colOff>568325</xdr:colOff>
      <xdr:row>74</xdr:row>
      <xdr:rowOff>61913</xdr:rowOff>
    </xdr:to>
    <xdr:sp macro="" textlink="">
      <xdr:nvSpPr>
        <xdr:cNvPr id="628" name="円/楕円 627"/>
        <xdr:cNvSpPr/>
      </xdr:nvSpPr>
      <xdr:spPr>
        <a:xfrm>
          <a:off x="16268700" y="126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154640</xdr:rowOff>
    </xdr:from>
    <xdr:ext cx="534377" cy="259045"/>
    <xdr:sp macro="" textlink="">
      <xdr:nvSpPr>
        <xdr:cNvPr id="629" name="公債費該当値テキスト"/>
        <xdr:cNvSpPr txBox="1"/>
      </xdr:nvSpPr>
      <xdr:spPr>
        <a:xfrm>
          <a:off x="16370300" y="124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70,125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151612</xdr:rowOff>
    </xdr:from>
    <xdr:to>
      <xdr:col>22</xdr:col>
      <xdr:colOff>415925</xdr:colOff>
      <xdr:row>74</xdr:row>
      <xdr:rowOff>81762</xdr:rowOff>
    </xdr:to>
    <xdr:sp macro="" textlink="">
      <xdr:nvSpPr>
        <xdr:cNvPr id="630" name="円/楕円 629"/>
        <xdr:cNvSpPr/>
      </xdr:nvSpPr>
      <xdr:spPr>
        <a:xfrm>
          <a:off x="15430500" y="12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98289</xdr:rowOff>
    </xdr:from>
    <xdr:ext cx="534377" cy="259045"/>
    <xdr:sp macro="" textlink="">
      <xdr:nvSpPr>
        <xdr:cNvPr id="631" name="テキスト ボックス 630"/>
        <xdr:cNvSpPr txBox="1"/>
      </xdr:nvSpPr>
      <xdr:spPr>
        <a:xfrm>
          <a:off x="15214111" y="124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129324</xdr:rowOff>
    </xdr:from>
    <xdr:to>
      <xdr:col>21</xdr:col>
      <xdr:colOff>212725</xdr:colOff>
      <xdr:row>74</xdr:row>
      <xdr:rowOff>59474</xdr:rowOff>
    </xdr:to>
    <xdr:sp macro="" textlink="">
      <xdr:nvSpPr>
        <xdr:cNvPr id="632" name="円/楕円 631"/>
        <xdr:cNvSpPr/>
      </xdr:nvSpPr>
      <xdr:spPr>
        <a:xfrm>
          <a:off x="14541500" y="12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76001</xdr:rowOff>
    </xdr:from>
    <xdr:ext cx="534377" cy="259045"/>
    <xdr:sp macro="" textlink="">
      <xdr:nvSpPr>
        <xdr:cNvPr id="633" name="テキスト ボックス 632"/>
        <xdr:cNvSpPr txBox="1"/>
      </xdr:nvSpPr>
      <xdr:spPr>
        <a:xfrm>
          <a:off x="14325111" y="124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70586</xdr:rowOff>
    </xdr:from>
    <xdr:to>
      <xdr:col>20</xdr:col>
      <xdr:colOff>9525</xdr:colOff>
      <xdr:row>74</xdr:row>
      <xdr:rowOff>736</xdr:rowOff>
    </xdr:to>
    <xdr:sp macro="" textlink="">
      <xdr:nvSpPr>
        <xdr:cNvPr id="634" name="円/楕円 633"/>
        <xdr:cNvSpPr/>
      </xdr:nvSpPr>
      <xdr:spPr>
        <a:xfrm>
          <a:off x="13652500" y="125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17263</xdr:rowOff>
    </xdr:from>
    <xdr:ext cx="534377" cy="259045"/>
    <xdr:sp macro="" textlink="">
      <xdr:nvSpPr>
        <xdr:cNvPr id="635" name="テキスト ボックス 634"/>
        <xdr:cNvSpPr txBox="1"/>
      </xdr:nvSpPr>
      <xdr:spPr>
        <a:xfrm>
          <a:off x="13436111" y="123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42164</xdr:rowOff>
    </xdr:from>
    <xdr:to>
      <xdr:col>18</xdr:col>
      <xdr:colOff>492125</xdr:colOff>
      <xdr:row>73</xdr:row>
      <xdr:rowOff>143764</xdr:rowOff>
    </xdr:to>
    <xdr:sp macro="" textlink="">
      <xdr:nvSpPr>
        <xdr:cNvPr id="636" name="円/楕円 635"/>
        <xdr:cNvSpPr/>
      </xdr:nvSpPr>
      <xdr:spPr>
        <a:xfrm>
          <a:off x="12763500" y="125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160291</xdr:rowOff>
    </xdr:from>
    <xdr:ext cx="534377" cy="259045"/>
    <xdr:sp macro="" textlink="">
      <xdr:nvSpPr>
        <xdr:cNvPr id="637" name="テキスト ボックス 636"/>
        <xdr:cNvSpPr txBox="1"/>
      </xdr:nvSpPr>
      <xdr:spPr>
        <a:xfrm>
          <a:off x="12547111" y="1233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100482</xdr:rowOff>
    </xdr:from>
    <xdr:to>
      <xdr:col>23</xdr:col>
      <xdr:colOff>517525</xdr:colOff>
      <xdr:row>98</xdr:row>
      <xdr:rowOff>111404</xdr:rowOff>
    </xdr:to>
    <xdr:cxnSp macro="">
      <xdr:nvCxnSpPr>
        <xdr:cNvPr id="666" name="直線コネクタ 665"/>
        <xdr:cNvCxnSpPr/>
      </xdr:nvCxnSpPr>
      <xdr:spPr>
        <a:xfrm>
          <a:off x="15481300" y="16902582"/>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97016</xdr:rowOff>
    </xdr:from>
    <xdr:to>
      <xdr:col>22</xdr:col>
      <xdr:colOff>365125</xdr:colOff>
      <xdr:row>98</xdr:row>
      <xdr:rowOff>100482</xdr:rowOff>
    </xdr:to>
    <xdr:cxnSp macro="">
      <xdr:nvCxnSpPr>
        <xdr:cNvPr id="669" name="直線コネクタ 668"/>
        <xdr:cNvCxnSpPr/>
      </xdr:nvCxnSpPr>
      <xdr:spPr>
        <a:xfrm>
          <a:off x="14592300" y="16899116"/>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73292</xdr:rowOff>
    </xdr:from>
    <xdr:to>
      <xdr:col>21</xdr:col>
      <xdr:colOff>161925</xdr:colOff>
      <xdr:row>98</xdr:row>
      <xdr:rowOff>97016</xdr:rowOff>
    </xdr:to>
    <xdr:cxnSp macro="">
      <xdr:nvCxnSpPr>
        <xdr:cNvPr id="672" name="直線コネクタ 671"/>
        <xdr:cNvCxnSpPr/>
      </xdr:nvCxnSpPr>
      <xdr:spPr>
        <a:xfrm>
          <a:off x="13703300" y="16875392"/>
          <a:ext cx="889000" cy="2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73292</xdr:rowOff>
    </xdr:from>
    <xdr:to>
      <xdr:col>19</xdr:col>
      <xdr:colOff>644525</xdr:colOff>
      <xdr:row>98</xdr:row>
      <xdr:rowOff>104406</xdr:rowOff>
    </xdr:to>
    <xdr:cxnSp macro="">
      <xdr:nvCxnSpPr>
        <xdr:cNvPr id="675" name="直線コネクタ 674"/>
        <xdr:cNvCxnSpPr/>
      </xdr:nvCxnSpPr>
      <xdr:spPr>
        <a:xfrm flipV="1">
          <a:off x="12814300" y="16875392"/>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60604</xdr:rowOff>
    </xdr:from>
    <xdr:to>
      <xdr:col>23</xdr:col>
      <xdr:colOff>568325</xdr:colOff>
      <xdr:row>98</xdr:row>
      <xdr:rowOff>162204</xdr:rowOff>
    </xdr:to>
    <xdr:sp macro="" textlink="">
      <xdr:nvSpPr>
        <xdr:cNvPr id="685" name="円/楕円 684"/>
        <xdr:cNvSpPr/>
      </xdr:nvSpPr>
      <xdr:spPr>
        <a:xfrm>
          <a:off x="16268700" y="168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146981</xdr:rowOff>
    </xdr:from>
    <xdr:ext cx="469744" cy="259045"/>
    <xdr:sp macro="" textlink="">
      <xdr:nvSpPr>
        <xdr:cNvPr id="686" name="積立金該当値テキスト"/>
        <xdr:cNvSpPr txBox="1"/>
      </xdr:nvSpPr>
      <xdr:spPr>
        <a:xfrm>
          <a:off x="16370300" y="167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49682</xdr:rowOff>
    </xdr:from>
    <xdr:to>
      <xdr:col>22</xdr:col>
      <xdr:colOff>415925</xdr:colOff>
      <xdr:row>98</xdr:row>
      <xdr:rowOff>151282</xdr:rowOff>
    </xdr:to>
    <xdr:sp macro="" textlink="">
      <xdr:nvSpPr>
        <xdr:cNvPr id="687" name="円/楕円 686"/>
        <xdr:cNvSpPr/>
      </xdr:nvSpPr>
      <xdr:spPr>
        <a:xfrm>
          <a:off x="15430500" y="168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142409</xdr:rowOff>
    </xdr:from>
    <xdr:ext cx="469744" cy="259045"/>
    <xdr:sp macro="" textlink="">
      <xdr:nvSpPr>
        <xdr:cNvPr id="688" name="テキスト ボックス 687"/>
        <xdr:cNvSpPr txBox="1"/>
      </xdr:nvSpPr>
      <xdr:spPr>
        <a:xfrm>
          <a:off x="15246427" y="169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46216</xdr:rowOff>
    </xdr:from>
    <xdr:to>
      <xdr:col>21</xdr:col>
      <xdr:colOff>212725</xdr:colOff>
      <xdr:row>98</xdr:row>
      <xdr:rowOff>147816</xdr:rowOff>
    </xdr:to>
    <xdr:sp macro="" textlink="">
      <xdr:nvSpPr>
        <xdr:cNvPr id="689" name="円/楕円 688"/>
        <xdr:cNvSpPr/>
      </xdr:nvSpPr>
      <xdr:spPr>
        <a:xfrm>
          <a:off x="14541500" y="168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138943</xdr:rowOff>
    </xdr:from>
    <xdr:ext cx="469744" cy="259045"/>
    <xdr:sp macro="" textlink="">
      <xdr:nvSpPr>
        <xdr:cNvPr id="690" name="テキスト ボックス 689"/>
        <xdr:cNvSpPr txBox="1"/>
      </xdr:nvSpPr>
      <xdr:spPr>
        <a:xfrm>
          <a:off x="14357427" y="169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22492</xdr:rowOff>
    </xdr:from>
    <xdr:to>
      <xdr:col>20</xdr:col>
      <xdr:colOff>9525</xdr:colOff>
      <xdr:row>98</xdr:row>
      <xdr:rowOff>124092</xdr:rowOff>
    </xdr:to>
    <xdr:sp macro="" textlink="">
      <xdr:nvSpPr>
        <xdr:cNvPr id="691" name="円/楕円 690"/>
        <xdr:cNvSpPr/>
      </xdr:nvSpPr>
      <xdr:spPr>
        <a:xfrm>
          <a:off x="13652500" y="168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115219</xdr:rowOff>
    </xdr:from>
    <xdr:ext cx="534377" cy="259045"/>
    <xdr:sp macro="" textlink="">
      <xdr:nvSpPr>
        <xdr:cNvPr id="692" name="テキスト ボックス 691"/>
        <xdr:cNvSpPr txBox="1"/>
      </xdr:nvSpPr>
      <xdr:spPr>
        <a:xfrm>
          <a:off x="13436111" y="169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53606</xdr:rowOff>
    </xdr:from>
    <xdr:to>
      <xdr:col>18</xdr:col>
      <xdr:colOff>492125</xdr:colOff>
      <xdr:row>98</xdr:row>
      <xdr:rowOff>155206</xdr:rowOff>
    </xdr:to>
    <xdr:sp macro="" textlink="">
      <xdr:nvSpPr>
        <xdr:cNvPr id="693" name="円/楕円 692"/>
        <xdr:cNvSpPr/>
      </xdr:nvSpPr>
      <xdr:spPr>
        <a:xfrm>
          <a:off x="12763500" y="16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146333</xdr:rowOff>
    </xdr:from>
    <xdr:ext cx="469744" cy="259045"/>
    <xdr:sp macro="" textlink="">
      <xdr:nvSpPr>
        <xdr:cNvPr id="694" name="テキスト ボックス 693"/>
        <xdr:cNvSpPr txBox="1"/>
      </xdr:nvSpPr>
      <xdr:spPr>
        <a:xfrm>
          <a:off x="12579427" y="16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161671</xdr:rowOff>
    </xdr:from>
    <xdr:to>
      <xdr:col>29</xdr:col>
      <xdr:colOff>517525</xdr:colOff>
      <xdr:row>39</xdr:row>
      <xdr:rowOff>44450</xdr:rowOff>
    </xdr:to>
    <xdr:cxnSp macro="">
      <xdr:nvCxnSpPr>
        <xdr:cNvPr id="729" name="直線コネクタ 728"/>
        <xdr:cNvCxnSpPr/>
      </xdr:nvCxnSpPr>
      <xdr:spPr>
        <a:xfrm>
          <a:off x="19545300" y="6676771"/>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161671</xdr:rowOff>
    </xdr:from>
    <xdr:to>
      <xdr:col>28</xdr:col>
      <xdr:colOff>314325</xdr:colOff>
      <xdr:row>39</xdr:row>
      <xdr:rowOff>44450</xdr:rowOff>
    </xdr:to>
    <xdr:cxnSp macro="">
      <xdr:nvCxnSpPr>
        <xdr:cNvPr id="732" name="直線コネクタ 731"/>
        <xdr:cNvCxnSpPr/>
      </xdr:nvCxnSpPr>
      <xdr:spPr>
        <a:xfrm flipV="1">
          <a:off x="18656300" y="6676771"/>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110871</xdr:rowOff>
    </xdr:from>
    <xdr:to>
      <xdr:col>28</xdr:col>
      <xdr:colOff>365125</xdr:colOff>
      <xdr:row>39</xdr:row>
      <xdr:rowOff>41021</xdr:rowOff>
    </xdr:to>
    <xdr:sp macro="" textlink="">
      <xdr:nvSpPr>
        <xdr:cNvPr id="748" name="円/楕円 747"/>
        <xdr:cNvSpPr/>
      </xdr:nvSpPr>
      <xdr:spPr>
        <a:xfrm>
          <a:off x="19494500" y="66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32148</xdr:rowOff>
    </xdr:from>
    <xdr:ext cx="378565" cy="259045"/>
    <xdr:sp macro="" textlink="">
      <xdr:nvSpPr>
        <xdr:cNvPr id="749" name="テキスト ボックス 748"/>
        <xdr:cNvSpPr txBox="1"/>
      </xdr:nvSpPr>
      <xdr:spPr>
        <a:xfrm>
          <a:off x="19356017" y="671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105372</xdr:rowOff>
    </xdr:from>
    <xdr:to>
      <xdr:col>32</xdr:col>
      <xdr:colOff>187325</xdr:colOff>
      <xdr:row>56</xdr:row>
      <xdr:rowOff>163017</xdr:rowOff>
    </xdr:to>
    <xdr:cxnSp macro="">
      <xdr:nvCxnSpPr>
        <xdr:cNvPr id="780" name="直線コネクタ 779"/>
        <xdr:cNvCxnSpPr/>
      </xdr:nvCxnSpPr>
      <xdr:spPr>
        <a:xfrm>
          <a:off x="21323300" y="9706572"/>
          <a:ext cx="8382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57366</xdr:rowOff>
    </xdr:from>
    <xdr:to>
      <xdr:col>31</xdr:col>
      <xdr:colOff>34925</xdr:colOff>
      <xdr:row>56</xdr:row>
      <xdr:rowOff>105372</xdr:rowOff>
    </xdr:to>
    <xdr:cxnSp macro="">
      <xdr:nvCxnSpPr>
        <xdr:cNvPr id="783" name="直線コネクタ 782"/>
        <xdr:cNvCxnSpPr/>
      </xdr:nvCxnSpPr>
      <xdr:spPr>
        <a:xfrm>
          <a:off x="20434300" y="965856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4979</xdr:rowOff>
    </xdr:from>
    <xdr:to>
      <xdr:col>29</xdr:col>
      <xdr:colOff>517525</xdr:colOff>
      <xdr:row>56</xdr:row>
      <xdr:rowOff>57366</xdr:rowOff>
    </xdr:to>
    <xdr:cxnSp macro="">
      <xdr:nvCxnSpPr>
        <xdr:cNvPr id="786" name="直線コネクタ 785"/>
        <xdr:cNvCxnSpPr/>
      </xdr:nvCxnSpPr>
      <xdr:spPr>
        <a:xfrm>
          <a:off x="19545300" y="9606179"/>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122289</xdr:rowOff>
    </xdr:from>
    <xdr:to>
      <xdr:col>28</xdr:col>
      <xdr:colOff>314325</xdr:colOff>
      <xdr:row>56</xdr:row>
      <xdr:rowOff>4979</xdr:rowOff>
    </xdr:to>
    <xdr:cxnSp macro="">
      <xdr:nvCxnSpPr>
        <xdr:cNvPr id="789" name="直線コネクタ 788"/>
        <xdr:cNvCxnSpPr/>
      </xdr:nvCxnSpPr>
      <xdr:spPr>
        <a:xfrm>
          <a:off x="18656300" y="9552039"/>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112217</xdr:rowOff>
    </xdr:from>
    <xdr:to>
      <xdr:col>32</xdr:col>
      <xdr:colOff>238125</xdr:colOff>
      <xdr:row>57</xdr:row>
      <xdr:rowOff>42367</xdr:rowOff>
    </xdr:to>
    <xdr:sp macro="" textlink="">
      <xdr:nvSpPr>
        <xdr:cNvPr id="799" name="円/楕円 798"/>
        <xdr:cNvSpPr/>
      </xdr:nvSpPr>
      <xdr:spPr>
        <a:xfrm>
          <a:off x="221107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135094</xdr:rowOff>
    </xdr:from>
    <xdr:ext cx="534377" cy="259045"/>
    <xdr:sp macro="" textlink="">
      <xdr:nvSpPr>
        <xdr:cNvPr id="800" name="貸付金該当値テキスト"/>
        <xdr:cNvSpPr txBox="1"/>
      </xdr:nvSpPr>
      <xdr:spPr>
        <a:xfrm>
          <a:off x="22212300"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54572</xdr:rowOff>
    </xdr:from>
    <xdr:to>
      <xdr:col>31</xdr:col>
      <xdr:colOff>85725</xdr:colOff>
      <xdr:row>56</xdr:row>
      <xdr:rowOff>156172</xdr:rowOff>
    </xdr:to>
    <xdr:sp macro="" textlink="">
      <xdr:nvSpPr>
        <xdr:cNvPr id="801" name="円/楕円 800"/>
        <xdr:cNvSpPr/>
      </xdr:nvSpPr>
      <xdr:spPr>
        <a:xfrm>
          <a:off x="21272500" y="96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1249</xdr:rowOff>
    </xdr:from>
    <xdr:ext cx="534377" cy="259045"/>
    <xdr:sp macro="" textlink="">
      <xdr:nvSpPr>
        <xdr:cNvPr id="802" name="テキスト ボックス 801"/>
        <xdr:cNvSpPr txBox="1"/>
      </xdr:nvSpPr>
      <xdr:spPr>
        <a:xfrm>
          <a:off x="21056111" y="94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6566</xdr:rowOff>
    </xdr:from>
    <xdr:to>
      <xdr:col>29</xdr:col>
      <xdr:colOff>568325</xdr:colOff>
      <xdr:row>56</xdr:row>
      <xdr:rowOff>108166</xdr:rowOff>
    </xdr:to>
    <xdr:sp macro="" textlink="">
      <xdr:nvSpPr>
        <xdr:cNvPr id="803" name="円/楕円 802"/>
        <xdr:cNvSpPr/>
      </xdr:nvSpPr>
      <xdr:spPr>
        <a:xfrm>
          <a:off x="20383500" y="96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124693</xdr:rowOff>
    </xdr:from>
    <xdr:ext cx="534377" cy="259045"/>
    <xdr:sp macro="" textlink="">
      <xdr:nvSpPr>
        <xdr:cNvPr id="804" name="テキスト ボックス 803"/>
        <xdr:cNvSpPr txBox="1"/>
      </xdr:nvSpPr>
      <xdr:spPr>
        <a:xfrm>
          <a:off x="20167111" y="93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125629</xdr:rowOff>
    </xdr:from>
    <xdr:to>
      <xdr:col>28</xdr:col>
      <xdr:colOff>365125</xdr:colOff>
      <xdr:row>56</xdr:row>
      <xdr:rowOff>55779</xdr:rowOff>
    </xdr:to>
    <xdr:sp macro="" textlink="">
      <xdr:nvSpPr>
        <xdr:cNvPr id="805" name="円/楕円 804"/>
        <xdr:cNvSpPr/>
      </xdr:nvSpPr>
      <xdr:spPr>
        <a:xfrm>
          <a:off x="19494500" y="95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72306</xdr:rowOff>
    </xdr:from>
    <xdr:ext cx="534377" cy="259045"/>
    <xdr:sp macro="" textlink="">
      <xdr:nvSpPr>
        <xdr:cNvPr id="806" name="テキスト ボックス 805"/>
        <xdr:cNvSpPr txBox="1"/>
      </xdr:nvSpPr>
      <xdr:spPr>
        <a:xfrm>
          <a:off x="19278111" y="933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71489</xdr:rowOff>
    </xdr:from>
    <xdr:to>
      <xdr:col>27</xdr:col>
      <xdr:colOff>161925</xdr:colOff>
      <xdr:row>56</xdr:row>
      <xdr:rowOff>1639</xdr:rowOff>
    </xdr:to>
    <xdr:sp macro="" textlink="">
      <xdr:nvSpPr>
        <xdr:cNvPr id="807" name="円/楕円 806"/>
        <xdr:cNvSpPr/>
      </xdr:nvSpPr>
      <xdr:spPr>
        <a:xfrm>
          <a:off x="18605500" y="95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18166</xdr:rowOff>
    </xdr:from>
    <xdr:ext cx="534377" cy="259045"/>
    <xdr:sp macro="" textlink="">
      <xdr:nvSpPr>
        <xdr:cNvPr id="808" name="テキスト ボックス 807"/>
        <xdr:cNvSpPr txBox="1"/>
      </xdr:nvSpPr>
      <xdr:spPr>
        <a:xfrm>
          <a:off x="18389111" y="92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20733</xdr:rowOff>
    </xdr:from>
    <xdr:to>
      <xdr:col>32</xdr:col>
      <xdr:colOff>187325</xdr:colOff>
      <xdr:row>73</xdr:row>
      <xdr:rowOff>36640</xdr:rowOff>
    </xdr:to>
    <xdr:cxnSp macro="">
      <xdr:nvCxnSpPr>
        <xdr:cNvPr id="838" name="直線コネクタ 837"/>
        <xdr:cNvCxnSpPr/>
      </xdr:nvCxnSpPr>
      <xdr:spPr>
        <a:xfrm flipV="1">
          <a:off x="21323300" y="12536583"/>
          <a:ext cx="8382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36640</xdr:rowOff>
    </xdr:from>
    <xdr:to>
      <xdr:col>31</xdr:col>
      <xdr:colOff>34925</xdr:colOff>
      <xdr:row>73</xdr:row>
      <xdr:rowOff>110839</xdr:rowOff>
    </xdr:to>
    <xdr:cxnSp macro="">
      <xdr:nvCxnSpPr>
        <xdr:cNvPr id="841" name="直線コネクタ 840"/>
        <xdr:cNvCxnSpPr/>
      </xdr:nvCxnSpPr>
      <xdr:spPr>
        <a:xfrm flipV="1">
          <a:off x="20434300" y="12552490"/>
          <a:ext cx="889000" cy="7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110839</xdr:rowOff>
    </xdr:from>
    <xdr:to>
      <xdr:col>29</xdr:col>
      <xdr:colOff>517525</xdr:colOff>
      <xdr:row>73</xdr:row>
      <xdr:rowOff>149320</xdr:rowOff>
    </xdr:to>
    <xdr:cxnSp macro="">
      <xdr:nvCxnSpPr>
        <xdr:cNvPr id="844" name="直線コネクタ 843"/>
        <xdr:cNvCxnSpPr/>
      </xdr:nvCxnSpPr>
      <xdr:spPr>
        <a:xfrm flipV="1">
          <a:off x="19545300" y="12626689"/>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149320</xdr:rowOff>
    </xdr:from>
    <xdr:to>
      <xdr:col>28</xdr:col>
      <xdr:colOff>314325</xdr:colOff>
      <xdr:row>73</xdr:row>
      <xdr:rowOff>161931</xdr:rowOff>
    </xdr:to>
    <xdr:cxnSp macro="">
      <xdr:nvCxnSpPr>
        <xdr:cNvPr id="847" name="直線コネクタ 846"/>
        <xdr:cNvCxnSpPr/>
      </xdr:nvCxnSpPr>
      <xdr:spPr>
        <a:xfrm flipV="1">
          <a:off x="18656300" y="12665170"/>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141383</xdr:rowOff>
    </xdr:from>
    <xdr:to>
      <xdr:col>32</xdr:col>
      <xdr:colOff>238125</xdr:colOff>
      <xdr:row>73</xdr:row>
      <xdr:rowOff>71533</xdr:rowOff>
    </xdr:to>
    <xdr:sp macro="" textlink="">
      <xdr:nvSpPr>
        <xdr:cNvPr id="857" name="円/楕円 856"/>
        <xdr:cNvSpPr/>
      </xdr:nvSpPr>
      <xdr:spPr>
        <a:xfrm>
          <a:off x="22110700" y="124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164260</xdr:rowOff>
    </xdr:from>
    <xdr:ext cx="534377" cy="259045"/>
    <xdr:sp macro="" textlink="">
      <xdr:nvSpPr>
        <xdr:cNvPr id="858" name="繰出金該当値テキスト"/>
        <xdr:cNvSpPr txBox="1"/>
      </xdr:nvSpPr>
      <xdr:spPr>
        <a:xfrm>
          <a:off x="22212300" y="123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75,245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157290</xdr:rowOff>
    </xdr:from>
    <xdr:to>
      <xdr:col>31</xdr:col>
      <xdr:colOff>85725</xdr:colOff>
      <xdr:row>73</xdr:row>
      <xdr:rowOff>87440</xdr:rowOff>
    </xdr:to>
    <xdr:sp macro="" textlink="">
      <xdr:nvSpPr>
        <xdr:cNvPr id="859" name="円/楕円 858"/>
        <xdr:cNvSpPr/>
      </xdr:nvSpPr>
      <xdr:spPr>
        <a:xfrm>
          <a:off x="21272500" y="125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103967</xdr:rowOff>
    </xdr:from>
    <xdr:ext cx="534377" cy="259045"/>
    <xdr:sp macro="" textlink="">
      <xdr:nvSpPr>
        <xdr:cNvPr id="860" name="テキスト ボックス 859"/>
        <xdr:cNvSpPr txBox="1"/>
      </xdr:nvSpPr>
      <xdr:spPr>
        <a:xfrm>
          <a:off x="21056111" y="122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60039</xdr:rowOff>
    </xdr:from>
    <xdr:to>
      <xdr:col>29</xdr:col>
      <xdr:colOff>568325</xdr:colOff>
      <xdr:row>73</xdr:row>
      <xdr:rowOff>161639</xdr:rowOff>
    </xdr:to>
    <xdr:sp macro="" textlink="">
      <xdr:nvSpPr>
        <xdr:cNvPr id="861" name="円/楕円 860"/>
        <xdr:cNvSpPr/>
      </xdr:nvSpPr>
      <xdr:spPr>
        <a:xfrm>
          <a:off x="20383500" y="125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6716</xdr:rowOff>
    </xdr:from>
    <xdr:ext cx="534377" cy="259045"/>
    <xdr:sp macro="" textlink="">
      <xdr:nvSpPr>
        <xdr:cNvPr id="862" name="テキスト ボックス 861"/>
        <xdr:cNvSpPr txBox="1"/>
      </xdr:nvSpPr>
      <xdr:spPr>
        <a:xfrm>
          <a:off x="20167111" y="123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70,515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98520</xdr:rowOff>
    </xdr:from>
    <xdr:to>
      <xdr:col>28</xdr:col>
      <xdr:colOff>365125</xdr:colOff>
      <xdr:row>74</xdr:row>
      <xdr:rowOff>28670</xdr:rowOff>
    </xdr:to>
    <xdr:sp macro="" textlink="">
      <xdr:nvSpPr>
        <xdr:cNvPr id="863" name="円/楕円 862"/>
        <xdr:cNvSpPr/>
      </xdr:nvSpPr>
      <xdr:spPr>
        <a:xfrm>
          <a:off x="19494500" y="126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45197</xdr:rowOff>
    </xdr:from>
    <xdr:ext cx="534377" cy="259045"/>
    <xdr:sp macro="" textlink="">
      <xdr:nvSpPr>
        <xdr:cNvPr id="864" name="テキスト ボックス 863"/>
        <xdr:cNvSpPr txBox="1"/>
      </xdr:nvSpPr>
      <xdr:spPr>
        <a:xfrm>
          <a:off x="19278111" y="123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111131</xdr:rowOff>
    </xdr:from>
    <xdr:to>
      <xdr:col>27</xdr:col>
      <xdr:colOff>161925</xdr:colOff>
      <xdr:row>74</xdr:row>
      <xdr:rowOff>41281</xdr:rowOff>
    </xdr:to>
    <xdr:sp macro="" textlink="">
      <xdr:nvSpPr>
        <xdr:cNvPr id="865" name="円/楕円 864"/>
        <xdr:cNvSpPr/>
      </xdr:nvSpPr>
      <xdr:spPr>
        <a:xfrm>
          <a:off x="18605500" y="126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57808</xdr:rowOff>
    </xdr:from>
    <xdr:ext cx="534377" cy="259045"/>
    <xdr:sp macro="" textlink="">
      <xdr:nvSpPr>
        <xdr:cNvPr id="866" name="テキスト ボックス 865"/>
        <xdr:cNvSpPr txBox="1"/>
      </xdr:nvSpPr>
      <xdr:spPr>
        <a:xfrm>
          <a:off x="18389111" y="1240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・歳出決算における住民一人当たりのコストは</a:t>
          </a:r>
          <a:r>
            <a:rPr kumimoji="1" lang="en-US" altLang="ja-JP" sz="1100">
              <a:solidFill>
                <a:schemeClr val="dk1"/>
              </a:solidFill>
              <a:effectLst/>
              <a:latin typeface="+mn-lt"/>
              <a:ea typeface="+mn-ea"/>
              <a:cs typeface="+mn-cs"/>
            </a:rPr>
            <a:t>55,240</a:t>
          </a:r>
          <a:r>
            <a:rPr kumimoji="1" lang="ja-JP" altLang="en-US" sz="1100">
              <a:solidFill>
                <a:schemeClr val="dk1"/>
              </a:solidFill>
              <a:effectLst/>
              <a:latin typeface="+mn-lt"/>
              <a:ea typeface="+mn-ea"/>
              <a:cs typeface="+mn-cs"/>
            </a:rPr>
            <a:t>円である。</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給与</a:t>
          </a:r>
          <a:r>
            <a:rPr kumimoji="1" lang="ja-JP" altLang="ja-JP" sz="1100">
              <a:solidFill>
                <a:schemeClr val="dk1"/>
              </a:solidFill>
              <a:effectLst/>
              <a:latin typeface="+mn-lt"/>
              <a:ea typeface="+mn-ea"/>
              <a:cs typeface="+mn-cs"/>
            </a:rPr>
            <a:t>のプラス改定や再任用職員の増加</a:t>
          </a:r>
          <a:r>
            <a:rPr kumimoji="1" lang="ja-JP" altLang="en-US" sz="1100">
              <a:solidFill>
                <a:schemeClr val="dk1"/>
              </a:solidFill>
              <a:effectLst/>
              <a:latin typeface="+mn-lt"/>
              <a:ea typeface="+mn-ea"/>
              <a:cs typeface="+mn-cs"/>
            </a:rPr>
            <a:t>があったものの、大仙市第</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次</a:t>
          </a:r>
          <a:r>
            <a:rPr kumimoji="1" lang="ja-JP" altLang="ja-JP" sz="1100">
              <a:solidFill>
                <a:schemeClr val="dk1"/>
              </a:solidFill>
              <a:effectLst/>
              <a:latin typeface="+mn-lt"/>
              <a:ea typeface="+mn-ea"/>
              <a:cs typeface="+mn-cs"/>
            </a:rPr>
            <a:t>定員適正化計画に沿い職員数の抑制を図ってきた結果、</a:t>
          </a:r>
          <a:r>
            <a:rPr kumimoji="1" lang="ja-JP" altLang="en-US" sz="1100">
              <a:solidFill>
                <a:schemeClr val="dk1"/>
              </a:solidFill>
              <a:effectLst/>
              <a:latin typeface="+mn-lt"/>
              <a:ea typeface="+mn-ea"/>
              <a:cs typeface="+mn-cs"/>
            </a:rPr>
            <a:t>住民一人当たりの人件費は前年度より</a:t>
          </a:r>
          <a:r>
            <a:rPr kumimoji="1" lang="en-US" altLang="ja-JP" sz="1100">
              <a:solidFill>
                <a:schemeClr val="dk1"/>
              </a:solidFill>
              <a:effectLst/>
              <a:latin typeface="+mn-lt"/>
              <a:ea typeface="+mn-ea"/>
              <a:cs typeface="+mn-cs"/>
            </a:rPr>
            <a:t>1,492</a:t>
          </a:r>
          <a:r>
            <a:rPr kumimoji="1" lang="ja-JP" altLang="en-US" sz="1100">
              <a:solidFill>
                <a:schemeClr val="dk1"/>
              </a:solidFill>
              <a:effectLst/>
              <a:latin typeface="+mn-lt"/>
              <a:ea typeface="+mn-ea"/>
              <a:cs typeface="+mn-cs"/>
            </a:rPr>
            <a:t>円減少し、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平均値との乖離も縮小している。</a:t>
          </a:r>
          <a:endParaRPr lang="ja-JP" altLang="ja-JP" sz="1400">
            <a:effectLst/>
          </a:endParaRPr>
        </a:p>
        <a:p>
          <a:r>
            <a:rPr kumimoji="1" lang="ja-JP" altLang="en-US" sz="1100">
              <a:solidFill>
                <a:schemeClr val="dk1"/>
              </a:solidFill>
              <a:effectLst/>
              <a:latin typeface="+mn-lt"/>
              <a:ea typeface="+mn-ea"/>
              <a:cs typeface="+mn-cs"/>
            </a:rPr>
            <a:t>・物件費については、放課後児童クラブの拡充による運営費の増やスクールバス運行委託経費の増により、住民一人当たりの物件費は前年度より</a:t>
          </a:r>
          <a:r>
            <a:rPr kumimoji="1" lang="en-US" altLang="ja-JP" sz="1100">
              <a:solidFill>
                <a:schemeClr val="dk1"/>
              </a:solidFill>
              <a:effectLst/>
              <a:latin typeface="+mn-lt"/>
              <a:ea typeface="+mn-ea"/>
              <a:cs typeface="+mn-cs"/>
            </a:rPr>
            <a:t>4,376</a:t>
          </a:r>
          <a:r>
            <a:rPr kumimoji="1" lang="ja-JP" altLang="en-US" sz="1100">
              <a:solidFill>
                <a:schemeClr val="dk1"/>
              </a:solidFill>
              <a:effectLst/>
              <a:latin typeface="+mn-lt"/>
              <a:ea typeface="+mn-ea"/>
              <a:cs typeface="+mn-cs"/>
            </a:rPr>
            <a:t>円上昇し、類似団体平均値を上回っている。各種事務事業の精査により、経費の縮減に努める。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・維持補修費については、降雪量によって大きく変動することから、類似団体との単純比較は難しい。除雪経費（</a:t>
          </a:r>
          <a:r>
            <a:rPr kumimoji="1" lang="en-US" altLang="ja-JP" sz="1100">
              <a:solidFill>
                <a:schemeClr val="dk1"/>
              </a:solidFill>
              <a:effectLst/>
              <a:latin typeface="+mn-lt"/>
              <a:ea typeface="+mn-ea"/>
              <a:cs typeface="+mn-cs"/>
            </a:rPr>
            <a:t>1,108,902</a:t>
          </a:r>
          <a:r>
            <a:rPr kumimoji="1" lang="ja-JP" altLang="ja-JP" sz="1100">
              <a:solidFill>
                <a:schemeClr val="dk1"/>
              </a:solidFill>
              <a:effectLst/>
              <a:latin typeface="+mn-lt"/>
              <a:ea typeface="+mn-ea"/>
              <a:cs typeface="+mn-cs"/>
            </a:rPr>
            <a:t>千円）を除いた住民一人当たりの維持補修費は</a:t>
          </a:r>
          <a:r>
            <a:rPr kumimoji="1" lang="en-US" altLang="ja-JP" sz="1100">
              <a:solidFill>
                <a:schemeClr val="dk1"/>
              </a:solidFill>
              <a:effectLst/>
              <a:latin typeface="+mn-lt"/>
              <a:ea typeface="+mn-ea"/>
              <a:cs typeface="+mn-cs"/>
            </a:rPr>
            <a:t>5,133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と前年度と同水準にあるが、今後</a:t>
          </a:r>
          <a:r>
            <a:rPr kumimoji="1" lang="ja-JP" altLang="ja-JP" sz="1100">
              <a:solidFill>
                <a:schemeClr val="dk1"/>
              </a:solidFill>
              <a:effectLst/>
              <a:latin typeface="+mn-lt"/>
              <a:ea typeface="+mn-ea"/>
              <a:cs typeface="+mn-cs"/>
            </a:rPr>
            <a:t>公共施設の老朽化に伴う維持補修費が年々</a:t>
          </a:r>
          <a:r>
            <a:rPr kumimoji="1" lang="ja-JP" altLang="en-US" sz="1100">
              <a:solidFill>
                <a:schemeClr val="dk1"/>
              </a:solidFill>
              <a:effectLst/>
              <a:latin typeface="+mn-lt"/>
              <a:ea typeface="+mn-ea"/>
              <a:cs typeface="+mn-cs"/>
            </a:rPr>
            <a:t>増加すると見込んでおり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大仙市</a:t>
          </a:r>
          <a:r>
            <a:rPr kumimoji="1" lang="ja-JP" altLang="ja-JP" sz="1100">
              <a:solidFill>
                <a:schemeClr val="dk1"/>
              </a:solidFill>
              <a:effectLst/>
              <a:latin typeface="+mn-lt"/>
              <a:ea typeface="+mn-ea"/>
              <a:cs typeface="+mn-cs"/>
            </a:rPr>
            <a:t>公共施設等総合管理計画に基づ</a:t>
          </a:r>
          <a:r>
            <a:rPr kumimoji="1" lang="ja-JP" altLang="en-US" sz="1100">
              <a:solidFill>
                <a:schemeClr val="dk1"/>
              </a:solidFill>
              <a:effectLst/>
              <a:latin typeface="+mn-lt"/>
              <a:ea typeface="+mn-ea"/>
              <a:cs typeface="+mn-cs"/>
            </a:rPr>
            <a:t>公共施設の適正配置や</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統廃合等</a:t>
          </a:r>
          <a:r>
            <a:rPr kumimoji="1" lang="ja-JP" altLang="ja-JP" sz="1100">
              <a:solidFill>
                <a:schemeClr val="dk1"/>
              </a:solidFill>
              <a:effectLst/>
              <a:latin typeface="+mn-lt"/>
              <a:ea typeface="+mn-ea"/>
              <a:cs typeface="+mn-cs"/>
            </a:rPr>
            <a:t>を進め、経費の</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を図る。</a:t>
          </a:r>
          <a:endParaRPr lang="ja-JP" altLang="ja-JP" sz="1400">
            <a:effectLst/>
          </a:endParaRPr>
        </a:p>
        <a:p>
          <a:r>
            <a:rPr kumimoji="1" lang="ja-JP" altLang="ja-JP" sz="1100">
              <a:solidFill>
                <a:schemeClr val="dk1"/>
              </a:solidFill>
              <a:effectLst/>
              <a:latin typeface="+mn-lt"/>
              <a:ea typeface="+mn-ea"/>
              <a:cs typeface="+mn-cs"/>
            </a:rPr>
            <a:t>・補助費等については、当市の特殊要因として、消防・清掃等の広域運営分を一部事務組合へ負担（</a:t>
          </a:r>
          <a:r>
            <a:rPr kumimoji="1" lang="en-US" altLang="ja-JP" sz="1100">
              <a:solidFill>
                <a:schemeClr val="dk1"/>
              </a:solidFill>
              <a:effectLst/>
              <a:latin typeface="+mn-lt"/>
              <a:ea typeface="+mn-ea"/>
              <a:cs typeface="+mn-cs"/>
            </a:rPr>
            <a:t>3,003,889</a:t>
          </a:r>
          <a:r>
            <a:rPr kumimoji="1" lang="ja-JP" altLang="ja-JP" sz="1100">
              <a:solidFill>
                <a:schemeClr val="dk1"/>
              </a:solidFill>
              <a:effectLst/>
              <a:latin typeface="+mn-lt"/>
              <a:ea typeface="+mn-ea"/>
              <a:cs typeface="+mn-cs"/>
            </a:rPr>
            <a:t>千円）していることから、類似団体中</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位となっているが、この分を除いても住民一人当たりの補助費等は</a:t>
          </a:r>
          <a:r>
            <a:rPr kumimoji="1" lang="en-US" altLang="ja-JP" sz="1100">
              <a:solidFill>
                <a:schemeClr val="dk1"/>
              </a:solidFill>
              <a:effectLst/>
              <a:latin typeface="+mn-lt"/>
              <a:ea typeface="+mn-ea"/>
              <a:cs typeface="+mn-cs"/>
            </a:rPr>
            <a:t>64,122</a:t>
          </a:r>
          <a:r>
            <a:rPr kumimoji="1" lang="ja-JP" altLang="ja-JP" sz="1100">
              <a:solidFill>
                <a:schemeClr val="dk1"/>
              </a:solidFill>
              <a:effectLst/>
              <a:latin typeface="+mn-lt"/>
              <a:ea typeface="+mn-ea"/>
              <a:cs typeface="+mn-cs"/>
            </a:rPr>
            <a:t>円と高い。財政圧迫の要因となっている市単独補助金について、目的と効果を照らし合わせ見直しを図る。</a:t>
          </a:r>
          <a:endParaRPr lang="ja-JP" altLang="ja-JP" sz="1400">
            <a:effectLst/>
          </a:endParaRPr>
        </a:p>
        <a:p>
          <a:r>
            <a:rPr kumimoji="1" lang="ja-JP" altLang="ja-JP" sz="1100">
              <a:solidFill>
                <a:schemeClr val="dk1"/>
              </a:solidFill>
              <a:effectLst/>
              <a:latin typeface="+mn-lt"/>
              <a:ea typeface="+mn-ea"/>
              <a:cs typeface="+mn-cs"/>
            </a:rPr>
            <a:t>・公債費については、年々減少しているが、住民一人当たりの公債費は類似団体平均値を</a:t>
          </a:r>
          <a:r>
            <a:rPr kumimoji="1" lang="en-US" altLang="ja-JP" sz="1100">
              <a:solidFill>
                <a:schemeClr val="dk1"/>
              </a:solidFill>
              <a:effectLst/>
              <a:latin typeface="+mn-lt"/>
              <a:ea typeface="+mn-ea"/>
              <a:cs typeface="+mn-cs"/>
            </a:rPr>
            <a:t>16,194</a:t>
          </a:r>
          <a:r>
            <a:rPr kumimoji="1" lang="ja-JP" altLang="ja-JP" sz="1100">
              <a:solidFill>
                <a:schemeClr val="dk1"/>
              </a:solidFill>
              <a:effectLst/>
              <a:latin typeface="+mn-lt"/>
              <a:ea typeface="+mn-ea"/>
              <a:cs typeface="+mn-cs"/>
            </a:rPr>
            <a:t>円上回っている。改善には市債残高を縮減する方策しかなく、今後は事業の見直しによる市債発行額の抑制を基本に、交付税算入率の高い市債種別の選択や繰上償還の実施により着実に公債費の縮減に努める。</a:t>
          </a:r>
          <a:endParaRPr lang="ja-JP" altLang="ja-JP" sz="1400">
            <a:effectLst/>
          </a:endParaRPr>
        </a:p>
        <a:p>
          <a:r>
            <a:rPr kumimoji="1" lang="ja-JP" altLang="ja-JP" sz="1100">
              <a:solidFill>
                <a:schemeClr val="dk1"/>
              </a:solidFill>
              <a:effectLst/>
              <a:latin typeface="+mn-lt"/>
              <a:ea typeface="+mn-ea"/>
              <a:cs typeface="+mn-cs"/>
            </a:rPr>
            <a:t>・繰出金については、</a:t>
          </a:r>
          <a:r>
            <a:rPr kumimoji="1" lang="ja-JP" altLang="en-US" sz="1100">
              <a:solidFill>
                <a:schemeClr val="dk1"/>
              </a:solidFill>
              <a:effectLst/>
              <a:latin typeface="+mn-lt"/>
              <a:ea typeface="+mn-ea"/>
              <a:cs typeface="+mn-cs"/>
            </a:rPr>
            <a:t>一部事務組合への介護保険事業繰出金（</a:t>
          </a:r>
          <a:r>
            <a:rPr kumimoji="1" lang="en-US" altLang="ja-JP" sz="1100">
              <a:solidFill>
                <a:schemeClr val="dk1"/>
              </a:solidFill>
              <a:effectLst/>
              <a:latin typeface="+mn-lt"/>
              <a:ea typeface="+mn-ea"/>
              <a:cs typeface="+mn-cs"/>
            </a:rPr>
            <a:t>1,574,048</a:t>
          </a:r>
          <a:r>
            <a:rPr kumimoji="1" lang="ja-JP" altLang="en-US" sz="1100">
              <a:solidFill>
                <a:schemeClr val="dk1"/>
              </a:solidFill>
              <a:effectLst/>
              <a:latin typeface="+mn-lt"/>
              <a:ea typeface="+mn-ea"/>
              <a:cs typeface="+mn-cs"/>
            </a:rPr>
            <a:t>千円）を除いても住民一人当たりの繰出金は</a:t>
          </a:r>
          <a:r>
            <a:rPr kumimoji="1" lang="en-US" altLang="ja-JP" sz="1100">
              <a:solidFill>
                <a:schemeClr val="dk1"/>
              </a:solidFill>
              <a:effectLst/>
              <a:latin typeface="+mn-lt"/>
              <a:ea typeface="+mn-ea"/>
              <a:cs typeface="+mn-cs"/>
            </a:rPr>
            <a:t>56,533</a:t>
          </a:r>
          <a:r>
            <a:rPr kumimoji="1" lang="ja-JP" altLang="en-US" sz="1100">
              <a:solidFill>
                <a:schemeClr val="dk1"/>
              </a:solidFill>
              <a:effectLst/>
              <a:latin typeface="+mn-lt"/>
              <a:ea typeface="+mn-ea"/>
              <a:cs typeface="+mn-cs"/>
            </a:rPr>
            <a:t>円と高い。簡易水道事業及び</a:t>
          </a:r>
          <a:r>
            <a:rPr kumimoji="1" lang="ja-JP" altLang="ja-JP" sz="1100">
              <a:solidFill>
                <a:schemeClr val="dk1"/>
              </a:solidFill>
              <a:effectLst/>
              <a:latin typeface="+mn-lt"/>
              <a:ea typeface="+mn-ea"/>
              <a:cs typeface="+mn-cs"/>
            </a:rPr>
            <a:t>下水道事業の元金償還額の増</a:t>
          </a:r>
          <a:r>
            <a:rPr kumimoji="1" lang="ja-JP" altLang="en-US" sz="1100">
              <a:solidFill>
                <a:schemeClr val="dk1"/>
              </a:solidFill>
              <a:effectLst/>
              <a:latin typeface="+mn-lt"/>
              <a:ea typeface="+mn-ea"/>
              <a:cs typeface="+mn-cs"/>
            </a:rPr>
            <a:t>が要因であり、今後法適用会計（簡易水道</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下水道</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）を控えていることから、</a:t>
          </a:r>
          <a:r>
            <a:rPr kumimoji="1" lang="ja-JP" altLang="ja-JP" sz="1100">
              <a:solidFill>
                <a:schemeClr val="dk1"/>
              </a:solidFill>
              <a:effectLst/>
              <a:latin typeface="+mn-lt"/>
              <a:ea typeface="+mn-ea"/>
              <a:cs typeface="+mn-cs"/>
            </a:rPr>
            <a:t>料金改定等により自主財源確保の強化を図り、繰出金の抑制を図る。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84,122
83,897
866.77
47,729,560
46,469,775
1,091,982
29,690,957
56,079,799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123698</xdr:rowOff>
    </xdr:from>
    <xdr:to>
      <xdr:col>6</xdr:col>
      <xdr:colOff>511175</xdr:colOff>
      <xdr:row>33</xdr:row>
      <xdr:rowOff>148844</xdr:rowOff>
    </xdr:to>
    <xdr:cxnSp macro="">
      <xdr:nvCxnSpPr>
        <xdr:cNvPr id="59" name="直線コネクタ 58"/>
        <xdr:cNvCxnSpPr/>
      </xdr:nvCxnSpPr>
      <xdr:spPr>
        <a:xfrm>
          <a:off x="3797300" y="561009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123698</xdr:rowOff>
    </xdr:from>
    <xdr:to>
      <xdr:col>5</xdr:col>
      <xdr:colOff>358775</xdr:colOff>
      <xdr:row>33</xdr:row>
      <xdr:rowOff>65176</xdr:rowOff>
    </xdr:to>
    <xdr:cxnSp macro="">
      <xdr:nvCxnSpPr>
        <xdr:cNvPr id="62" name="直線コネクタ 61"/>
        <xdr:cNvCxnSpPr/>
      </xdr:nvCxnSpPr>
      <xdr:spPr>
        <a:xfrm flipV="1">
          <a:off x="2908300" y="5610098"/>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65176</xdr:rowOff>
    </xdr:from>
    <xdr:to>
      <xdr:col>4</xdr:col>
      <xdr:colOff>155575</xdr:colOff>
      <xdr:row>34</xdr:row>
      <xdr:rowOff>59233</xdr:rowOff>
    </xdr:to>
    <xdr:cxnSp macro="">
      <xdr:nvCxnSpPr>
        <xdr:cNvPr id="65" name="直線コネクタ 64"/>
        <xdr:cNvCxnSpPr/>
      </xdr:nvCxnSpPr>
      <xdr:spPr>
        <a:xfrm flipV="1">
          <a:off x="2019300" y="5723026"/>
          <a:ext cx="8890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5740</xdr:rowOff>
    </xdr:from>
    <xdr:to>
      <xdr:col>2</xdr:col>
      <xdr:colOff>638175</xdr:colOff>
      <xdr:row>34</xdr:row>
      <xdr:rowOff>59233</xdr:rowOff>
    </xdr:to>
    <xdr:cxnSp macro="">
      <xdr:nvCxnSpPr>
        <xdr:cNvPr id="68" name="直線コネクタ 67"/>
        <xdr:cNvCxnSpPr/>
      </xdr:nvCxnSpPr>
      <xdr:spPr>
        <a:xfrm>
          <a:off x="1130300" y="5835040"/>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98044</xdr:rowOff>
    </xdr:from>
    <xdr:to>
      <xdr:col>6</xdr:col>
      <xdr:colOff>561975</xdr:colOff>
      <xdr:row>34</xdr:row>
      <xdr:rowOff>28194</xdr:rowOff>
    </xdr:to>
    <xdr:sp macro="" textlink="">
      <xdr:nvSpPr>
        <xdr:cNvPr id="78" name="円/楕円 77"/>
        <xdr:cNvSpPr/>
      </xdr:nvSpPr>
      <xdr:spPr>
        <a:xfrm>
          <a:off x="45847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120921</xdr:rowOff>
    </xdr:from>
    <xdr:ext cx="469744" cy="259045"/>
    <xdr:sp macro="" textlink="">
      <xdr:nvSpPr>
        <xdr:cNvPr id="79" name="議会費該当値テキスト"/>
        <xdr:cNvSpPr txBox="1"/>
      </xdr:nvSpPr>
      <xdr:spPr>
        <a:xfrm>
          <a:off x="4686300" y="560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72898</xdr:rowOff>
    </xdr:from>
    <xdr:to>
      <xdr:col>5</xdr:col>
      <xdr:colOff>409575</xdr:colOff>
      <xdr:row>33</xdr:row>
      <xdr:rowOff>3048</xdr:rowOff>
    </xdr:to>
    <xdr:sp macro="" textlink="">
      <xdr:nvSpPr>
        <xdr:cNvPr id="80" name="円/楕円 79"/>
        <xdr:cNvSpPr/>
      </xdr:nvSpPr>
      <xdr:spPr>
        <a:xfrm>
          <a:off x="37465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19575</xdr:rowOff>
    </xdr:from>
    <xdr:ext cx="469744" cy="259045"/>
    <xdr:sp macro="" textlink="">
      <xdr:nvSpPr>
        <xdr:cNvPr id="81" name="テキスト ボックス 80"/>
        <xdr:cNvSpPr txBox="1"/>
      </xdr:nvSpPr>
      <xdr:spPr>
        <a:xfrm>
          <a:off x="3562427" y="53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14376</xdr:rowOff>
    </xdr:from>
    <xdr:to>
      <xdr:col>4</xdr:col>
      <xdr:colOff>206375</xdr:colOff>
      <xdr:row>33</xdr:row>
      <xdr:rowOff>115976</xdr:rowOff>
    </xdr:to>
    <xdr:sp macro="" textlink="">
      <xdr:nvSpPr>
        <xdr:cNvPr id="82" name="円/楕円 81"/>
        <xdr:cNvSpPr/>
      </xdr:nvSpPr>
      <xdr:spPr>
        <a:xfrm>
          <a:off x="2857500" y="56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132503</xdr:rowOff>
    </xdr:from>
    <xdr:ext cx="469744" cy="259045"/>
    <xdr:sp macro="" textlink="">
      <xdr:nvSpPr>
        <xdr:cNvPr id="83" name="テキスト ボックス 82"/>
        <xdr:cNvSpPr txBox="1"/>
      </xdr:nvSpPr>
      <xdr:spPr>
        <a:xfrm>
          <a:off x="2673427" y="54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8433</xdr:rowOff>
    </xdr:from>
    <xdr:to>
      <xdr:col>3</xdr:col>
      <xdr:colOff>3175</xdr:colOff>
      <xdr:row>34</xdr:row>
      <xdr:rowOff>110033</xdr:rowOff>
    </xdr:to>
    <xdr:sp macro="" textlink="">
      <xdr:nvSpPr>
        <xdr:cNvPr id="84" name="円/楕円 83"/>
        <xdr:cNvSpPr/>
      </xdr:nvSpPr>
      <xdr:spPr>
        <a:xfrm>
          <a:off x="1968500" y="58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126560</xdr:rowOff>
    </xdr:from>
    <xdr:ext cx="469744" cy="259045"/>
    <xdr:sp macro="" textlink="">
      <xdr:nvSpPr>
        <xdr:cNvPr id="85" name="テキスト ボックス 84"/>
        <xdr:cNvSpPr txBox="1"/>
      </xdr:nvSpPr>
      <xdr:spPr>
        <a:xfrm>
          <a:off x="1784427" y="56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126390</xdr:rowOff>
    </xdr:from>
    <xdr:to>
      <xdr:col>1</xdr:col>
      <xdr:colOff>485775</xdr:colOff>
      <xdr:row>34</xdr:row>
      <xdr:rowOff>56540</xdr:rowOff>
    </xdr:to>
    <xdr:sp macro="" textlink="">
      <xdr:nvSpPr>
        <xdr:cNvPr id="86" name="円/楕円 85"/>
        <xdr:cNvSpPr/>
      </xdr:nvSpPr>
      <xdr:spPr>
        <a:xfrm>
          <a:off x="1079500" y="5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73067</xdr:rowOff>
    </xdr:from>
    <xdr:ext cx="469744" cy="259045"/>
    <xdr:sp macro="" textlink="">
      <xdr:nvSpPr>
        <xdr:cNvPr id="87" name="テキスト ボックス 86"/>
        <xdr:cNvSpPr txBox="1"/>
      </xdr:nvSpPr>
      <xdr:spPr>
        <a:xfrm>
          <a:off x="895427" y="55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79890</xdr:rowOff>
    </xdr:from>
    <xdr:to>
      <xdr:col>6</xdr:col>
      <xdr:colOff>511175</xdr:colOff>
      <xdr:row>56</xdr:row>
      <xdr:rowOff>102545</xdr:rowOff>
    </xdr:to>
    <xdr:cxnSp macro="">
      <xdr:nvCxnSpPr>
        <xdr:cNvPr id="116" name="直線コネクタ 115"/>
        <xdr:cNvCxnSpPr/>
      </xdr:nvCxnSpPr>
      <xdr:spPr>
        <a:xfrm flipV="1">
          <a:off x="3797300" y="9681090"/>
          <a:ext cx="838200" cy="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102545</xdr:rowOff>
    </xdr:from>
    <xdr:to>
      <xdr:col>5</xdr:col>
      <xdr:colOff>358775</xdr:colOff>
      <xdr:row>56</xdr:row>
      <xdr:rowOff>113960</xdr:rowOff>
    </xdr:to>
    <xdr:cxnSp macro="">
      <xdr:nvCxnSpPr>
        <xdr:cNvPr id="119" name="直線コネクタ 118"/>
        <xdr:cNvCxnSpPr/>
      </xdr:nvCxnSpPr>
      <xdr:spPr>
        <a:xfrm flipV="1">
          <a:off x="2908300" y="9703745"/>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113960</xdr:rowOff>
    </xdr:from>
    <xdr:to>
      <xdr:col>4</xdr:col>
      <xdr:colOff>155575</xdr:colOff>
      <xdr:row>56</xdr:row>
      <xdr:rowOff>115057</xdr:rowOff>
    </xdr:to>
    <xdr:cxnSp macro="">
      <xdr:nvCxnSpPr>
        <xdr:cNvPr id="122" name="直線コネクタ 121"/>
        <xdr:cNvCxnSpPr/>
      </xdr:nvCxnSpPr>
      <xdr:spPr>
        <a:xfrm flipV="1">
          <a:off x="2019300" y="9715160"/>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115057</xdr:rowOff>
    </xdr:from>
    <xdr:to>
      <xdr:col>2</xdr:col>
      <xdr:colOff>638175</xdr:colOff>
      <xdr:row>56</xdr:row>
      <xdr:rowOff>134617</xdr:rowOff>
    </xdr:to>
    <xdr:cxnSp macro="">
      <xdr:nvCxnSpPr>
        <xdr:cNvPr id="125" name="直線コネクタ 124"/>
        <xdr:cNvCxnSpPr/>
      </xdr:nvCxnSpPr>
      <xdr:spPr>
        <a:xfrm flipV="1">
          <a:off x="1130300" y="9716257"/>
          <a:ext cx="889000" cy="1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29090</xdr:rowOff>
    </xdr:from>
    <xdr:to>
      <xdr:col>6</xdr:col>
      <xdr:colOff>561975</xdr:colOff>
      <xdr:row>56</xdr:row>
      <xdr:rowOff>130690</xdr:rowOff>
    </xdr:to>
    <xdr:sp macro="" textlink="">
      <xdr:nvSpPr>
        <xdr:cNvPr id="135" name="円/楕円 134"/>
        <xdr:cNvSpPr/>
      </xdr:nvSpPr>
      <xdr:spPr>
        <a:xfrm>
          <a:off x="4584700" y="96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7517</xdr:rowOff>
    </xdr:from>
    <xdr:ext cx="534377" cy="259045"/>
    <xdr:sp macro="" textlink="">
      <xdr:nvSpPr>
        <xdr:cNvPr id="136" name="総務費該当値テキスト"/>
        <xdr:cNvSpPr txBox="1"/>
      </xdr:nvSpPr>
      <xdr:spPr>
        <a:xfrm>
          <a:off x="4686300" y="96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51745</xdr:rowOff>
    </xdr:from>
    <xdr:to>
      <xdr:col>5</xdr:col>
      <xdr:colOff>409575</xdr:colOff>
      <xdr:row>56</xdr:row>
      <xdr:rowOff>153345</xdr:rowOff>
    </xdr:to>
    <xdr:sp macro="" textlink="">
      <xdr:nvSpPr>
        <xdr:cNvPr id="137" name="円/楕円 136"/>
        <xdr:cNvSpPr/>
      </xdr:nvSpPr>
      <xdr:spPr>
        <a:xfrm>
          <a:off x="3746500" y="96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144472</xdr:rowOff>
    </xdr:from>
    <xdr:ext cx="534377" cy="259045"/>
    <xdr:sp macro="" textlink="">
      <xdr:nvSpPr>
        <xdr:cNvPr id="138" name="テキスト ボックス 137"/>
        <xdr:cNvSpPr txBox="1"/>
      </xdr:nvSpPr>
      <xdr:spPr>
        <a:xfrm>
          <a:off x="3530111" y="974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63160</xdr:rowOff>
    </xdr:from>
    <xdr:to>
      <xdr:col>4</xdr:col>
      <xdr:colOff>206375</xdr:colOff>
      <xdr:row>56</xdr:row>
      <xdr:rowOff>164760</xdr:rowOff>
    </xdr:to>
    <xdr:sp macro="" textlink="">
      <xdr:nvSpPr>
        <xdr:cNvPr id="139" name="円/楕円 138"/>
        <xdr:cNvSpPr/>
      </xdr:nvSpPr>
      <xdr:spPr>
        <a:xfrm>
          <a:off x="2857500" y="96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155887</xdr:rowOff>
    </xdr:from>
    <xdr:ext cx="534377" cy="259045"/>
    <xdr:sp macro="" textlink="">
      <xdr:nvSpPr>
        <xdr:cNvPr id="140" name="テキスト ボックス 139"/>
        <xdr:cNvSpPr txBox="1"/>
      </xdr:nvSpPr>
      <xdr:spPr>
        <a:xfrm>
          <a:off x="2641111" y="975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64257</xdr:rowOff>
    </xdr:from>
    <xdr:to>
      <xdr:col>3</xdr:col>
      <xdr:colOff>3175</xdr:colOff>
      <xdr:row>56</xdr:row>
      <xdr:rowOff>165857</xdr:rowOff>
    </xdr:to>
    <xdr:sp macro="" textlink="">
      <xdr:nvSpPr>
        <xdr:cNvPr id="141" name="円/楕円 140"/>
        <xdr:cNvSpPr/>
      </xdr:nvSpPr>
      <xdr:spPr>
        <a:xfrm>
          <a:off x="1968500" y="96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156984</xdr:rowOff>
    </xdr:from>
    <xdr:ext cx="534377" cy="259045"/>
    <xdr:sp macro="" textlink="">
      <xdr:nvSpPr>
        <xdr:cNvPr id="142" name="テキスト ボックス 141"/>
        <xdr:cNvSpPr txBox="1"/>
      </xdr:nvSpPr>
      <xdr:spPr>
        <a:xfrm>
          <a:off x="1752111" y="97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83817</xdr:rowOff>
    </xdr:from>
    <xdr:to>
      <xdr:col>1</xdr:col>
      <xdr:colOff>485775</xdr:colOff>
      <xdr:row>57</xdr:row>
      <xdr:rowOff>13967</xdr:rowOff>
    </xdr:to>
    <xdr:sp macro="" textlink="">
      <xdr:nvSpPr>
        <xdr:cNvPr id="143" name="円/楕円 142"/>
        <xdr:cNvSpPr/>
      </xdr:nvSpPr>
      <xdr:spPr>
        <a:xfrm>
          <a:off x="1079500" y="96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5094</xdr:rowOff>
    </xdr:from>
    <xdr:ext cx="534377" cy="259045"/>
    <xdr:sp macro="" textlink="">
      <xdr:nvSpPr>
        <xdr:cNvPr id="144" name="テキスト ボックス 143"/>
        <xdr:cNvSpPr txBox="1"/>
      </xdr:nvSpPr>
      <xdr:spPr>
        <a:xfrm>
          <a:off x="863111" y="97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41135</xdr:rowOff>
    </xdr:from>
    <xdr:to>
      <xdr:col>6</xdr:col>
      <xdr:colOff>511175</xdr:colOff>
      <xdr:row>75</xdr:row>
      <xdr:rowOff>80531</xdr:rowOff>
    </xdr:to>
    <xdr:cxnSp macro="">
      <xdr:nvCxnSpPr>
        <xdr:cNvPr id="174" name="直線コネクタ 173"/>
        <xdr:cNvCxnSpPr/>
      </xdr:nvCxnSpPr>
      <xdr:spPr>
        <a:xfrm flipV="1">
          <a:off x="3797300" y="12899885"/>
          <a:ext cx="8382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42634</xdr:rowOff>
    </xdr:from>
    <xdr:to>
      <xdr:col>5</xdr:col>
      <xdr:colOff>358775</xdr:colOff>
      <xdr:row>75</xdr:row>
      <xdr:rowOff>80531</xdr:rowOff>
    </xdr:to>
    <xdr:cxnSp macro="">
      <xdr:nvCxnSpPr>
        <xdr:cNvPr id="177" name="直線コネクタ 176"/>
        <xdr:cNvCxnSpPr/>
      </xdr:nvCxnSpPr>
      <xdr:spPr>
        <a:xfrm>
          <a:off x="2908300" y="12901384"/>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42634</xdr:rowOff>
    </xdr:from>
    <xdr:to>
      <xdr:col>4</xdr:col>
      <xdr:colOff>155575</xdr:colOff>
      <xdr:row>76</xdr:row>
      <xdr:rowOff>71768</xdr:rowOff>
    </xdr:to>
    <xdr:cxnSp macro="">
      <xdr:nvCxnSpPr>
        <xdr:cNvPr id="180" name="直線コネクタ 179"/>
        <xdr:cNvCxnSpPr/>
      </xdr:nvCxnSpPr>
      <xdr:spPr>
        <a:xfrm flipV="1">
          <a:off x="2019300" y="12901384"/>
          <a:ext cx="889000" cy="2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71768</xdr:rowOff>
    </xdr:from>
    <xdr:to>
      <xdr:col>2</xdr:col>
      <xdr:colOff>638175</xdr:colOff>
      <xdr:row>76</xdr:row>
      <xdr:rowOff>94920</xdr:rowOff>
    </xdr:to>
    <xdr:cxnSp macro="">
      <xdr:nvCxnSpPr>
        <xdr:cNvPr id="183" name="直線コネクタ 182"/>
        <xdr:cNvCxnSpPr/>
      </xdr:nvCxnSpPr>
      <xdr:spPr>
        <a:xfrm flipV="1">
          <a:off x="1130300" y="13101968"/>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161785</xdr:rowOff>
    </xdr:from>
    <xdr:to>
      <xdr:col>6</xdr:col>
      <xdr:colOff>561975</xdr:colOff>
      <xdr:row>75</xdr:row>
      <xdr:rowOff>91935</xdr:rowOff>
    </xdr:to>
    <xdr:sp macro="" textlink="">
      <xdr:nvSpPr>
        <xdr:cNvPr id="193" name="円/楕円 192"/>
        <xdr:cNvSpPr/>
      </xdr:nvSpPr>
      <xdr:spPr>
        <a:xfrm>
          <a:off x="4584700" y="128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13212</xdr:rowOff>
    </xdr:from>
    <xdr:ext cx="599010" cy="259045"/>
    <xdr:sp macro="" textlink="">
      <xdr:nvSpPr>
        <xdr:cNvPr id="194" name="民生費該当値テキスト"/>
        <xdr:cNvSpPr txBox="1"/>
      </xdr:nvSpPr>
      <xdr:spPr>
        <a:xfrm>
          <a:off x="4686300" y="1270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29731</xdr:rowOff>
    </xdr:from>
    <xdr:to>
      <xdr:col>5</xdr:col>
      <xdr:colOff>409575</xdr:colOff>
      <xdr:row>75</xdr:row>
      <xdr:rowOff>131331</xdr:rowOff>
    </xdr:to>
    <xdr:sp macro="" textlink="">
      <xdr:nvSpPr>
        <xdr:cNvPr id="195" name="円/楕円 194"/>
        <xdr:cNvSpPr/>
      </xdr:nvSpPr>
      <xdr:spPr>
        <a:xfrm>
          <a:off x="3746500" y="128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147858</xdr:rowOff>
    </xdr:from>
    <xdr:ext cx="599010" cy="259045"/>
    <xdr:sp macro="" textlink="">
      <xdr:nvSpPr>
        <xdr:cNvPr id="196" name="テキスト ボックス 195"/>
        <xdr:cNvSpPr txBox="1"/>
      </xdr:nvSpPr>
      <xdr:spPr>
        <a:xfrm>
          <a:off x="3497794" y="126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171,159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163284</xdr:rowOff>
    </xdr:from>
    <xdr:to>
      <xdr:col>4</xdr:col>
      <xdr:colOff>206375</xdr:colOff>
      <xdr:row>75</xdr:row>
      <xdr:rowOff>93434</xdr:rowOff>
    </xdr:to>
    <xdr:sp macro="" textlink="">
      <xdr:nvSpPr>
        <xdr:cNvPr id="197" name="円/楕円 196"/>
        <xdr:cNvSpPr/>
      </xdr:nvSpPr>
      <xdr:spPr>
        <a:xfrm>
          <a:off x="2857500" y="128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109961</xdr:rowOff>
    </xdr:from>
    <xdr:ext cx="599010" cy="259045"/>
    <xdr:sp macro="" textlink="">
      <xdr:nvSpPr>
        <xdr:cNvPr id="198" name="テキスト ボックス 197"/>
        <xdr:cNvSpPr txBox="1"/>
      </xdr:nvSpPr>
      <xdr:spPr>
        <a:xfrm>
          <a:off x="2608794" y="126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20968</xdr:rowOff>
    </xdr:from>
    <xdr:to>
      <xdr:col>3</xdr:col>
      <xdr:colOff>3175</xdr:colOff>
      <xdr:row>76</xdr:row>
      <xdr:rowOff>122568</xdr:rowOff>
    </xdr:to>
    <xdr:sp macro="" textlink="">
      <xdr:nvSpPr>
        <xdr:cNvPr id="199" name="円/楕円 198"/>
        <xdr:cNvSpPr/>
      </xdr:nvSpPr>
      <xdr:spPr>
        <a:xfrm>
          <a:off x="1968500" y="130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139095</xdr:rowOff>
    </xdr:from>
    <xdr:ext cx="599010" cy="259045"/>
    <xdr:sp macro="" textlink="">
      <xdr:nvSpPr>
        <xdr:cNvPr id="200" name="テキスト ボックス 199"/>
        <xdr:cNvSpPr txBox="1"/>
      </xdr:nvSpPr>
      <xdr:spPr>
        <a:xfrm>
          <a:off x="1719794" y="1282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44120</xdr:rowOff>
    </xdr:from>
    <xdr:to>
      <xdr:col>1</xdr:col>
      <xdr:colOff>485775</xdr:colOff>
      <xdr:row>76</xdr:row>
      <xdr:rowOff>145720</xdr:rowOff>
    </xdr:to>
    <xdr:sp macro="" textlink="">
      <xdr:nvSpPr>
        <xdr:cNvPr id="201" name="円/楕円 200"/>
        <xdr:cNvSpPr/>
      </xdr:nvSpPr>
      <xdr:spPr>
        <a:xfrm>
          <a:off x="1079500" y="130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162247</xdr:rowOff>
    </xdr:from>
    <xdr:ext cx="599010" cy="259045"/>
    <xdr:sp macro="" textlink="">
      <xdr:nvSpPr>
        <xdr:cNvPr id="202" name="テキスト ボックス 201"/>
        <xdr:cNvSpPr txBox="1"/>
      </xdr:nvSpPr>
      <xdr:spPr>
        <a:xfrm>
          <a:off x="830794" y="1284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29896</xdr:rowOff>
    </xdr:from>
    <xdr:to>
      <xdr:col>6</xdr:col>
      <xdr:colOff>511175</xdr:colOff>
      <xdr:row>96</xdr:row>
      <xdr:rowOff>159702</xdr:rowOff>
    </xdr:to>
    <xdr:cxnSp macro="">
      <xdr:nvCxnSpPr>
        <xdr:cNvPr id="232" name="直線コネクタ 231"/>
        <xdr:cNvCxnSpPr/>
      </xdr:nvCxnSpPr>
      <xdr:spPr>
        <a:xfrm>
          <a:off x="3797300" y="16489096"/>
          <a:ext cx="8382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56051</xdr:rowOff>
    </xdr:from>
    <xdr:to>
      <xdr:col>5</xdr:col>
      <xdr:colOff>358775</xdr:colOff>
      <xdr:row>96</xdr:row>
      <xdr:rowOff>29896</xdr:rowOff>
    </xdr:to>
    <xdr:cxnSp macro="">
      <xdr:nvCxnSpPr>
        <xdr:cNvPr id="235" name="直線コネクタ 234"/>
        <xdr:cNvCxnSpPr/>
      </xdr:nvCxnSpPr>
      <xdr:spPr>
        <a:xfrm>
          <a:off x="2908300" y="16343801"/>
          <a:ext cx="889000" cy="1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56051</xdr:rowOff>
    </xdr:from>
    <xdr:to>
      <xdr:col>4</xdr:col>
      <xdr:colOff>155575</xdr:colOff>
      <xdr:row>95</xdr:row>
      <xdr:rowOff>144768</xdr:rowOff>
    </xdr:to>
    <xdr:cxnSp macro="">
      <xdr:nvCxnSpPr>
        <xdr:cNvPr id="238" name="直線コネクタ 237"/>
        <xdr:cNvCxnSpPr/>
      </xdr:nvCxnSpPr>
      <xdr:spPr>
        <a:xfrm flipV="1">
          <a:off x="2019300" y="16343801"/>
          <a:ext cx="889000" cy="8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144768</xdr:rowOff>
    </xdr:from>
    <xdr:to>
      <xdr:col>2</xdr:col>
      <xdr:colOff>638175</xdr:colOff>
      <xdr:row>96</xdr:row>
      <xdr:rowOff>166199</xdr:rowOff>
    </xdr:to>
    <xdr:cxnSp macro="">
      <xdr:nvCxnSpPr>
        <xdr:cNvPr id="241" name="直線コネクタ 240"/>
        <xdr:cNvCxnSpPr/>
      </xdr:nvCxnSpPr>
      <xdr:spPr>
        <a:xfrm flipV="1">
          <a:off x="1130300" y="16432518"/>
          <a:ext cx="889000" cy="19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108902</xdr:rowOff>
    </xdr:from>
    <xdr:to>
      <xdr:col>6</xdr:col>
      <xdr:colOff>561975</xdr:colOff>
      <xdr:row>97</xdr:row>
      <xdr:rowOff>39052</xdr:rowOff>
    </xdr:to>
    <xdr:sp macro="" textlink="">
      <xdr:nvSpPr>
        <xdr:cNvPr id="251" name="円/楕円 250"/>
        <xdr:cNvSpPr/>
      </xdr:nvSpPr>
      <xdr:spPr>
        <a:xfrm>
          <a:off x="45847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131779</xdr:rowOff>
    </xdr:from>
    <xdr:ext cx="534377" cy="259045"/>
    <xdr:sp macro="" textlink="">
      <xdr:nvSpPr>
        <xdr:cNvPr id="252" name="衛生費該当値テキスト"/>
        <xdr:cNvSpPr txBox="1"/>
      </xdr:nvSpPr>
      <xdr:spPr>
        <a:xfrm>
          <a:off x="4686300" y="164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150546</xdr:rowOff>
    </xdr:from>
    <xdr:to>
      <xdr:col>5</xdr:col>
      <xdr:colOff>409575</xdr:colOff>
      <xdr:row>96</xdr:row>
      <xdr:rowOff>80696</xdr:rowOff>
    </xdr:to>
    <xdr:sp macro="" textlink="">
      <xdr:nvSpPr>
        <xdr:cNvPr id="253" name="円/楕円 252"/>
        <xdr:cNvSpPr/>
      </xdr:nvSpPr>
      <xdr:spPr>
        <a:xfrm>
          <a:off x="3746500" y="164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97223</xdr:rowOff>
    </xdr:from>
    <xdr:ext cx="534377" cy="259045"/>
    <xdr:sp macro="" textlink="">
      <xdr:nvSpPr>
        <xdr:cNvPr id="254" name="テキスト ボックス 253"/>
        <xdr:cNvSpPr txBox="1"/>
      </xdr:nvSpPr>
      <xdr:spPr>
        <a:xfrm>
          <a:off x="3530111" y="1621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5251</xdr:rowOff>
    </xdr:from>
    <xdr:to>
      <xdr:col>4</xdr:col>
      <xdr:colOff>206375</xdr:colOff>
      <xdr:row>95</xdr:row>
      <xdr:rowOff>106851</xdr:rowOff>
    </xdr:to>
    <xdr:sp macro="" textlink="">
      <xdr:nvSpPr>
        <xdr:cNvPr id="255" name="円/楕円 254"/>
        <xdr:cNvSpPr/>
      </xdr:nvSpPr>
      <xdr:spPr>
        <a:xfrm>
          <a:off x="2857500" y="162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123378</xdr:rowOff>
    </xdr:from>
    <xdr:ext cx="534377" cy="259045"/>
    <xdr:sp macro="" textlink="">
      <xdr:nvSpPr>
        <xdr:cNvPr id="256" name="テキスト ボックス 255"/>
        <xdr:cNvSpPr txBox="1"/>
      </xdr:nvSpPr>
      <xdr:spPr>
        <a:xfrm>
          <a:off x="2641111" y="160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93968</xdr:rowOff>
    </xdr:from>
    <xdr:to>
      <xdr:col>3</xdr:col>
      <xdr:colOff>3175</xdr:colOff>
      <xdr:row>96</xdr:row>
      <xdr:rowOff>24118</xdr:rowOff>
    </xdr:to>
    <xdr:sp macro="" textlink="">
      <xdr:nvSpPr>
        <xdr:cNvPr id="257" name="円/楕円 256"/>
        <xdr:cNvSpPr/>
      </xdr:nvSpPr>
      <xdr:spPr>
        <a:xfrm>
          <a:off x="1968500" y="163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40645</xdr:rowOff>
    </xdr:from>
    <xdr:ext cx="534377" cy="259045"/>
    <xdr:sp macro="" textlink="">
      <xdr:nvSpPr>
        <xdr:cNvPr id="258" name="テキスト ボックス 257"/>
        <xdr:cNvSpPr txBox="1"/>
      </xdr:nvSpPr>
      <xdr:spPr>
        <a:xfrm>
          <a:off x="1752111" y="161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115399</xdr:rowOff>
    </xdr:from>
    <xdr:to>
      <xdr:col>1</xdr:col>
      <xdr:colOff>485775</xdr:colOff>
      <xdr:row>97</xdr:row>
      <xdr:rowOff>45549</xdr:rowOff>
    </xdr:to>
    <xdr:sp macro="" textlink="">
      <xdr:nvSpPr>
        <xdr:cNvPr id="259" name="円/楕円 258"/>
        <xdr:cNvSpPr/>
      </xdr:nvSpPr>
      <xdr:spPr>
        <a:xfrm>
          <a:off x="1079500" y="165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62076</xdr:rowOff>
    </xdr:from>
    <xdr:ext cx="534377" cy="259045"/>
    <xdr:sp macro="" textlink="">
      <xdr:nvSpPr>
        <xdr:cNvPr id="260" name="テキスト ボックス 259"/>
        <xdr:cNvSpPr txBox="1"/>
      </xdr:nvSpPr>
      <xdr:spPr>
        <a:xfrm>
          <a:off x="863111" y="163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135585</xdr:rowOff>
    </xdr:from>
    <xdr:to>
      <xdr:col>15</xdr:col>
      <xdr:colOff>180975</xdr:colOff>
      <xdr:row>36</xdr:row>
      <xdr:rowOff>165074</xdr:rowOff>
    </xdr:to>
    <xdr:cxnSp macro="">
      <xdr:nvCxnSpPr>
        <xdr:cNvPr id="287" name="直線コネクタ 286"/>
        <xdr:cNvCxnSpPr/>
      </xdr:nvCxnSpPr>
      <xdr:spPr>
        <a:xfrm>
          <a:off x="9639300" y="6307785"/>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23343</xdr:rowOff>
    </xdr:from>
    <xdr:to>
      <xdr:col>14</xdr:col>
      <xdr:colOff>28575</xdr:colOff>
      <xdr:row>36</xdr:row>
      <xdr:rowOff>135585</xdr:rowOff>
    </xdr:to>
    <xdr:cxnSp macro="">
      <xdr:nvCxnSpPr>
        <xdr:cNvPr id="290" name="直線コネクタ 289"/>
        <xdr:cNvCxnSpPr/>
      </xdr:nvCxnSpPr>
      <xdr:spPr>
        <a:xfrm>
          <a:off x="8750300" y="6195543"/>
          <a:ext cx="889000" cy="1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24714</xdr:rowOff>
    </xdr:from>
    <xdr:to>
      <xdr:col>12</xdr:col>
      <xdr:colOff>511175</xdr:colOff>
      <xdr:row>36</xdr:row>
      <xdr:rowOff>23343</xdr:rowOff>
    </xdr:to>
    <xdr:cxnSp macro="">
      <xdr:nvCxnSpPr>
        <xdr:cNvPr id="293" name="直線コネクタ 292"/>
        <xdr:cNvCxnSpPr/>
      </xdr:nvCxnSpPr>
      <xdr:spPr>
        <a:xfrm>
          <a:off x="7861300" y="5854014"/>
          <a:ext cx="889000" cy="3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158674</xdr:rowOff>
    </xdr:from>
    <xdr:to>
      <xdr:col>11</xdr:col>
      <xdr:colOff>307975</xdr:colOff>
      <xdr:row>34</xdr:row>
      <xdr:rowOff>24714</xdr:rowOff>
    </xdr:to>
    <xdr:cxnSp macro="">
      <xdr:nvCxnSpPr>
        <xdr:cNvPr id="296" name="直線コネクタ 295"/>
        <xdr:cNvCxnSpPr/>
      </xdr:nvCxnSpPr>
      <xdr:spPr>
        <a:xfrm>
          <a:off x="6972300" y="5645074"/>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114274</xdr:rowOff>
    </xdr:from>
    <xdr:to>
      <xdr:col>15</xdr:col>
      <xdr:colOff>231775</xdr:colOff>
      <xdr:row>37</xdr:row>
      <xdr:rowOff>44424</xdr:rowOff>
    </xdr:to>
    <xdr:sp macro="" textlink="">
      <xdr:nvSpPr>
        <xdr:cNvPr id="306" name="円/楕円 305"/>
        <xdr:cNvSpPr/>
      </xdr:nvSpPr>
      <xdr:spPr>
        <a:xfrm>
          <a:off x="104267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137151</xdr:rowOff>
    </xdr:from>
    <xdr:ext cx="469744" cy="259045"/>
    <xdr:sp macro="" textlink="">
      <xdr:nvSpPr>
        <xdr:cNvPr id="307" name="労働費該当値テキスト"/>
        <xdr:cNvSpPr txBox="1"/>
      </xdr:nvSpPr>
      <xdr:spPr>
        <a:xfrm>
          <a:off x="10528300" y="613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84785</xdr:rowOff>
    </xdr:from>
    <xdr:to>
      <xdr:col>14</xdr:col>
      <xdr:colOff>79375</xdr:colOff>
      <xdr:row>37</xdr:row>
      <xdr:rowOff>14935</xdr:rowOff>
    </xdr:to>
    <xdr:sp macro="" textlink="">
      <xdr:nvSpPr>
        <xdr:cNvPr id="308" name="円/楕円 307"/>
        <xdr:cNvSpPr/>
      </xdr:nvSpPr>
      <xdr:spPr>
        <a:xfrm>
          <a:off x="9588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31462</xdr:rowOff>
    </xdr:from>
    <xdr:ext cx="469744" cy="259045"/>
    <xdr:sp macro="" textlink="">
      <xdr:nvSpPr>
        <xdr:cNvPr id="309" name="テキスト ボックス 308"/>
        <xdr:cNvSpPr txBox="1"/>
      </xdr:nvSpPr>
      <xdr:spPr>
        <a:xfrm>
          <a:off x="9404427" y="60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143993</xdr:rowOff>
    </xdr:from>
    <xdr:to>
      <xdr:col>12</xdr:col>
      <xdr:colOff>561975</xdr:colOff>
      <xdr:row>36</xdr:row>
      <xdr:rowOff>74143</xdr:rowOff>
    </xdr:to>
    <xdr:sp macro="" textlink="">
      <xdr:nvSpPr>
        <xdr:cNvPr id="310" name="円/楕円 309"/>
        <xdr:cNvSpPr/>
      </xdr:nvSpPr>
      <xdr:spPr>
        <a:xfrm>
          <a:off x="8699500" y="61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90670</xdr:rowOff>
    </xdr:from>
    <xdr:ext cx="469744" cy="259045"/>
    <xdr:sp macro="" textlink="">
      <xdr:nvSpPr>
        <xdr:cNvPr id="311" name="テキスト ボックス 310"/>
        <xdr:cNvSpPr txBox="1"/>
      </xdr:nvSpPr>
      <xdr:spPr>
        <a:xfrm>
          <a:off x="8515427" y="591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145364</xdr:rowOff>
    </xdr:from>
    <xdr:to>
      <xdr:col>11</xdr:col>
      <xdr:colOff>358775</xdr:colOff>
      <xdr:row>34</xdr:row>
      <xdr:rowOff>75514</xdr:rowOff>
    </xdr:to>
    <xdr:sp macro="" textlink="">
      <xdr:nvSpPr>
        <xdr:cNvPr id="312" name="円/楕円 311"/>
        <xdr:cNvSpPr/>
      </xdr:nvSpPr>
      <xdr:spPr>
        <a:xfrm>
          <a:off x="7810500" y="58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92041</xdr:rowOff>
    </xdr:from>
    <xdr:ext cx="469744" cy="259045"/>
    <xdr:sp macro="" textlink="">
      <xdr:nvSpPr>
        <xdr:cNvPr id="313" name="テキスト ボックス 312"/>
        <xdr:cNvSpPr txBox="1"/>
      </xdr:nvSpPr>
      <xdr:spPr>
        <a:xfrm>
          <a:off x="7626427" y="55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107874</xdr:rowOff>
    </xdr:from>
    <xdr:to>
      <xdr:col>10</xdr:col>
      <xdr:colOff>155575</xdr:colOff>
      <xdr:row>33</xdr:row>
      <xdr:rowOff>38024</xdr:rowOff>
    </xdr:to>
    <xdr:sp macro="" textlink="">
      <xdr:nvSpPr>
        <xdr:cNvPr id="314" name="円/楕円 313"/>
        <xdr:cNvSpPr/>
      </xdr:nvSpPr>
      <xdr:spPr>
        <a:xfrm>
          <a:off x="6921500" y="55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54551</xdr:rowOff>
    </xdr:from>
    <xdr:ext cx="469744" cy="259045"/>
    <xdr:sp macro="" textlink="">
      <xdr:nvSpPr>
        <xdr:cNvPr id="315" name="テキスト ボックス 314"/>
        <xdr:cNvSpPr txBox="1"/>
      </xdr:nvSpPr>
      <xdr:spPr>
        <a:xfrm>
          <a:off x="6737427" y="53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106063</xdr:rowOff>
    </xdr:from>
    <xdr:to>
      <xdr:col>15</xdr:col>
      <xdr:colOff>180975</xdr:colOff>
      <xdr:row>54</xdr:row>
      <xdr:rowOff>147897</xdr:rowOff>
    </xdr:to>
    <xdr:cxnSp macro="">
      <xdr:nvCxnSpPr>
        <xdr:cNvPr id="346" name="直線コネクタ 345"/>
        <xdr:cNvCxnSpPr/>
      </xdr:nvCxnSpPr>
      <xdr:spPr>
        <a:xfrm>
          <a:off x="9639300" y="9364363"/>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106063</xdr:rowOff>
    </xdr:from>
    <xdr:to>
      <xdr:col>14</xdr:col>
      <xdr:colOff>28575</xdr:colOff>
      <xdr:row>56</xdr:row>
      <xdr:rowOff>8630</xdr:rowOff>
    </xdr:to>
    <xdr:cxnSp macro="">
      <xdr:nvCxnSpPr>
        <xdr:cNvPr id="349" name="直線コネクタ 348"/>
        <xdr:cNvCxnSpPr/>
      </xdr:nvCxnSpPr>
      <xdr:spPr>
        <a:xfrm flipV="1">
          <a:off x="8750300" y="9364363"/>
          <a:ext cx="889000" cy="2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156094</xdr:rowOff>
    </xdr:from>
    <xdr:to>
      <xdr:col>12</xdr:col>
      <xdr:colOff>511175</xdr:colOff>
      <xdr:row>56</xdr:row>
      <xdr:rowOff>8630</xdr:rowOff>
    </xdr:to>
    <xdr:cxnSp macro="">
      <xdr:nvCxnSpPr>
        <xdr:cNvPr id="352" name="直線コネクタ 351"/>
        <xdr:cNvCxnSpPr/>
      </xdr:nvCxnSpPr>
      <xdr:spPr>
        <a:xfrm>
          <a:off x="7861300" y="9585844"/>
          <a:ext cx="889000" cy="2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156094</xdr:rowOff>
    </xdr:from>
    <xdr:to>
      <xdr:col>11</xdr:col>
      <xdr:colOff>307975</xdr:colOff>
      <xdr:row>56</xdr:row>
      <xdr:rowOff>156502</xdr:rowOff>
    </xdr:to>
    <xdr:cxnSp macro="">
      <xdr:nvCxnSpPr>
        <xdr:cNvPr id="355" name="直線コネクタ 354"/>
        <xdr:cNvCxnSpPr/>
      </xdr:nvCxnSpPr>
      <xdr:spPr>
        <a:xfrm flipV="1">
          <a:off x="6972300" y="9585844"/>
          <a:ext cx="889000" cy="17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97097</xdr:rowOff>
    </xdr:from>
    <xdr:to>
      <xdr:col>15</xdr:col>
      <xdr:colOff>231775</xdr:colOff>
      <xdr:row>55</xdr:row>
      <xdr:rowOff>27247</xdr:rowOff>
    </xdr:to>
    <xdr:sp macro="" textlink="">
      <xdr:nvSpPr>
        <xdr:cNvPr id="365" name="円/楕円 364"/>
        <xdr:cNvSpPr/>
      </xdr:nvSpPr>
      <xdr:spPr>
        <a:xfrm>
          <a:off x="10426700" y="93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119974</xdr:rowOff>
    </xdr:from>
    <xdr:ext cx="534377" cy="259045"/>
    <xdr:sp macro="" textlink="">
      <xdr:nvSpPr>
        <xdr:cNvPr id="366" name="農林水産業費該当値テキスト"/>
        <xdr:cNvSpPr txBox="1"/>
      </xdr:nvSpPr>
      <xdr:spPr>
        <a:xfrm>
          <a:off x="10528300" y="92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55263</xdr:rowOff>
    </xdr:from>
    <xdr:to>
      <xdr:col>14</xdr:col>
      <xdr:colOff>79375</xdr:colOff>
      <xdr:row>54</xdr:row>
      <xdr:rowOff>156863</xdr:rowOff>
    </xdr:to>
    <xdr:sp macro="" textlink="">
      <xdr:nvSpPr>
        <xdr:cNvPr id="367" name="円/楕円 366"/>
        <xdr:cNvSpPr/>
      </xdr:nvSpPr>
      <xdr:spPr>
        <a:xfrm>
          <a:off x="9588500" y="93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1940</xdr:rowOff>
    </xdr:from>
    <xdr:ext cx="534377" cy="259045"/>
    <xdr:sp macro="" textlink="">
      <xdr:nvSpPr>
        <xdr:cNvPr id="368" name="テキスト ボックス 367"/>
        <xdr:cNvSpPr txBox="1"/>
      </xdr:nvSpPr>
      <xdr:spPr>
        <a:xfrm>
          <a:off x="9372111" y="90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129280</xdr:rowOff>
    </xdr:from>
    <xdr:to>
      <xdr:col>12</xdr:col>
      <xdr:colOff>561975</xdr:colOff>
      <xdr:row>56</xdr:row>
      <xdr:rowOff>59430</xdr:rowOff>
    </xdr:to>
    <xdr:sp macro="" textlink="">
      <xdr:nvSpPr>
        <xdr:cNvPr id="369" name="円/楕円 368"/>
        <xdr:cNvSpPr/>
      </xdr:nvSpPr>
      <xdr:spPr>
        <a:xfrm>
          <a:off x="8699500" y="95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75957</xdr:rowOff>
    </xdr:from>
    <xdr:ext cx="534377" cy="259045"/>
    <xdr:sp macro="" textlink="">
      <xdr:nvSpPr>
        <xdr:cNvPr id="370" name="テキスト ボックス 369"/>
        <xdr:cNvSpPr txBox="1"/>
      </xdr:nvSpPr>
      <xdr:spPr>
        <a:xfrm>
          <a:off x="8483111" y="93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105294</xdr:rowOff>
    </xdr:from>
    <xdr:to>
      <xdr:col>11</xdr:col>
      <xdr:colOff>358775</xdr:colOff>
      <xdr:row>56</xdr:row>
      <xdr:rowOff>35444</xdr:rowOff>
    </xdr:to>
    <xdr:sp macro="" textlink="">
      <xdr:nvSpPr>
        <xdr:cNvPr id="371" name="円/楕円 370"/>
        <xdr:cNvSpPr/>
      </xdr:nvSpPr>
      <xdr:spPr>
        <a:xfrm>
          <a:off x="7810500" y="95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51971</xdr:rowOff>
    </xdr:from>
    <xdr:ext cx="534377" cy="259045"/>
    <xdr:sp macro="" textlink="">
      <xdr:nvSpPr>
        <xdr:cNvPr id="372" name="テキスト ボックス 371"/>
        <xdr:cNvSpPr txBox="1"/>
      </xdr:nvSpPr>
      <xdr:spPr>
        <a:xfrm>
          <a:off x="7594111" y="93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105702</xdr:rowOff>
    </xdr:from>
    <xdr:to>
      <xdr:col>10</xdr:col>
      <xdr:colOff>155575</xdr:colOff>
      <xdr:row>57</xdr:row>
      <xdr:rowOff>35852</xdr:rowOff>
    </xdr:to>
    <xdr:sp macro="" textlink="">
      <xdr:nvSpPr>
        <xdr:cNvPr id="373" name="円/楕円 372"/>
        <xdr:cNvSpPr/>
      </xdr:nvSpPr>
      <xdr:spPr>
        <a:xfrm>
          <a:off x="6921500" y="97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52379</xdr:rowOff>
    </xdr:from>
    <xdr:ext cx="534377" cy="259045"/>
    <xdr:sp macro="" textlink="">
      <xdr:nvSpPr>
        <xdr:cNvPr id="374" name="テキスト ボックス 373"/>
        <xdr:cNvSpPr txBox="1"/>
      </xdr:nvSpPr>
      <xdr:spPr>
        <a:xfrm>
          <a:off x="6705111" y="94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79807</xdr:rowOff>
    </xdr:from>
    <xdr:to>
      <xdr:col>15</xdr:col>
      <xdr:colOff>180975</xdr:colOff>
      <xdr:row>75</xdr:row>
      <xdr:rowOff>83824</xdr:rowOff>
    </xdr:to>
    <xdr:cxnSp macro="">
      <xdr:nvCxnSpPr>
        <xdr:cNvPr id="405" name="直線コネクタ 404"/>
        <xdr:cNvCxnSpPr/>
      </xdr:nvCxnSpPr>
      <xdr:spPr>
        <a:xfrm>
          <a:off x="9639300" y="12938557"/>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79807</xdr:rowOff>
    </xdr:from>
    <xdr:to>
      <xdr:col>14</xdr:col>
      <xdr:colOff>28575</xdr:colOff>
      <xdr:row>76</xdr:row>
      <xdr:rowOff>23048</xdr:rowOff>
    </xdr:to>
    <xdr:cxnSp macro="">
      <xdr:nvCxnSpPr>
        <xdr:cNvPr id="408" name="直線コネクタ 407"/>
        <xdr:cNvCxnSpPr/>
      </xdr:nvCxnSpPr>
      <xdr:spPr>
        <a:xfrm flipV="1">
          <a:off x="8750300" y="12938557"/>
          <a:ext cx="889000" cy="1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142312</xdr:rowOff>
    </xdr:from>
    <xdr:to>
      <xdr:col>12</xdr:col>
      <xdr:colOff>511175</xdr:colOff>
      <xdr:row>76</xdr:row>
      <xdr:rowOff>23048</xdr:rowOff>
    </xdr:to>
    <xdr:cxnSp macro="">
      <xdr:nvCxnSpPr>
        <xdr:cNvPr id="411" name="直線コネクタ 410"/>
        <xdr:cNvCxnSpPr/>
      </xdr:nvCxnSpPr>
      <xdr:spPr>
        <a:xfrm>
          <a:off x="7861300" y="13001062"/>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140549</xdr:rowOff>
    </xdr:from>
    <xdr:to>
      <xdr:col>11</xdr:col>
      <xdr:colOff>307975</xdr:colOff>
      <xdr:row>75</xdr:row>
      <xdr:rowOff>142312</xdr:rowOff>
    </xdr:to>
    <xdr:cxnSp macro="">
      <xdr:nvCxnSpPr>
        <xdr:cNvPr id="414" name="直線コネクタ 413"/>
        <xdr:cNvCxnSpPr/>
      </xdr:nvCxnSpPr>
      <xdr:spPr>
        <a:xfrm>
          <a:off x="6972300" y="12999299"/>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33024</xdr:rowOff>
    </xdr:from>
    <xdr:to>
      <xdr:col>15</xdr:col>
      <xdr:colOff>231775</xdr:colOff>
      <xdr:row>75</xdr:row>
      <xdr:rowOff>134624</xdr:rowOff>
    </xdr:to>
    <xdr:sp macro="" textlink="">
      <xdr:nvSpPr>
        <xdr:cNvPr id="424" name="円/楕円 423"/>
        <xdr:cNvSpPr/>
      </xdr:nvSpPr>
      <xdr:spPr>
        <a:xfrm>
          <a:off x="10426700" y="128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55901</xdr:rowOff>
    </xdr:from>
    <xdr:ext cx="534377" cy="259045"/>
    <xdr:sp macro="" textlink="">
      <xdr:nvSpPr>
        <xdr:cNvPr id="425" name="商工費該当値テキスト"/>
        <xdr:cNvSpPr txBox="1"/>
      </xdr:nvSpPr>
      <xdr:spPr>
        <a:xfrm>
          <a:off x="10528300" y="1274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29007</xdr:rowOff>
    </xdr:from>
    <xdr:to>
      <xdr:col>14</xdr:col>
      <xdr:colOff>79375</xdr:colOff>
      <xdr:row>75</xdr:row>
      <xdr:rowOff>130607</xdr:rowOff>
    </xdr:to>
    <xdr:sp macro="" textlink="">
      <xdr:nvSpPr>
        <xdr:cNvPr id="426" name="円/楕円 425"/>
        <xdr:cNvSpPr/>
      </xdr:nvSpPr>
      <xdr:spPr>
        <a:xfrm>
          <a:off x="9588500" y="128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147134</xdr:rowOff>
    </xdr:from>
    <xdr:ext cx="534377" cy="259045"/>
    <xdr:sp macro="" textlink="">
      <xdr:nvSpPr>
        <xdr:cNvPr id="427" name="テキスト ボックス 426"/>
        <xdr:cNvSpPr txBox="1"/>
      </xdr:nvSpPr>
      <xdr:spPr>
        <a:xfrm>
          <a:off x="9372111" y="126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143699</xdr:rowOff>
    </xdr:from>
    <xdr:to>
      <xdr:col>12</xdr:col>
      <xdr:colOff>561975</xdr:colOff>
      <xdr:row>76</xdr:row>
      <xdr:rowOff>73850</xdr:rowOff>
    </xdr:to>
    <xdr:sp macro="" textlink="">
      <xdr:nvSpPr>
        <xdr:cNvPr id="428" name="円/楕円 427"/>
        <xdr:cNvSpPr/>
      </xdr:nvSpPr>
      <xdr:spPr>
        <a:xfrm>
          <a:off x="8699500" y="13002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90376</xdr:rowOff>
    </xdr:from>
    <xdr:ext cx="534377" cy="259045"/>
    <xdr:sp macro="" textlink="">
      <xdr:nvSpPr>
        <xdr:cNvPr id="429" name="テキスト ボックス 428"/>
        <xdr:cNvSpPr txBox="1"/>
      </xdr:nvSpPr>
      <xdr:spPr>
        <a:xfrm>
          <a:off x="8483111" y="127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91512</xdr:rowOff>
    </xdr:from>
    <xdr:to>
      <xdr:col>11</xdr:col>
      <xdr:colOff>358775</xdr:colOff>
      <xdr:row>76</xdr:row>
      <xdr:rowOff>21662</xdr:rowOff>
    </xdr:to>
    <xdr:sp macro="" textlink="">
      <xdr:nvSpPr>
        <xdr:cNvPr id="430" name="円/楕円 429"/>
        <xdr:cNvSpPr/>
      </xdr:nvSpPr>
      <xdr:spPr>
        <a:xfrm>
          <a:off x="7810500" y="129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38189</xdr:rowOff>
    </xdr:from>
    <xdr:ext cx="534377" cy="259045"/>
    <xdr:sp macro="" textlink="">
      <xdr:nvSpPr>
        <xdr:cNvPr id="431" name="テキスト ボックス 430"/>
        <xdr:cNvSpPr txBox="1"/>
      </xdr:nvSpPr>
      <xdr:spPr>
        <a:xfrm>
          <a:off x="7594111" y="127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89749</xdr:rowOff>
    </xdr:from>
    <xdr:to>
      <xdr:col>10</xdr:col>
      <xdr:colOff>155575</xdr:colOff>
      <xdr:row>76</xdr:row>
      <xdr:rowOff>19900</xdr:rowOff>
    </xdr:to>
    <xdr:sp macro="" textlink="">
      <xdr:nvSpPr>
        <xdr:cNvPr id="432" name="円/楕円 431"/>
        <xdr:cNvSpPr/>
      </xdr:nvSpPr>
      <xdr:spPr>
        <a:xfrm>
          <a:off x="6921500" y="12948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36426</xdr:rowOff>
    </xdr:from>
    <xdr:ext cx="534377" cy="259045"/>
    <xdr:sp macro="" textlink="">
      <xdr:nvSpPr>
        <xdr:cNvPr id="433" name="テキスト ボックス 432"/>
        <xdr:cNvSpPr txBox="1"/>
      </xdr:nvSpPr>
      <xdr:spPr>
        <a:xfrm>
          <a:off x="6705111" y="127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20713</xdr:rowOff>
    </xdr:from>
    <xdr:to>
      <xdr:col>15</xdr:col>
      <xdr:colOff>180975</xdr:colOff>
      <xdr:row>95</xdr:row>
      <xdr:rowOff>58001</xdr:rowOff>
    </xdr:to>
    <xdr:cxnSp macro="">
      <xdr:nvCxnSpPr>
        <xdr:cNvPr id="462" name="直線コネクタ 461"/>
        <xdr:cNvCxnSpPr/>
      </xdr:nvCxnSpPr>
      <xdr:spPr>
        <a:xfrm>
          <a:off x="9639300" y="16137013"/>
          <a:ext cx="838200" cy="2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89484</xdr:rowOff>
    </xdr:from>
    <xdr:to>
      <xdr:col>14</xdr:col>
      <xdr:colOff>28575</xdr:colOff>
      <xdr:row>94</xdr:row>
      <xdr:rowOff>20713</xdr:rowOff>
    </xdr:to>
    <xdr:cxnSp macro="">
      <xdr:nvCxnSpPr>
        <xdr:cNvPr id="465" name="直線コネクタ 464"/>
        <xdr:cNvCxnSpPr/>
      </xdr:nvCxnSpPr>
      <xdr:spPr>
        <a:xfrm>
          <a:off x="8750300" y="16034334"/>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7" name="テキスト ボックス 466"/>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89</xdr:row>
      <xdr:rowOff>126797</xdr:rowOff>
    </xdr:from>
    <xdr:to>
      <xdr:col>12</xdr:col>
      <xdr:colOff>511175</xdr:colOff>
      <xdr:row>93</xdr:row>
      <xdr:rowOff>89484</xdr:rowOff>
    </xdr:to>
    <xdr:cxnSp macro="">
      <xdr:nvCxnSpPr>
        <xdr:cNvPr id="468" name="直線コネクタ 467"/>
        <xdr:cNvCxnSpPr/>
      </xdr:nvCxnSpPr>
      <xdr:spPr>
        <a:xfrm>
          <a:off x="7861300" y="15385847"/>
          <a:ext cx="889000" cy="6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89</xdr:row>
      <xdr:rowOff>126797</xdr:rowOff>
    </xdr:from>
    <xdr:to>
      <xdr:col>11</xdr:col>
      <xdr:colOff>307975</xdr:colOff>
      <xdr:row>93</xdr:row>
      <xdr:rowOff>147713</xdr:rowOff>
    </xdr:to>
    <xdr:cxnSp macro="">
      <xdr:nvCxnSpPr>
        <xdr:cNvPr id="471" name="直線コネクタ 470"/>
        <xdr:cNvCxnSpPr/>
      </xdr:nvCxnSpPr>
      <xdr:spPr>
        <a:xfrm flipV="1">
          <a:off x="6972300" y="15385847"/>
          <a:ext cx="889000" cy="7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7201</xdr:rowOff>
    </xdr:from>
    <xdr:to>
      <xdr:col>15</xdr:col>
      <xdr:colOff>231775</xdr:colOff>
      <xdr:row>95</xdr:row>
      <xdr:rowOff>108801</xdr:rowOff>
    </xdr:to>
    <xdr:sp macro="" textlink="">
      <xdr:nvSpPr>
        <xdr:cNvPr id="481" name="円/楕円 480"/>
        <xdr:cNvSpPr/>
      </xdr:nvSpPr>
      <xdr:spPr>
        <a:xfrm>
          <a:off x="10426700" y="162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30078</xdr:rowOff>
    </xdr:from>
    <xdr:ext cx="534377" cy="259045"/>
    <xdr:sp macro="" textlink="">
      <xdr:nvSpPr>
        <xdr:cNvPr id="482" name="土木費該当値テキスト"/>
        <xdr:cNvSpPr txBox="1"/>
      </xdr:nvSpPr>
      <xdr:spPr>
        <a:xfrm>
          <a:off x="10528300" y="161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141363</xdr:rowOff>
    </xdr:from>
    <xdr:to>
      <xdr:col>14</xdr:col>
      <xdr:colOff>79375</xdr:colOff>
      <xdr:row>94</xdr:row>
      <xdr:rowOff>71513</xdr:rowOff>
    </xdr:to>
    <xdr:sp macro="" textlink="">
      <xdr:nvSpPr>
        <xdr:cNvPr id="483" name="円/楕円 482"/>
        <xdr:cNvSpPr/>
      </xdr:nvSpPr>
      <xdr:spPr>
        <a:xfrm>
          <a:off x="9588500" y="160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88040</xdr:rowOff>
    </xdr:from>
    <xdr:ext cx="534377" cy="259045"/>
    <xdr:sp macro="" textlink="">
      <xdr:nvSpPr>
        <xdr:cNvPr id="484" name="テキスト ボックス 483"/>
        <xdr:cNvSpPr txBox="1"/>
      </xdr:nvSpPr>
      <xdr:spPr>
        <a:xfrm>
          <a:off x="9372111" y="158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69,369</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38684</xdr:rowOff>
    </xdr:from>
    <xdr:to>
      <xdr:col>12</xdr:col>
      <xdr:colOff>561975</xdr:colOff>
      <xdr:row>93</xdr:row>
      <xdr:rowOff>140284</xdr:rowOff>
    </xdr:to>
    <xdr:sp macro="" textlink="">
      <xdr:nvSpPr>
        <xdr:cNvPr id="485" name="円/楕円 484"/>
        <xdr:cNvSpPr/>
      </xdr:nvSpPr>
      <xdr:spPr>
        <a:xfrm>
          <a:off x="8699500" y="159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156811</xdr:rowOff>
    </xdr:from>
    <xdr:ext cx="534377" cy="259045"/>
    <xdr:sp macro="" textlink="">
      <xdr:nvSpPr>
        <xdr:cNvPr id="486" name="テキスト ボックス 485"/>
        <xdr:cNvSpPr txBox="1"/>
      </xdr:nvSpPr>
      <xdr:spPr>
        <a:xfrm>
          <a:off x="8483111" y="157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77,454</a:t>
          </a:r>
          <a:endParaRPr kumimoji="1" lang="ja-JP" altLang="en-US" sz="1000" b="1">
            <a:solidFill>
              <a:srgbClr val="FF0000"/>
            </a:solidFill>
            <a:latin typeface="ＭＳ Ｐゴシック"/>
          </a:endParaRPr>
        </a:p>
      </xdr:txBody>
    </xdr:sp>
    <xdr:clientData/>
  </xdr:oneCellAnchor>
  <xdr:twoCellAnchor>
    <xdr:from>
      <xdr:col>11</xdr:col>
      <xdr:colOff>257175</xdr:colOff>
      <xdr:row>89</xdr:row>
      <xdr:rowOff>75997</xdr:rowOff>
    </xdr:from>
    <xdr:to>
      <xdr:col>11</xdr:col>
      <xdr:colOff>358775</xdr:colOff>
      <xdr:row>90</xdr:row>
      <xdr:rowOff>6147</xdr:rowOff>
    </xdr:to>
    <xdr:sp macro="" textlink="">
      <xdr:nvSpPr>
        <xdr:cNvPr id="487" name="円/楕円 486"/>
        <xdr:cNvSpPr/>
      </xdr:nvSpPr>
      <xdr:spPr>
        <a:xfrm>
          <a:off x="7810500" y="153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88</xdr:row>
      <xdr:rowOff>22674</xdr:rowOff>
    </xdr:from>
    <xdr:ext cx="599010" cy="259045"/>
    <xdr:sp macro="" textlink="">
      <xdr:nvSpPr>
        <xdr:cNvPr id="488" name="テキスト ボックス 487"/>
        <xdr:cNvSpPr txBox="1"/>
      </xdr:nvSpPr>
      <xdr:spPr>
        <a:xfrm>
          <a:off x="7561794" y="1511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128,516</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96913</xdr:rowOff>
    </xdr:from>
    <xdr:to>
      <xdr:col>10</xdr:col>
      <xdr:colOff>155575</xdr:colOff>
      <xdr:row>94</xdr:row>
      <xdr:rowOff>27063</xdr:rowOff>
    </xdr:to>
    <xdr:sp macro="" textlink="">
      <xdr:nvSpPr>
        <xdr:cNvPr id="489" name="円/楕円 488"/>
        <xdr:cNvSpPr/>
      </xdr:nvSpPr>
      <xdr:spPr>
        <a:xfrm>
          <a:off x="6921500" y="16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43590</xdr:rowOff>
    </xdr:from>
    <xdr:ext cx="534377" cy="259045"/>
    <xdr:sp macro="" textlink="">
      <xdr:nvSpPr>
        <xdr:cNvPr id="490" name="テキスト ボックス 489"/>
        <xdr:cNvSpPr txBox="1"/>
      </xdr:nvSpPr>
      <xdr:spPr>
        <a:xfrm>
          <a:off x="6705111" y="158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49540</xdr:rowOff>
    </xdr:from>
    <xdr:to>
      <xdr:col>23</xdr:col>
      <xdr:colOff>517525</xdr:colOff>
      <xdr:row>36</xdr:row>
      <xdr:rowOff>52649</xdr:rowOff>
    </xdr:to>
    <xdr:cxnSp macro="">
      <xdr:nvCxnSpPr>
        <xdr:cNvPr id="518" name="直線コネクタ 517"/>
        <xdr:cNvCxnSpPr/>
      </xdr:nvCxnSpPr>
      <xdr:spPr>
        <a:xfrm flipV="1">
          <a:off x="15481300" y="6050290"/>
          <a:ext cx="838200" cy="1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43642</xdr:rowOff>
    </xdr:from>
    <xdr:to>
      <xdr:col>22</xdr:col>
      <xdr:colOff>365125</xdr:colOff>
      <xdr:row>36</xdr:row>
      <xdr:rowOff>52649</xdr:rowOff>
    </xdr:to>
    <xdr:cxnSp macro="">
      <xdr:nvCxnSpPr>
        <xdr:cNvPr id="521" name="直線コネクタ 520"/>
        <xdr:cNvCxnSpPr/>
      </xdr:nvCxnSpPr>
      <xdr:spPr>
        <a:xfrm>
          <a:off x="14592300" y="621584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129779</xdr:rowOff>
    </xdr:from>
    <xdr:to>
      <xdr:col>21</xdr:col>
      <xdr:colOff>161925</xdr:colOff>
      <xdr:row>36</xdr:row>
      <xdr:rowOff>43642</xdr:rowOff>
    </xdr:to>
    <xdr:cxnSp macro="">
      <xdr:nvCxnSpPr>
        <xdr:cNvPr id="524" name="直線コネクタ 523"/>
        <xdr:cNvCxnSpPr/>
      </xdr:nvCxnSpPr>
      <xdr:spPr>
        <a:xfrm>
          <a:off x="13703300" y="5959079"/>
          <a:ext cx="889000" cy="25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129779</xdr:rowOff>
    </xdr:from>
    <xdr:to>
      <xdr:col>19</xdr:col>
      <xdr:colOff>644525</xdr:colOff>
      <xdr:row>36</xdr:row>
      <xdr:rowOff>16713</xdr:rowOff>
    </xdr:to>
    <xdr:cxnSp macro="">
      <xdr:nvCxnSpPr>
        <xdr:cNvPr id="527" name="直線コネクタ 526"/>
        <xdr:cNvCxnSpPr/>
      </xdr:nvCxnSpPr>
      <xdr:spPr>
        <a:xfrm flipV="1">
          <a:off x="12814300" y="5959079"/>
          <a:ext cx="889000" cy="2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170190</xdr:rowOff>
    </xdr:from>
    <xdr:to>
      <xdr:col>23</xdr:col>
      <xdr:colOff>568325</xdr:colOff>
      <xdr:row>35</xdr:row>
      <xdr:rowOff>100340</xdr:rowOff>
    </xdr:to>
    <xdr:sp macro="" textlink="">
      <xdr:nvSpPr>
        <xdr:cNvPr id="537" name="円/楕円 536"/>
        <xdr:cNvSpPr/>
      </xdr:nvSpPr>
      <xdr:spPr>
        <a:xfrm>
          <a:off x="16268700" y="5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21617</xdr:rowOff>
    </xdr:from>
    <xdr:ext cx="534377" cy="259045"/>
    <xdr:sp macro="" textlink="">
      <xdr:nvSpPr>
        <xdr:cNvPr id="538" name="消防費該当値テキスト"/>
        <xdr:cNvSpPr txBox="1"/>
      </xdr:nvSpPr>
      <xdr:spPr>
        <a:xfrm>
          <a:off x="16370300" y="58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23,222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1849</xdr:rowOff>
    </xdr:from>
    <xdr:to>
      <xdr:col>22</xdr:col>
      <xdr:colOff>415925</xdr:colOff>
      <xdr:row>36</xdr:row>
      <xdr:rowOff>103449</xdr:rowOff>
    </xdr:to>
    <xdr:sp macro="" textlink="">
      <xdr:nvSpPr>
        <xdr:cNvPr id="539" name="円/楕円 538"/>
        <xdr:cNvSpPr/>
      </xdr:nvSpPr>
      <xdr:spPr>
        <a:xfrm>
          <a:off x="15430500" y="6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94576</xdr:rowOff>
    </xdr:from>
    <xdr:ext cx="534377" cy="259045"/>
    <xdr:sp macro="" textlink="">
      <xdr:nvSpPr>
        <xdr:cNvPr id="540" name="テキスト ボックス 539"/>
        <xdr:cNvSpPr txBox="1"/>
      </xdr:nvSpPr>
      <xdr:spPr>
        <a:xfrm>
          <a:off x="15214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164292</xdr:rowOff>
    </xdr:from>
    <xdr:to>
      <xdr:col>21</xdr:col>
      <xdr:colOff>212725</xdr:colOff>
      <xdr:row>36</xdr:row>
      <xdr:rowOff>94442</xdr:rowOff>
    </xdr:to>
    <xdr:sp macro="" textlink="">
      <xdr:nvSpPr>
        <xdr:cNvPr id="541" name="円/楕円 540"/>
        <xdr:cNvSpPr/>
      </xdr:nvSpPr>
      <xdr:spPr>
        <a:xfrm>
          <a:off x="14541500" y="61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110969</xdr:rowOff>
    </xdr:from>
    <xdr:ext cx="534377" cy="259045"/>
    <xdr:sp macro="" textlink="">
      <xdr:nvSpPr>
        <xdr:cNvPr id="542" name="テキスト ボックス 541"/>
        <xdr:cNvSpPr txBox="1"/>
      </xdr:nvSpPr>
      <xdr:spPr>
        <a:xfrm>
          <a:off x="14325111" y="59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78979</xdr:rowOff>
    </xdr:from>
    <xdr:to>
      <xdr:col>20</xdr:col>
      <xdr:colOff>9525</xdr:colOff>
      <xdr:row>35</xdr:row>
      <xdr:rowOff>9129</xdr:rowOff>
    </xdr:to>
    <xdr:sp macro="" textlink="">
      <xdr:nvSpPr>
        <xdr:cNvPr id="543" name="円/楕円 542"/>
        <xdr:cNvSpPr/>
      </xdr:nvSpPr>
      <xdr:spPr>
        <a:xfrm>
          <a:off x="13652500" y="59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25656</xdr:rowOff>
    </xdr:from>
    <xdr:ext cx="534377" cy="259045"/>
    <xdr:sp macro="" textlink="">
      <xdr:nvSpPr>
        <xdr:cNvPr id="544" name="テキスト ボックス 543"/>
        <xdr:cNvSpPr txBox="1"/>
      </xdr:nvSpPr>
      <xdr:spPr>
        <a:xfrm>
          <a:off x="13436111" y="568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137363</xdr:rowOff>
    </xdr:from>
    <xdr:to>
      <xdr:col>18</xdr:col>
      <xdr:colOff>492125</xdr:colOff>
      <xdr:row>36</xdr:row>
      <xdr:rowOff>67513</xdr:rowOff>
    </xdr:to>
    <xdr:sp macro="" textlink="">
      <xdr:nvSpPr>
        <xdr:cNvPr id="545" name="円/楕円 544"/>
        <xdr:cNvSpPr/>
      </xdr:nvSpPr>
      <xdr:spPr>
        <a:xfrm>
          <a:off x="12763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84040</xdr:rowOff>
    </xdr:from>
    <xdr:ext cx="534377" cy="259045"/>
    <xdr:sp macro="" textlink="">
      <xdr:nvSpPr>
        <xdr:cNvPr id="546" name="テキスト ボックス 545"/>
        <xdr:cNvSpPr txBox="1"/>
      </xdr:nvSpPr>
      <xdr:spPr>
        <a:xfrm>
          <a:off x="12547111" y="59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86131</xdr:rowOff>
    </xdr:from>
    <xdr:to>
      <xdr:col>23</xdr:col>
      <xdr:colOff>517525</xdr:colOff>
      <xdr:row>55</xdr:row>
      <xdr:rowOff>144538</xdr:rowOff>
    </xdr:to>
    <xdr:cxnSp macro="">
      <xdr:nvCxnSpPr>
        <xdr:cNvPr id="576" name="直線コネクタ 575"/>
        <xdr:cNvCxnSpPr/>
      </xdr:nvCxnSpPr>
      <xdr:spPr>
        <a:xfrm>
          <a:off x="15481300" y="9515881"/>
          <a:ext cx="8382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71996</xdr:rowOff>
    </xdr:from>
    <xdr:to>
      <xdr:col>22</xdr:col>
      <xdr:colOff>365125</xdr:colOff>
      <xdr:row>55</xdr:row>
      <xdr:rowOff>86131</xdr:rowOff>
    </xdr:to>
    <xdr:cxnSp macro="">
      <xdr:nvCxnSpPr>
        <xdr:cNvPr id="579" name="直線コネクタ 578"/>
        <xdr:cNvCxnSpPr/>
      </xdr:nvCxnSpPr>
      <xdr:spPr>
        <a:xfrm>
          <a:off x="14592300" y="9330296"/>
          <a:ext cx="889000" cy="1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71996</xdr:rowOff>
    </xdr:from>
    <xdr:to>
      <xdr:col>21</xdr:col>
      <xdr:colOff>161925</xdr:colOff>
      <xdr:row>56</xdr:row>
      <xdr:rowOff>13627</xdr:rowOff>
    </xdr:to>
    <xdr:cxnSp macro="">
      <xdr:nvCxnSpPr>
        <xdr:cNvPr id="582" name="直線コネクタ 581"/>
        <xdr:cNvCxnSpPr/>
      </xdr:nvCxnSpPr>
      <xdr:spPr>
        <a:xfrm flipV="1">
          <a:off x="13703300" y="9330296"/>
          <a:ext cx="889000" cy="28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2731</xdr:rowOff>
    </xdr:from>
    <xdr:to>
      <xdr:col>19</xdr:col>
      <xdr:colOff>644525</xdr:colOff>
      <xdr:row>56</xdr:row>
      <xdr:rowOff>13627</xdr:rowOff>
    </xdr:to>
    <xdr:cxnSp macro="">
      <xdr:nvCxnSpPr>
        <xdr:cNvPr id="585" name="直線コネクタ 584"/>
        <xdr:cNvCxnSpPr/>
      </xdr:nvCxnSpPr>
      <xdr:spPr>
        <a:xfrm>
          <a:off x="12814300" y="9603931"/>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93738</xdr:rowOff>
    </xdr:from>
    <xdr:to>
      <xdr:col>23</xdr:col>
      <xdr:colOff>568325</xdr:colOff>
      <xdr:row>56</xdr:row>
      <xdr:rowOff>23888</xdr:rowOff>
    </xdr:to>
    <xdr:sp macro="" textlink="">
      <xdr:nvSpPr>
        <xdr:cNvPr id="595" name="円/楕円 594"/>
        <xdr:cNvSpPr/>
      </xdr:nvSpPr>
      <xdr:spPr>
        <a:xfrm>
          <a:off x="16268700" y="95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116615</xdr:rowOff>
    </xdr:from>
    <xdr:ext cx="534377" cy="259045"/>
    <xdr:sp macro="" textlink="">
      <xdr:nvSpPr>
        <xdr:cNvPr id="596" name="教育費該当値テキスト"/>
        <xdr:cNvSpPr txBox="1"/>
      </xdr:nvSpPr>
      <xdr:spPr>
        <a:xfrm>
          <a:off x="16370300" y="93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50,746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35331</xdr:rowOff>
    </xdr:from>
    <xdr:to>
      <xdr:col>22</xdr:col>
      <xdr:colOff>415925</xdr:colOff>
      <xdr:row>55</xdr:row>
      <xdr:rowOff>136931</xdr:rowOff>
    </xdr:to>
    <xdr:sp macro="" textlink="">
      <xdr:nvSpPr>
        <xdr:cNvPr id="597" name="円/楕円 596"/>
        <xdr:cNvSpPr/>
      </xdr:nvSpPr>
      <xdr:spPr>
        <a:xfrm>
          <a:off x="15430500" y="94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153458</xdr:rowOff>
    </xdr:from>
    <xdr:ext cx="534377" cy="259045"/>
    <xdr:sp macro="" textlink="">
      <xdr:nvSpPr>
        <xdr:cNvPr id="598" name="テキスト ボックス 597"/>
        <xdr:cNvSpPr txBox="1"/>
      </xdr:nvSpPr>
      <xdr:spPr>
        <a:xfrm>
          <a:off x="15214111" y="92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21196</xdr:rowOff>
    </xdr:from>
    <xdr:to>
      <xdr:col>21</xdr:col>
      <xdr:colOff>212725</xdr:colOff>
      <xdr:row>54</xdr:row>
      <xdr:rowOff>122796</xdr:rowOff>
    </xdr:to>
    <xdr:sp macro="" textlink="">
      <xdr:nvSpPr>
        <xdr:cNvPr id="599" name="円/楕円 598"/>
        <xdr:cNvSpPr/>
      </xdr:nvSpPr>
      <xdr:spPr>
        <a:xfrm>
          <a:off x="14541500" y="92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139323</xdr:rowOff>
    </xdr:from>
    <xdr:ext cx="534377" cy="259045"/>
    <xdr:sp macro="" textlink="">
      <xdr:nvSpPr>
        <xdr:cNvPr id="600" name="テキスト ボックス 599"/>
        <xdr:cNvSpPr txBox="1"/>
      </xdr:nvSpPr>
      <xdr:spPr>
        <a:xfrm>
          <a:off x="14325111" y="905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134277</xdr:rowOff>
    </xdr:from>
    <xdr:to>
      <xdr:col>20</xdr:col>
      <xdr:colOff>9525</xdr:colOff>
      <xdr:row>56</xdr:row>
      <xdr:rowOff>64427</xdr:rowOff>
    </xdr:to>
    <xdr:sp macro="" textlink="">
      <xdr:nvSpPr>
        <xdr:cNvPr id="601" name="円/楕円 600"/>
        <xdr:cNvSpPr/>
      </xdr:nvSpPr>
      <xdr:spPr>
        <a:xfrm>
          <a:off x="13652500" y="95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80954</xdr:rowOff>
    </xdr:from>
    <xdr:ext cx="534377" cy="259045"/>
    <xdr:sp macro="" textlink="">
      <xdr:nvSpPr>
        <xdr:cNvPr id="602" name="テキスト ボックス 601"/>
        <xdr:cNvSpPr txBox="1"/>
      </xdr:nvSpPr>
      <xdr:spPr>
        <a:xfrm>
          <a:off x="13436111" y="93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123381</xdr:rowOff>
    </xdr:from>
    <xdr:to>
      <xdr:col>18</xdr:col>
      <xdr:colOff>492125</xdr:colOff>
      <xdr:row>56</xdr:row>
      <xdr:rowOff>53531</xdr:rowOff>
    </xdr:to>
    <xdr:sp macro="" textlink="">
      <xdr:nvSpPr>
        <xdr:cNvPr id="603" name="円/楕円 602"/>
        <xdr:cNvSpPr/>
      </xdr:nvSpPr>
      <xdr:spPr>
        <a:xfrm>
          <a:off x="12763500" y="95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70058</xdr:rowOff>
    </xdr:from>
    <xdr:ext cx="534377" cy="259045"/>
    <xdr:sp macro="" textlink="">
      <xdr:nvSpPr>
        <xdr:cNvPr id="604" name="テキスト ボックス 603"/>
        <xdr:cNvSpPr txBox="1"/>
      </xdr:nvSpPr>
      <xdr:spPr>
        <a:xfrm>
          <a:off x="12547111" y="93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114120</xdr:rowOff>
    </xdr:from>
    <xdr:to>
      <xdr:col>23</xdr:col>
      <xdr:colOff>517525</xdr:colOff>
      <xdr:row>78</xdr:row>
      <xdr:rowOff>115446</xdr:rowOff>
    </xdr:to>
    <xdr:cxnSp macro="">
      <xdr:nvCxnSpPr>
        <xdr:cNvPr id="631" name="直線コネクタ 630"/>
        <xdr:cNvCxnSpPr/>
      </xdr:nvCxnSpPr>
      <xdr:spPr>
        <a:xfrm flipV="1">
          <a:off x="15481300" y="13487220"/>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115446</xdr:rowOff>
    </xdr:from>
    <xdr:to>
      <xdr:col>22</xdr:col>
      <xdr:colOff>365125</xdr:colOff>
      <xdr:row>78</xdr:row>
      <xdr:rowOff>121252</xdr:rowOff>
    </xdr:to>
    <xdr:cxnSp macro="">
      <xdr:nvCxnSpPr>
        <xdr:cNvPr id="634" name="直線コネクタ 633"/>
        <xdr:cNvCxnSpPr/>
      </xdr:nvCxnSpPr>
      <xdr:spPr>
        <a:xfrm flipV="1">
          <a:off x="14592300" y="13488546"/>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93294</xdr:rowOff>
    </xdr:from>
    <xdr:to>
      <xdr:col>21</xdr:col>
      <xdr:colOff>161925</xdr:colOff>
      <xdr:row>78</xdr:row>
      <xdr:rowOff>121252</xdr:rowOff>
    </xdr:to>
    <xdr:cxnSp macro="">
      <xdr:nvCxnSpPr>
        <xdr:cNvPr id="637" name="直線コネクタ 636"/>
        <xdr:cNvCxnSpPr/>
      </xdr:nvCxnSpPr>
      <xdr:spPr>
        <a:xfrm>
          <a:off x="13703300" y="13466394"/>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93294</xdr:rowOff>
    </xdr:from>
    <xdr:to>
      <xdr:col>19</xdr:col>
      <xdr:colOff>644525</xdr:colOff>
      <xdr:row>78</xdr:row>
      <xdr:rowOff>98484</xdr:rowOff>
    </xdr:to>
    <xdr:cxnSp macro="">
      <xdr:nvCxnSpPr>
        <xdr:cNvPr id="640" name="直線コネクタ 639"/>
        <xdr:cNvCxnSpPr/>
      </xdr:nvCxnSpPr>
      <xdr:spPr>
        <a:xfrm flipV="1">
          <a:off x="12814300" y="13466394"/>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63320</xdr:rowOff>
    </xdr:from>
    <xdr:to>
      <xdr:col>23</xdr:col>
      <xdr:colOff>568325</xdr:colOff>
      <xdr:row>78</xdr:row>
      <xdr:rowOff>164920</xdr:rowOff>
    </xdr:to>
    <xdr:sp macro="" textlink="">
      <xdr:nvSpPr>
        <xdr:cNvPr id="650" name="円/楕円 649"/>
        <xdr:cNvSpPr/>
      </xdr:nvSpPr>
      <xdr:spPr>
        <a:xfrm>
          <a:off x="16268700" y="134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469744" cy="259045"/>
    <xdr:sp macro="" textlink="">
      <xdr:nvSpPr>
        <xdr:cNvPr id="651" name="災害復旧費該当値テキスト"/>
        <xdr:cNvSpPr txBox="1"/>
      </xdr:nvSpPr>
      <xdr:spPr>
        <a:xfrm>
          <a:off x="16370300" y="1338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64646</xdr:rowOff>
    </xdr:from>
    <xdr:to>
      <xdr:col>22</xdr:col>
      <xdr:colOff>415925</xdr:colOff>
      <xdr:row>78</xdr:row>
      <xdr:rowOff>166246</xdr:rowOff>
    </xdr:to>
    <xdr:sp macro="" textlink="">
      <xdr:nvSpPr>
        <xdr:cNvPr id="652" name="円/楕円 651"/>
        <xdr:cNvSpPr/>
      </xdr:nvSpPr>
      <xdr:spPr>
        <a:xfrm>
          <a:off x="15430500" y="134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157373</xdr:rowOff>
    </xdr:from>
    <xdr:ext cx="469744" cy="259045"/>
    <xdr:sp macro="" textlink="">
      <xdr:nvSpPr>
        <xdr:cNvPr id="653" name="テキスト ボックス 652"/>
        <xdr:cNvSpPr txBox="1"/>
      </xdr:nvSpPr>
      <xdr:spPr>
        <a:xfrm>
          <a:off x="15246427" y="135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70452</xdr:rowOff>
    </xdr:from>
    <xdr:to>
      <xdr:col>21</xdr:col>
      <xdr:colOff>212725</xdr:colOff>
      <xdr:row>79</xdr:row>
      <xdr:rowOff>602</xdr:rowOff>
    </xdr:to>
    <xdr:sp macro="" textlink="">
      <xdr:nvSpPr>
        <xdr:cNvPr id="654" name="円/楕円 653"/>
        <xdr:cNvSpPr/>
      </xdr:nvSpPr>
      <xdr:spPr>
        <a:xfrm>
          <a:off x="14541500" y="134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163179</xdr:rowOff>
    </xdr:from>
    <xdr:ext cx="378565" cy="259045"/>
    <xdr:sp macro="" textlink="">
      <xdr:nvSpPr>
        <xdr:cNvPr id="655" name="テキスト ボックス 654"/>
        <xdr:cNvSpPr txBox="1"/>
      </xdr:nvSpPr>
      <xdr:spPr>
        <a:xfrm>
          <a:off x="14403017" y="1353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42494</xdr:rowOff>
    </xdr:from>
    <xdr:to>
      <xdr:col>20</xdr:col>
      <xdr:colOff>9525</xdr:colOff>
      <xdr:row>78</xdr:row>
      <xdr:rowOff>144094</xdr:rowOff>
    </xdr:to>
    <xdr:sp macro="" textlink="">
      <xdr:nvSpPr>
        <xdr:cNvPr id="656" name="円/楕円 655"/>
        <xdr:cNvSpPr/>
      </xdr:nvSpPr>
      <xdr:spPr>
        <a:xfrm>
          <a:off x="13652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135221</xdr:rowOff>
    </xdr:from>
    <xdr:ext cx="469744" cy="259045"/>
    <xdr:sp macro="" textlink="">
      <xdr:nvSpPr>
        <xdr:cNvPr id="657" name="テキスト ボックス 656"/>
        <xdr:cNvSpPr txBox="1"/>
      </xdr:nvSpPr>
      <xdr:spPr>
        <a:xfrm>
          <a:off x="13468427" y="135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47684</xdr:rowOff>
    </xdr:from>
    <xdr:to>
      <xdr:col>18</xdr:col>
      <xdr:colOff>492125</xdr:colOff>
      <xdr:row>78</xdr:row>
      <xdr:rowOff>149284</xdr:rowOff>
    </xdr:to>
    <xdr:sp macro="" textlink="">
      <xdr:nvSpPr>
        <xdr:cNvPr id="658" name="円/楕円 657"/>
        <xdr:cNvSpPr/>
      </xdr:nvSpPr>
      <xdr:spPr>
        <a:xfrm>
          <a:off x="12763500" y="134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140411</xdr:rowOff>
    </xdr:from>
    <xdr:ext cx="469744" cy="259045"/>
    <xdr:sp macro="" textlink="">
      <xdr:nvSpPr>
        <xdr:cNvPr id="659" name="テキスト ボックス 658"/>
        <xdr:cNvSpPr txBox="1"/>
      </xdr:nvSpPr>
      <xdr:spPr>
        <a:xfrm>
          <a:off x="12579427" y="1351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11088</xdr:rowOff>
    </xdr:from>
    <xdr:to>
      <xdr:col>23</xdr:col>
      <xdr:colOff>517525</xdr:colOff>
      <xdr:row>94</xdr:row>
      <xdr:rowOff>30938</xdr:rowOff>
    </xdr:to>
    <xdr:cxnSp macro="">
      <xdr:nvCxnSpPr>
        <xdr:cNvPr id="688" name="直線コネクタ 687"/>
        <xdr:cNvCxnSpPr/>
      </xdr:nvCxnSpPr>
      <xdr:spPr>
        <a:xfrm flipV="1">
          <a:off x="15481300" y="16127388"/>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8649</xdr:rowOff>
    </xdr:from>
    <xdr:to>
      <xdr:col>22</xdr:col>
      <xdr:colOff>365125</xdr:colOff>
      <xdr:row>94</xdr:row>
      <xdr:rowOff>30938</xdr:rowOff>
    </xdr:to>
    <xdr:cxnSp macro="">
      <xdr:nvCxnSpPr>
        <xdr:cNvPr id="691" name="直線コネクタ 690"/>
        <xdr:cNvCxnSpPr/>
      </xdr:nvCxnSpPr>
      <xdr:spPr>
        <a:xfrm>
          <a:off x="14592300" y="16124949"/>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120955</xdr:rowOff>
    </xdr:from>
    <xdr:to>
      <xdr:col>21</xdr:col>
      <xdr:colOff>161925</xdr:colOff>
      <xdr:row>94</xdr:row>
      <xdr:rowOff>8649</xdr:rowOff>
    </xdr:to>
    <xdr:cxnSp macro="">
      <xdr:nvCxnSpPr>
        <xdr:cNvPr id="694" name="直線コネクタ 693"/>
        <xdr:cNvCxnSpPr/>
      </xdr:nvCxnSpPr>
      <xdr:spPr>
        <a:xfrm>
          <a:off x="13703300" y="16065805"/>
          <a:ext cx="889000" cy="5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92951</xdr:rowOff>
    </xdr:from>
    <xdr:to>
      <xdr:col>19</xdr:col>
      <xdr:colOff>644525</xdr:colOff>
      <xdr:row>93</xdr:row>
      <xdr:rowOff>120955</xdr:rowOff>
    </xdr:to>
    <xdr:cxnSp macro="">
      <xdr:nvCxnSpPr>
        <xdr:cNvPr id="697" name="直線コネクタ 696"/>
        <xdr:cNvCxnSpPr/>
      </xdr:nvCxnSpPr>
      <xdr:spPr>
        <a:xfrm>
          <a:off x="12814300" y="16037801"/>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131738</xdr:rowOff>
    </xdr:from>
    <xdr:to>
      <xdr:col>23</xdr:col>
      <xdr:colOff>568325</xdr:colOff>
      <xdr:row>94</xdr:row>
      <xdr:rowOff>61888</xdr:rowOff>
    </xdr:to>
    <xdr:sp macro="" textlink="">
      <xdr:nvSpPr>
        <xdr:cNvPr id="707" name="円/楕円 706"/>
        <xdr:cNvSpPr/>
      </xdr:nvSpPr>
      <xdr:spPr>
        <a:xfrm>
          <a:off x="16268700" y="160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154615</xdr:rowOff>
    </xdr:from>
    <xdr:ext cx="534377" cy="259045"/>
    <xdr:sp macro="" textlink="">
      <xdr:nvSpPr>
        <xdr:cNvPr id="708" name="公債費該当値テキスト"/>
        <xdr:cNvSpPr txBox="1"/>
      </xdr:nvSpPr>
      <xdr:spPr>
        <a:xfrm>
          <a:off x="16370300" y="1592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70,127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151588</xdr:rowOff>
    </xdr:from>
    <xdr:to>
      <xdr:col>22</xdr:col>
      <xdr:colOff>415925</xdr:colOff>
      <xdr:row>94</xdr:row>
      <xdr:rowOff>81738</xdr:rowOff>
    </xdr:to>
    <xdr:sp macro="" textlink="">
      <xdr:nvSpPr>
        <xdr:cNvPr id="709" name="円/楕円 708"/>
        <xdr:cNvSpPr/>
      </xdr:nvSpPr>
      <xdr:spPr>
        <a:xfrm>
          <a:off x="15430500" y="160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98265</xdr:rowOff>
    </xdr:from>
    <xdr:ext cx="534377" cy="259045"/>
    <xdr:sp macro="" textlink="">
      <xdr:nvSpPr>
        <xdr:cNvPr id="710" name="テキスト ボックス 709"/>
        <xdr:cNvSpPr txBox="1"/>
      </xdr:nvSpPr>
      <xdr:spPr>
        <a:xfrm>
          <a:off x="15214111" y="158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129299</xdr:rowOff>
    </xdr:from>
    <xdr:to>
      <xdr:col>21</xdr:col>
      <xdr:colOff>212725</xdr:colOff>
      <xdr:row>94</xdr:row>
      <xdr:rowOff>59449</xdr:rowOff>
    </xdr:to>
    <xdr:sp macro="" textlink="">
      <xdr:nvSpPr>
        <xdr:cNvPr id="711" name="円/楕円 710"/>
        <xdr:cNvSpPr/>
      </xdr:nvSpPr>
      <xdr:spPr>
        <a:xfrm>
          <a:off x="14541500" y="160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75976</xdr:rowOff>
    </xdr:from>
    <xdr:ext cx="534377" cy="259045"/>
    <xdr:sp macro="" textlink="">
      <xdr:nvSpPr>
        <xdr:cNvPr id="712" name="テキスト ボックス 711"/>
        <xdr:cNvSpPr txBox="1"/>
      </xdr:nvSpPr>
      <xdr:spPr>
        <a:xfrm>
          <a:off x="14325111" y="15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70155</xdr:rowOff>
    </xdr:from>
    <xdr:to>
      <xdr:col>20</xdr:col>
      <xdr:colOff>9525</xdr:colOff>
      <xdr:row>94</xdr:row>
      <xdr:rowOff>305</xdr:rowOff>
    </xdr:to>
    <xdr:sp macro="" textlink="">
      <xdr:nvSpPr>
        <xdr:cNvPr id="713" name="円/楕円 712"/>
        <xdr:cNvSpPr/>
      </xdr:nvSpPr>
      <xdr:spPr>
        <a:xfrm>
          <a:off x="13652500" y="160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16832</xdr:rowOff>
    </xdr:from>
    <xdr:ext cx="534377" cy="259045"/>
    <xdr:sp macro="" textlink="">
      <xdr:nvSpPr>
        <xdr:cNvPr id="714" name="テキスト ボックス 713"/>
        <xdr:cNvSpPr txBox="1"/>
      </xdr:nvSpPr>
      <xdr:spPr>
        <a:xfrm>
          <a:off x="13436111" y="157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42151</xdr:rowOff>
    </xdr:from>
    <xdr:to>
      <xdr:col>18</xdr:col>
      <xdr:colOff>492125</xdr:colOff>
      <xdr:row>93</xdr:row>
      <xdr:rowOff>143751</xdr:rowOff>
    </xdr:to>
    <xdr:sp macro="" textlink="">
      <xdr:nvSpPr>
        <xdr:cNvPr id="715" name="円/楕円 714"/>
        <xdr:cNvSpPr/>
      </xdr:nvSpPr>
      <xdr:spPr>
        <a:xfrm>
          <a:off x="12763500" y="159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160278</xdr:rowOff>
    </xdr:from>
    <xdr:ext cx="534377" cy="259045"/>
    <xdr:sp macro="" textlink="">
      <xdr:nvSpPr>
        <xdr:cNvPr id="716" name="テキスト ボックス 715"/>
        <xdr:cNvSpPr txBox="1"/>
      </xdr:nvSpPr>
      <xdr:spPr>
        <a:xfrm>
          <a:off x="12547111" y="1576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・議会費については、議員退職年金負担金の減により住民一人当たりの費用が前年度より</a:t>
          </a:r>
          <a:r>
            <a:rPr kumimoji="1" lang="en-US" altLang="ja-JP" sz="1100">
              <a:solidFill>
                <a:schemeClr val="dk1"/>
              </a:solidFill>
              <a:effectLst/>
              <a:latin typeface="+mn-lt"/>
              <a:ea typeface="+mn-ea"/>
              <a:cs typeface="+mn-cs"/>
            </a:rPr>
            <a:t>430</a:t>
          </a:r>
          <a:r>
            <a:rPr kumimoji="1" lang="ja-JP" altLang="en-US" sz="1100">
              <a:solidFill>
                <a:schemeClr val="dk1"/>
              </a:solidFill>
              <a:effectLst/>
              <a:latin typeface="+mn-lt"/>
              <a:ea typeface="+mn-ea"/>
              <a:cs typeface="+mn-cs"/>
            </a:rPr>
            <a:t>円減少したが、これは全国的な傾向であり、類似団体平均値との乖離も解消されていない。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・総務費については、平成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年度においてハード事業（公文書館や仙北庁舎附帯施設）を実施したため、住民一人当たりの費用は前年度より</a:t>
          </a:r>
          <a:r>
            <a:rPr kumimoji="1" lang="en-US" altLang="ja-JP" sz="1100">
              <a:solidFill>
                <a:schemeClr val="dk1"/>
              </a:solidFill>
              <a:effectLst/>
              <a:latin typeface="+mn-lt"/>
              <a:ea typeface="+mn-ea"/>
              <a:cs typeface="+mn-cs"/>
            </a:rPr>
            <a:t>2,973</a:t>
          </a:r>
          <a:r>
            <a:rPr kumimoji="1" lang="ja-JP" altLang="en-US" sz="1100">
              <a:solidFill>
                <a:schemeClr val="dk1"/>
              </a:solidFill>
              <a:effectLst/>
              <a:latin typeface="+mn-lt"/>
              <a:ea typeface="+mn-ea"/>
              <a:cs typeface="+mn-cs"/>
            </a:rPr>
            <a:t>円上昇したが、</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年度以降は従来の水準に低下すると見込んでいる。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・衛生費については、</a:t>
          </a:r>
          <a:r>
            <a:rPr kumimoji="1" lang="ja-JP" altLang="en-US" sz="1100">
              <a:solidFill>
                <a:schemeClr val="dk1"/>
              </a:solidFill>
              <a:effectLst/>
              <a:latin typeface="+mn-lt"/>
              <a:ea typeface="+mn-ea"/>
              <a:cs typeface="+mn-cs"/>
            </a:rPr>
            <a:t>当市が</a:t>
          </a:r>
          <a:r>
            <a:rPr kumimoji="1" lang="ja-JP" altLang="ja-JP" sz="1100">
              <a:solidFill>
                <a:schemeClr val="dk1"/>
              </a:solidFill>
              <a:effectLst/>
              <a:latin typeface="+mn-lt"/>
              <a:ea typeface="+mn-ea"/>
              <a:cs typeface="+mn-cs"/>
            </a:rPr>
            <a:t>一部事務組合に対</a:t>
          </a:r>
          <a:r>
            <a:rPr kumimoji="1" lang="ja-JP" altLang="en-US" sz="1100">
              <a:solidFill>
                <a:schemeClr val="dk1"/>
              </a:solidFill>
              <a:effectLst/>
              <a:latin typeface="+mn-lt"/>
              <a:ea typeface="+mn-ea"/>
              <a:cs typeface="+mn-cs"/>
            </a:rPr>
            <a:t>し負担する</a:t>
          </a:r>
          <a:r>
            <a:rPr kumimoji="1" lang="ja-JP" altLang="ja-JP" sz="1100">
              <a:solidFill>
                <a:schemeClr val="dk1"/>
              </a:solidFill>
              <a:effectLst/>
              <a:latin typeface="+mn-lt"/>
              <a:ea typeface="+mn-ea"/>
              <a:cs typeface="+mn-cs"/>
            </a:rPr>
            <a:t>ゴミ焼却施設建設費に係る償還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年度以降、数億円規模で終了する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住民一人当たりの</a:t>
          </a:r>
          <a:r>
            <a:rPr kumimoji="1" lang="ja-JP" altLang="en-US" sz="1100">
              <a:solidFill>
                <a:schemeClr val="dk1"/>
              </a:solidFill>
              <a:effectLst/>
              <a:latin typeface="+mn-lt"/>
              <a:ea typeface="+mn-ea"/>
              <a:cs typeface="+mn-cs"/>
            </a:rPr>
            <a:t>費用</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6,814</a:t>
          </a:r>
          <a:r>
            <a:rPr kumimoji="1" lang="ja-JP" altLang="en-US" sz="1100">
              <a:solidFill>
                <a:schemeClr val="dk1"/>
              </a:solidFill>
              <a:effectLst/>
              <a:latin typeface="+mn-lt"/>
              <a:ea typeface="+mn-ea"/>
              <a:cs typeface="+mn-cs"/>
            </a:rPr>
            <a:t>円減少し、類似団体平均値に近い水準になっている。</a:t>
          </a:r>
          <a:endParaRPr lang="ja-JP" altLang="ja-JP" sz="1400">
            <a:effectLst/>
          </a:endParaRPr>
        </a:p>
        <a:p>
          <a:r>
            <a:rPr kumimoji="1" lang="ja-JP" altLang="ja-JP" sz="1100" b="0" i="0" baseline="0">
              <a:solidFill>
                <a:schemeClr val="dk1"/>
              </a:solidFill>
              <a:effectLst/>
              <a:latin typeface="+mn-lt"/>
              <a:ea typeface="+mn-ea"/>
              <a:cs typeface="+mn-cs"/>
            </a:rPr>
            <a:t>・土木費については、市街地再開発事業や駅前区画整理事業など大型公共事業の終了や縮小により、</a:t>
          </a:r>
          <a:r>
            <a:rPr kumimoji="1" lang="ja-JP" altLang="en-US" sz="1100" b="0" i="0" baseline="0">
              <a:solidFill>
                <a:schemeClr val="dk1"/>
              </a:solidFill>
              <a:effectLst/>
              <a:latin typeface="+mn-lt"/>
              <a:ea typeface="+mn-ea"/>
              <a:cs typeface="+mn-cs"/>
            </a:rPr>
            <a:t>住民一人当たりの費用は</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16,426</a:t>
          </a:r>
          <a:r>
            <a:rPr kumimoji="1" lang="ja-JP" altLang="ja-JP" sz="1100" b="0" i="0" baseline="0">
              <a:solidFill>
                <a:schemeClr val="dk1"/>
              </a:solidFill>
              <a:effectLst/>
              <a:latin typeface="+mn-lt"/>
              <a:ea typeface="+mn-ea"/>
              <a:cs typeface="+mn-cs"/>
            </a:rPr>
            <a:t>円減少した。</a:t>
          </a:r>
          <a:r>
            <a:rPr kumimoji="1" lang="ja-JP" altLang="en-US" sz="1100" b="0" i="0" baseline="0">
              <a:solidFill>
                <a:schemeClr val="dk1"/>
              </a:solidFill>
              <a:effectLst/>
              <a:latin typeface="+mn-lt"/>
              <a:ea typeface="+mn-ea"/>
              <a:cs typeface="+mn-cs"/>
            </a:rPr>
            <a:t>なお、</a:t>
          </a:r>
          <a:r>
            <a:rPr kumimoji="1" lang="ja-JP" altLang="ja-JP" sz="1100" b="0" i="0" baseline="0">
              <a:solidFill>
                <a:schemeClr val="dk1"/>
              </a:solidFill>
              <a:effectLst/>
              <a:latin typeface="+mn-lt"/>
              <a:ea typeface="+mn-ea"/>
              <a:cs typeface="+mn-cs"/>
            </a:rPr>
            <a:t>土木費には除雪関連経費が含まれているため、類似団体平均値を</a:t>
          </a:r>
          <a:r>
            <a:rPr kumimoji="1" lang="en-US" altLang="ja-JP" sz="1100" b="0" i="0" baseline="0">
              <a:solidFill>
                <a:schemeClr val="dk1"/>
              </a:solidFill>
              <a:effectLst/>
              <a:latin typeface="+mn-lt"/>
              <a:ea typeface="+mn-ea"/>
              <a:cs typeface="+mn-cs"/>
            </a:rPr>
            <a:t>4,349</a:t>
          </a:r>
          <a:r>
            <a:rPr kumimoji="1" lang="ja-JP" altLang="ja-JP" sz="1100" b="0" i="0" baseline="0">
              <a:solidFill>
                <a:schemeClr val="dk1"/>
              </a:solidFill>
              <a:effectLst/>
              <a:latin typeface="+mn-lt"/>
              <a:ea typeface="+mn-ea"/>
              <a:cs typeface="+mn-cs"/>
            </a:rPr>
            <a:t>円上回っている。</a:t>
          </a:r>
          <a:endParaRPr lang="ja-JP" altLang="ja-JP" sz="1400">
            <a:effectLst/>
          </a:endParaRPr>
        </a:p>
        <a:p>
          <a:r>
            <a:rPr kumimoji="1" lang="ja-JP" altLang="en-US" sz="1100" b="0" i="0" baseline="0">
              <a:solidFill>
                <a:schemeClr val="dk1"/>
              </a:solidFill>
              <a:effectLst/>
              <a:latin typeface="+mn-lt"/>
              <a:ea typeface="+mn-ea"/>
              <a:cs typeface="+mn-cs"/>
            </a:rPr>
            <a:t>・消防費については、広域消防庁舎建設に係る負担金のほか、福部内川揚水機場設置や防災ラジオ関連経費の実施により、住民一人当たりの費用は前年度より</a:t>
          </a:r>
          <a:r>
            <a:rPr kumimoji="1" lang="en-US" altLang="ja-JP" sz="1100" b="0" i="0" baseline="0">
              <a:solidFill>
                <a:schemeClr val="dk1"/>
              </a:solidFill>
              <a:effectLst/>
              <a:latin typeface="+mn-lt"/>
              <a:ea typeface="+mn-ea"/>
              <a:cs typeface="+mn-cs"/>
            </a:rPr>
            <a:t>3,818</a:t>
          </a:r>
          <a:r>
            <a:rPr kumimoji="1" lang="ja-JP" altLang="en-US" sz="1100" b="0" i="0" baseline="0">
              <a:solidFill>
                <a:schemeClr val="dk1"/>
              </a:solidFill>
              <a:effectLst/>
              <a:latin typeface="+mn-lt"/>
              <a:ea typeface="+mn-ea"/>
              <a:cs typeface="+mn-cs"/>
            </a:rPr>
            <a:t>円上昇したため、類似団体平均値を大きく上回ることとなった。</a:t>
          </a:r>
          <a:endParaRPr kumimoji="1" lang="en-US" altLang="ja-JP" sz="1100" b="0" i="0" baseline="0">
            <a:solidFill>
              <a:schemeClr val="dk1"/>
            </a:solidFill>
            <a:effectLst/>
            <a:latin typeface="+mn-lt"/>
            <a:ea typeface="+mn-ea"/>
            <a:cs typeface="+mn-cs"/>
          </a:endParaRPr>
        </a:p>
        <a:p>
          <a:r>
            <a:rPr kumimoji="1" lang="ja-JP" altLang="ja-JP" sz="1100" b="0" i="0" baseline="0">
              <a:solidFill>
                <a:schemeClr val="dk1"/>
              </a:solidFill>
              <a:effectLst/>
              <a:latin typeface="+mn-lt"/>
              <a:ea typeface="+mn-ea"/>
              <a:cs typeface="+mn-cs"/>
            </a:rPr>
            <a:t>・教育費については、</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年度に学校給食センター建設事業を実施し</a:t>
          </a:r>
          <a:r>
            <a:rPr kumimoji="1" lang="ja-JP" altLang="en-US" sz="1100" b="0" i="0" baseline="0">
              <a:solidFill>
                <a:schemeClr val="dk1"/>
              </a:solidFill>
              <a:effectLst/>
              <a:latin typeface="+mn-lt"/>
              <a:ea typeface="+mn-ea"/>
              <a:cs typeface="+mn-cs"/>
            </a:rPr>
            <a:t>たことにより</a:t>
          </a:r>
          <a:r>
            <a:rPr kumimoji="1" lang="ja-JP" altLang="ja-JP" sz="1100" b="0" i="0" baseline="0">
              <a:solidFill>
                <a:schemeClr val="dk1"/>
              </a:solidFill>
              <a:effectLst/>
              <a:latin typeface="+mn-lt"/>
              <a:ea typeface="+mn-ea"/>
              <a:cs typeface="+mn-cs"/>
            </a:rPr>
            <a:t>住民一人当た</a:t>
          </a:r>
          <a:r>
            <a:rPr kumimoji="1" lang="ja-JP" altLang="en-US" sz="1100" b="0" i="0" baseline="0">
              <a:solidFill>
                <a:schemeClr val="dk1"/>
              </a:solidFill>
              <a:effectLst/>
              <a:latin typeface="+mn-lt"/>
              <a:ea typeface="+mn-ea"/>
              <a:cs typeface="+mn-cs"/>
            </a:rPr>
            <a:t>りの費用における類似団体平均値との差</a:t>
          </a:r>
          <a:r>
            <a:rPr kumimoji="1" lang="ja-JP" altLang="ja-JP" sz="1100" b="0" i="0" baseline="0">
              <a:solidFill>
                <a:schemeClr val="dk1"/>
              </a:solidFill>
              <a:effectLst/>
              <a:latin typeface="+mn-lt"/>
              <a:ea typeface="+mn-ea"/>
              <a:cs typeface="+mn-cs"/>
            </a:rPr>
            <a:t>が広がった</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a:t>
          </a:r>
          <a:r>
            <a:rPr kumimoji="1" lang="ja-JP" altLang="ja-JP" sz="1100" b="0" i="0" baseline="0">
              <a:solidFill>
                <a:schemeClr val="dk1"/>
              </a:solidFill>
              <a:effectLst/>
              <a:latin typeface="+mn-lt"/>
              <a:ea typeface="+mn-ea"/>
              <a:cs typeface="+mn-cs"/>
            </a:rPr>
            <a:t>市内小中学校体育館の天井落下防止事業</a:t>
          </a:r>
          <a:r>
            <a:rPr kumimoji="1" lang="ja-JP" altLang="en-US" sz="1100" b="0" i="0" baseline="0">
              <a:solidFill>
                <a:schemeClr val="dk1"/>
              </a:solidFill>
              <a:effectLst/>
              <a:latin typeface="+mn-lt"/>
              <a:ea typeface="+mn-ea"/>
              <a:cs typeface="+mn-cs"/>
            </a:rPr>
            <a:t>が終了したため、</a:t>
          </a:r>
          <a:r>
            <a:rPr kumimoji="1" lang="ja-JP" altLang="ja-JP" sz="1100" b="0" i="0" baseline="0">
              <a:solidFill>
                <a:schemeClr val="dk1"/>
              </a:solidFill>
              <a:effectLst/>
              <a:latin typeface="+mn-lt"/>
              <a:ea typeface="+mn-ea"/>
              <a:cs typeface="+mn-cs"/>
            </a:rPr>
            <a:t>類似団体平均値</a:t>
          </a:r>
          <a:r>
            <a:rPr kumimoji="1" lang="ja-JP" altLang="en-US" sz="1100" b="0" i="0" baseline="0">
              <a:solidFill>
                <a:schemeClr val="dk1"/>
              </a:solidFill>
              <a:effectLst/>
              <a:latin typeface="+mn-lt"/>
              <a:ea typeface="+mn-ea"/>
              <a:cs typeface="+mn-cs"/>
            </a:rPr>
            <a:t>と同水準になっている。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財政調整基金については、災害等の不測の事態の備えとして標準財政規模の約</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にあたる</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億円</a:t>
          </a:r>
          <a:r>
            <a:rPr kumimoji="1" lang="ja-JP" altLang="en-US" sz="1100" baseline="0">
              <a:solidFill>
                <a:schemeClr val="dk1"/>
              </a:solidFill>
              <a:effectLst/>
              <a:latin typeface="+mn-lt"/>
              <a:ea typeface="+mn-ea"/>
              <a:cs typeface="+mn-cs"/>
            </a:rPr>
            <a:t>を</a:t>
          </a:r>
          <a:r>
            <a:rPr kumimoji="1" lang="ja-JP" altLang="ja-JP" sz="1100" baseline="0">
              <a:solidFill>
                <a:schemeClr val="dk1"/>
              </a:solidFill>
              <a:effectLst/>
              <a:latin typeface="+mn-lt"/>
              <a:ea typeface="+mn-ea"/>
              <a:cs typeface="+mn-cs"/>
            </a:rPr>
            <a:t>積み立てることを目標に、平成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年度以降は取り崩しを行わず積み増しを図ってき</a:t>
          </a:r>
          <a:r>
            <a:rPr kumimoji="1" lang="ja-JP" altLang="en-US" sz="1100" baseline="0">
              <a:solidFill>
                <a:schemeClr val="dk1"/>
              </a:solidFill>
              <a:effectLst/>
              <a:latin typeface="+mn-lt"/>
              <a:ea typeface="+mn-ea"/>
              <a:cs typeface="+mn-cs"/>
            </a:rPr>
            <a:t>た。平成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年度においては財政調整基金への積み増しや市債の任意繰上償還を実施したものの、前年度実質収支額が合併後最大であったことから単年度収支が赤字となり、加えて財源調整のため財政調整基金から</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億円の繰り入れを行ったことから、</a:t>
          </a:r>
          <a:r>
            <a:rPr kumimoji="1" lang="ja-JP" altLang="ja-JP" sz="1100" baseline="0">
              <a:solidFill>
                <a:schemeClr val="dk1"/>
              </a:solidFill>
              <a:effectLst/>
              <a:latin typeface="+mn-lt"/>
              <a:ea typeface="+mn-ea"/>
              <a:cs typeface="+mn-cs"/>
            </a:rPr>
            <a:t>実質単年度収支</a:t>
          </a:r>
          <a:r>
            <a:rPr kumimoji="1" lang="ja-JP" altLang="en-US" sz="1100" baseline="0">
              <a:solidFill>
                <a:schemeClr val="dk1"/>
              </a:solidFill>
              <a:effectLst/>
              <a:latin typeface="+mn-lt"/>
              <a:ea typeface="+mn-ea"/>
              <a:cs typeface="+mn-cs"/>
            </a:rPr>
            <a:t>は平成</a:t>
          </a:r>
          <a:r>
            <a:rPr kumimoji="1" lang="en-US" altLang="ja-JP" sz="1100" baseline="0">
              <a:solidFill>
                <a:schemeClr val="dk1"/>
              </a:solidFill>
              <a:effectLst/>
              <a:latin typeface="+mn-lt"/>
              <a:ea typeface="+mn-ea"/>
              <a:cs typeface="+mn-cs"/>
            </a:rPr>
            <a:t>20</a:t>
          </a:r>
          <a:r>
            <a:rPr kumimoji="1" lang="ja-JP" altLang="en-US" sz="1100" baseline="0">
              <a:solidFill>
                <a:schemeClr val="dk1"/>
              </a:solidFill>
              <a:effectLst/>
              <a:latin typeface="+mn-lt"/>
              <a:ea typeface="+mn-ea"/>
              <a:cs typeface="+mn-cs"/>
            </a:rPr>
            <a:t>年度決算以来の赤</a:t>
          </a:r>
          <a:r>
            <a:rPr kumimoji="1" lang="ja-JP" altLang="ja-JP" sz="1100" baseline="0">
              <a:solidFill>
                <a:schemeClr val="dk1"/>
              </a:solidFill>
              <a:effectLst/>
              <a:latin typeface="+mn-lt"/>
              <a:ea typeface="+mn-ea"/>
              <a:cs typeface="+mn-cs"/>
            </a:rPr>
            <a:t>字となった。</a:t>
          </a:r>
          <a:endParaRPr lang="ja-JP" altLang="ja-JP" sz="140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今後は、合併特例期間の終了による普通交付税の合併算定替の段階的縮減に伴う財源不足を補うため、基金からの繰り入れが</a:t>
          </a:r>
          <a:r>
            <a:rPr kumimoji="1" lang="ja-JP" altLang="en-US" sz="1100" baseline="0">
              <a:solidFill>
                <a:schemeClr val="dk1"/>
              </a:solidFill>
              <a:effectLst/>
              <a:latin typeface="+mn-lt"/>
              <a:ea typeface="+mn-ea"/>
              <a:cs typeface="+mn-cs"/>
            </a:rPr>
            <a:t>見込まれる</a:t>
          </a:r>
          <a:r>
            <a:rPr kumimoji="1" lang="ja-JP" altLang="ja-JP" sz="1100" baseline="0">
              <a:solidFill>
                <a:schemeClr val="dk1"/>
              </a:solidFill>
              <a:effectLst/>
              <a:latin typeface="+mn-lt"/>
              <a:ea typeface="+mn-ea"/>
              <a:cs typeface="+mn-cs"/>
            </a:rPr>
            <a:t>が、各年度の財政運営を勘案しながら、できる限りの積み増しを図り、安定した財源の確保に努める。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年度以降、全会計で赤字が発生していない。</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上水道事業及び市立大曲病院事業以外の会計については、一般会計からの基準外繰出により、黒字を保っている現状にある。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般会計の財政健全化の推進には、公営企業への基準外繰出の縮減が不可欠であるが、流動資産の少ない当市の公営企業会計においては、一般会計からの基準外繰出を安易に縮減することは公営企業が赤字となる可能性が高く、公営企業の経営収支を勘案した基準外繰出が重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基準外繰出については、その大部分が建設改良に係る公債費繰出であり、建設事業の精査により、公営企業債の発行を抑制を図ることで、基準外繰出の縮減を図る。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左表の「その他会計（黒字）」には、</a:t>
          </a:r>
          <a:r>
            <a:rPr kumimoji="1" lang="ja-JP" altLang="ja-JP" sz="1100">
              <a:solidFill>
                <a:schemeClr val="dk1"/>
              </a:solidFill>
              <a:effectLst/>
              <a:latin typeface="+mn-lt"/>
              <a:ea typeface="+mn-ea"/>
              <a:cs typeface="+mn-cs"/>
            </a:rPr>
            <a:t>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が含まれており、これら特別会計における</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改良に係る</a:t>
          </a:r>
          <a:r>
            <a:rPr kumimoji="1" lang="ja-JP" altLang="ja-JP" sz="1100">
              <a:solidFill>
                <a:schemeClr val="dk1"/>
              </a:solidFill>
              <a:effectLst/>
              <a:latin typeface="+mn-lt"/>
              <a:ea typeface="+mn-ea"/>
              <a:cs typeface="+mn-cs"/>
            </a:rPr>
            <a:t>元金償還</a:t>
          </a:r>
          <a:r>
            <a:rPr kumimoji="1" lang="ja-JP" altLang="en-US" sz="1100">
              <a:solidFill>
                <a:schemeClr val="dk1"/>
              </a:solidFill>
              <a:effectLst/>
              <a:latin typeface="+mn-lt"/>
              <a:ea typeface="+mn-ea"/>
              <a:cs typeface="+mn-cs"/>
            </a:rPr>
            <a:t>金が</a:t>
          </a:r>
          <a:r>
            <a:rPr kumimoji="1" lang="ja-JP" altLang="ja-JP" sz="1100">
              <a:solidFill>
                <a:schemeClr val="dk1"/>
              </a:solidFill>
              <a:effectLst/>
              <a:latin typeface="+mn-lt"/>
              <a:ea typeface="+mn-ea"/>
              <a:cs typeface="+mn-cs"/>
            </a:rPr>
            <a:t>年々増額</a:t>
          </a:r>
          <a:r>
            <a:rPr kumimoji="1" lang="ja-JP" altLang="en-US" sz="1100">
              <a:solidFill>
                <a:schemeClr val="dk1"/>
              </a:solidFill>
              <a:effectLst/>
              <a:latin typeface="+mn-lt"/>
              <a:ea typeface="+mn-ea"/>
              <a:cs typeface="+mn-cs"/>
            </a:rPr>
            <a:t>となってきたことに伴い、一般会計からの</a:t>
          </a:r>
          <a:r>
            <a:rPr kumimoji="1" lang="ja-JP" altLang="ja-JP" sz="1100">
              <a:solidFill>
                <a:schemeClr val="dk1"/>
              </a:solidFill>
              <a:effectLst/>
              <a:latin typeface="+mn-lt"/>
              <a:ea typeface="+mn-ea"/>
              <a:cs typeface="+mn-cs"/>
            </a:rPr>
            <a:t>公債費財源繰出額</a:t>
          </a:r>
          <a:r>
            <a:rPr kumimoji="1" lang="ja-JP" altLang="en-US" sz="1100">
              <a:solidFill>
                <a:schemeClr val="dk1"/>
              </a:solidFill>
              <a:effectLst/>
              <a:latin typeface="+mn-lt"/>
              <a:ea typeface="+mn-ea"/>
              <a:cs typeface="+mn-cs"/>
            </a:rPr>
            <a:t>も増加し続けてきたが、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年度をピークに減少する見込み</a:t>
          </a:r>
          <a:r>
            <a:rPr kumimoji="1" lang="ja-JP" altLang="en-US" sz="1100">
              <a:solidFill>
                <a:schemeClr val="dk1"/>
              </a:solidFill>
              <a:effectLst/>
              <a:latin typeface="+mn-lt"/>
              <a:ea typeface="+mn-ea"/>
              <a:cs typeface="+mn-cs"/>
            </a:rPr>
            <a:t>である。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今後は加入率の向上</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よる利用料金収入の確保に努める。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47729560</v>
      </c>
      <c r="BO4" s="411"/>
      <c r="BP4" s="411"/>
      <c r="BQ4" s="411"/>
      <c r="BR4" s="411"/>
      <c r="BS4" s="411"/>
      <c r="BT4" s="411"/>
      <c r="BU4" s="412"/>
      <c r="BV4" s="410">
        <v>50438981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5.3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46469775</v>
      </c>
      <c r="BO5" s="416"/>
      <c r="BP5" s="416"/>
      <c r="BQ5" s="416"/>
      <c r="BR5" s="416"/>
      <c r="BS5" s="416"/>
      <c r="BT5" s="416"/>
      <c r="BU5" s="417"/>
      <c r="BV5" s="415">
        <v>48726135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92.3</v>
      </c>
      <c r="CU5" s="386"/>
      <c r="CV5" s="386"/>
      <c r="CW5" s="386"/>
      <c r="CX5" s="386"/>
      <c r="CY5" s="386"/>
      <c r="CZ5" s="386"/>
      <c r="DA5" s="387"/>
      <c r="DB5" s="385">
        <v>89.4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1259785</v>
      </c>
      <c r="BO6" s="416"/>
      <c r="BP6" s="416"/>
      <c r="BQ6" s="416"/>
      <c r="BR6" s="416"/>
      <c r="BS6" s="416"/>
      <c r="BT6" s="416"/>
      <c r="BU6" s="417"/>
      <c r="BV6" s="415">
        <v>1712846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96.4</v>
      </c>
      <c r="CU6" s="562"/>
      <c r="CV6" s="562"/>
      <c r="CW6" s="562"/>
      <c r="CX6" s="562"/>
      <c r="CY6" s="562"/>
      <c r="CZ6" s="562"/>
      <c r="DA6" s="563"/>
      <c r="DB6" s="561">
        <v>94.4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167803</v>
      </c>
      <c r="BO7" s="416"/>
      <c r="BP7" s="416"/>
      <c r="BQ7" s="416"/>
      <c r="BR7" s="416"/>
      <c r="BS7" s="416"/>
      <c r="BT7" s="416"/>
      <c r="BU7" s="417"/>
      <c r="BV7" s="415">
        <v>76922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29690957</v>
      </c>
      <c r="CU7" s="416"/>
      <c r="CV7" s="416"/>
      <c r="CW7" s="416"/>
      <c r="CX7" s="416"/>
      <c r="CY7" s="416"/>
      <c r="CZ7" s="416"/>
      <c r="DA7" s="417"/>
      <c r="DB7" s="415">
        <v>30617972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1091982</v>
      </c>
      <c r="BO8" s="416"/>
      <c r="BP8" s="416"/>
      <c r="BQ8" s="416"/>
      <c r="BR8" s="416"/>
      <c r="BS8" s="416"/>
      <c r="BT8" s="416"/>
      <c r="BU8" s="417"/>
      <c r="BV8" s="415">
        <v>1635924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82783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-543942</v>
      </c>
      <c r="BO9" s="416"/>
      <c r="BP9" s="416"/>
      <c r="BQ9" s="416"/>
      <c r="BR9" s="416"/>
      <c r="BS9" s="416"/>
      <c r="BT9" s="416"/>
      <c r="BU9" s="417"/>
      <c r="BV9" s="415">
        <v>553577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v>
      </c>
      <c r="CU9" s="386"/>
      <c r="CV9" s="386"/>
      <c r="CW9" s="386"/>
      <c r="CX9" s="386"/>
      <c r="CY9" s="386"/>
      <c r="CZ9" s="386"/>
      <c r="DA9" s="387"/>
      <c r="DB9" s="385">
        <v>16.600000000000001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88301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400514</v>
      </c>
      <c r="BO10" s="416"/>
      <c r="BP10" s="416"/>
      <c r="BQ10" s="416"/>
      <c r="BR10" s="416"/>
      <c r="BS10" s="416"/>
      <c r="BT10" s="416"/>
      <c r="BU10" s="417"/>
      <c r="BV10" s="415">
        <v>300611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128907</v>
      </c>
      <c r="BO11" s="416"/>
      <c r="BP11" s="416"/>
      <c r="BQ11" s="416"/>
      <c r="BR11" s="416"/>
      <c r="BS11" s="416"/>
      <c r="BT11" s="416"/>
      <c r="BU11" s="417"/>
      <c r="BV11" s="415">
        <v>41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84122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83897</v>
      </c>
      <c r="S13" s="517"/>
      <c r="T13" s="517"/>
      <c r="U13" s="517"/>
      <c r="V13" s="518"/>
      <c r="W13" s="504" t="s">
        <v>124</v>
      </c>
      <c r="X13" s="428"/>
      <c r="Y13" s="428"/>
      <c r="Z13" s="428"/>
      <c r="AA13" s="428"/>
      <c r="AB13" s="429"/>
      <c r="AC13" s="391">
        <v>5713</v>
      </c>
      <c r="AD13" s="392"/>
      <c r="AE13" s="392"/>
      <c r="AF13" s="392"/>
      <c r="AG13" s="393"/>
      <c r="AH13" s="391">
        <v>6142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-214521</v>
      </c>
      <c r="BO13" s="416"/>
      <c r="BP13" s="416"/>
      <c r="BQ13" s="416"/>
      <c r="BR13" s="416"/>
      <c r="BS13" s="416"/>
      <c r="BT13" s="416"/>
      <c r="BU13" s="417"/>
      <c r="BV13" s="415">
        <v>854229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v>
      </c>
      <c r="CU13" s="386"/>
      <c r="CV13" s="386"/>
      <c r="CW13" s="386"/>
      <c r="CX13" s="386"/>
      <c r="CY13" s="386"/>
      <c r="CZ13" s="386"/>
      <c r="DA13" s="387"/>
      <c r="DB13" s="385">
        <v>15.1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85416</v>
      </c>
      <c r="S14" s="517"/>
      <c r="T14" s="517"/>
      <c r="U14" s="517"/>
      <c r="V14" s="518"/>
      <c r="W14" s="519"/>
      <c r="X14" s="431"/>
      <c r="Y14" s="431"/>
      <c r="Z14" s="431"/>
      <c r="AA14" s="431"/>
      <c r="AB14" s="432"/>
      <c r="AC14" s="509">
        <v>13.9</v>
      </c>
      <c r="AD14" s="510"/>
      <c r="AE14" s="510"/>
      <c r="AF14" s="510"/>
      <c r="AG14" s="511"/>
      <c r="AH14" s="509">
        <v>14.5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128.9</v>
      </c>
      <c r="CU14" s="488"/>
      <c r="CV14" s="488"/>
      <c r="CW14" s="488"/>
      <c r="CX14" s="488"/>
      <c r="CY14" s="488"/>
      <c r="CZ14" s="488"/>
      <c r="DA14" s="489"/>
      <c r="DB14" s="520">
        <v>136.9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85202</v>
      </c>
      <c r="S15" s="517"/>
      <c r="T15" s="517"/>
      <c r="U15" s="517"/>
      <c r="V15" s="518"/>
      <c r="W15" s="504" t="s">
        <v>131</v>
      </c>
      <c r="X15" s="428"/>
      <c r="Y15" s="428"/>
      <c r="Z15" s="428"/>
      <c r="AA15" s="428"/>
      <c r="AB15" s="429"/>
      <c r="AC15" s="391">
        <v>10617</v>
      </c>
      <c r="AD15" s="392"/>
      <c r="AE15" s="392"/>
      <c r="AF15" s="392"/>
      <c r="AG15" s="393"/>
      <c r="AH15" s="391">
        <v>11226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8210424</v>
      </c>
      <c r="BO15" s="411"/>
      <c r="BP15" s="411"/>
      <c r="BQ15" s="411"/>
      <c r="BR15" s="411"/>
      <c r="BS15" s="411"/>
      <c r="BT15" s="411"/>
      <c r="BU15" s="412"/>
      <c r="BV15" s="410">
        <v>8123123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25.8</v>
      </c>
      <c r="AD16" s="510"/>
      <c r="AE16" s="510"/>
      <c r="AF16" s="510"/>
      <c r="AG16" s="511"/>
      <c r="AH16" s="509">
        <v>26.6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24306467</v>
      </c>
      <c r="BO16" s="416"/>
      <c r="BP16" s="416"/>
      <c r="BQ16" s="416"/>
      <c r="BR16" s="416"/>
      <c r="BS16" s="416"/>
      <c r="BT16" s="416"/>
      <c r="BU16" s="417"/>
      <c r="BV16" s="415">
        <v>23763664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24805</v>
      </c>
      <c r="AD17" s="392"/>
      <c r="AE17" s="392"/>
      <c r="AF17" s="392"/>
      <c r="AG17" s="393"/>
      <c r="AH17" s="391">
        <v>24856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10254361</v>
      </c>
      <c r="BO17" s="416"/>
      <c r="BP17" s="416"/>
      <c r="BQ17" s="416"/>
      <c r="BR17" s="416"/>
      <c r="BS17" s="416"/>
      <c r="BT17" s="416"/>
      <c r="BU17" s="417"/>
      <c r="BV17" s="415">
        <v>10145115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866.77</v>
      </c>
      <c r="M18" s="480"/>
      <c r="N18" s="480"/>
      <c r="O18" s="480"/>
      <c r="P18" s="480"/>
      <c r="Q18" s="480"/>
      <c r="R18" s="481"/>
      <c r="S18" s="481"/>
      <c r="T18" s="481"/>
      <c r="U18" s="481"/>
      <c r="V18" s="482"/>
      <c r="W18" s="496"/>
      <c r="X18" s="497"/>
      <c r="Y18" s="497"/>
      <c r="Z18" s="497"/>
      <c r="AA18" s="497"/>
      <c r="AB18" s="505"/>
      <c r="AC18" s="379">
        <v>60.3</v>
      </c>
      <c r="AD18" s="380"/>
      <c r="AE18" s="380"/>
      <c r="AF18" s="380"/>
      <c r="AG18" s="483"/>
      <c r="AH18" s="379">
        <v>58.9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27555267</v>
      </c>
      <c r="BO18" s="416"/>
      <c r="BP18" s="416"/>
      <c r="BQ18" s="416"/>
      <c r="BR18" s="416"/>
      <c r="BS18" s="416"/>
      <c r="BT18" s="416"/>
      <c r="BU18" s="417"/>
      <c r="BV18" s="415">
        <v>27706829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96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33896733</v>
      </c>
      <c r="BO19" s="416"/>
      <c r="BP19" s="416"/>
      <c r="BQ19" s="416"/>
      <c r="BR19" s="416"/>
      <c r="BS19" s="416"/>
      <c r="BT19" s="416"/>
      <c r="BU19" s="417"/>
      <c r="BV19" s="415">
        <v>34620246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28198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56079799</v>
      </c>
      <c r="BO23" s="416"/>
      <c r="BP23" s="416"/>
      <c r="BQ23" s="416"/>
      <c r="BR23" s="416"/>
      <c r="BS23" s="416"/>
      <c r="BT23" s="416"/>
      <c r="BU23" s="417"/>
      <c r="BV23" s="415">
        <v>58399912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8450</v>
      </c>
      <c r="R24" s="392"/>
      <c r="S24" s="392"/>
      <c r="T24" s="392"/>
      <c r="U24" s="392"/>
      <c r="V24" s="393"/>
      <c r="W24" s="457"/>
      <c r="X24" s="448"/>
      <c r="Y24" s="449"/>
      <c r="Z24" s="388" t="s">
        <v>154</v>
      </c>
      <c r="AA24" s="389"/>
      <c r="AB24" s="389"/>
      <c r="AC24" s="389"/>
      <c r="AD24" s="389"/>
      <c r="AE24" s="389"/>
      <c r="AF24" s="389"/>
      <c r="AG24" s="390"/>
      <c r="AH24" s="391">
        <v>783</v>
      </c>
      <c r="AI24" s="392"/>
      <c r="AJ24" s="392"/>
      <c r="AK24" s="392"/>
      <c r="AL24" s="393"/>
      <c r="AM24" s="391">
        <v>2408508</v>
      </c>
      <c r="AN24" s="392"/>
      <c r="AO24" s="392"/>
      <c r="AP24" s="392"/>
      <c r="AQ24" s="392"/>
      <c r="AR24" s="393"/>
      <c r="AS24" s="391">
        <v>3076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23990438</v>
      </c>
      <c r="BO24" s="416"/>
      <c r="BP24" s="416"/>
      <c r="BQ24" s="416"/>
      <c r="BR24" s="416"/>
      <c r="BS24" s="416"/>
      <c r="BT24" s="416"/>
      <c r="BU24" s="417"/>
      <c r="BV24" s="415">
        <v>25325644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6820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2940058</v>
      </c>
      <c r="BO25" s="411"/>
      <c r="BP25" s="411"/>
      <c r="BQ25" s="411"/>
      <c r="BR25" s="411"/>
      <c r="BS25" s="411"/>
      <c r="BT25" s="411"/>
      <c r="BU25" s="412"/>
      <c r="BV25" s="410">
        <v>2434767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6350</v>
      </c>
      <c r="R26" s="392"/>
      <c r="S26" s="392"/>
      <c r="T26" s="392"/>
      <c r="U26" s="392"/>
      <c r="V26" s="393"/>
      <c r="W26" s="457"/>
      <c r="X26" s="448"/>
      <c r="Y26" s="449"/>
      <c r="Z26" s="388" t="s">
        <v>160</v>
      </c>
      <c r="AA26" s="470"/>
      <c r="AB26" s="470"/>
      <c r="AC26" s="470"/>
      <c r="AD26" s="470"/>
      <c r="AE26" s="470"/>
      <c r="AF26" s="470"/>
      <c r="AG26" s="471"/>
      <c r="AH26" s="391">
        <v>38</v>
      </c>
      <c r="AI26" s="392"/>
      <c r="AJ26" s="392"/>
      <c r="AK26" s="392"/>
      <c r="AL26" s="393"/>
      <c r="AM26" s="391">
        <v>107768</v>
      </c>
      <c r="AN26" s="392"/>
      <c r="AO26" s="392"/>
      <c r="AP26" s="392"/>
      <c r="AQ26" s="392"/>
      <c r="AR26" s="393"/>
      <c r="AS26" s="391">
        <v>2836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5100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4660</v>
      </c>
      <c r="R28" s="392"/>
      <c r="S28" s="392"/>
      <c r="T28" s="392"/>
      <c r="U28" s="392"/>
      <c r="V28" s="393"/>
      <c r="W28" s="457"/>
      <c r="X28" s="448"/>
      <c r="Y28" s="449"/>
      <c r="Z28" s="388" t="s">
        <v>166</v>
      </c>
      <c r="AA28" s="389"/>
      <c r="AB28" s="389"/>
      <c r="AC28" s="389"/>
      <c r="AD28" s="389"/>
      <c r="AE28" s="389"/>
      <c r="AF28" s="389"/>
      <c r="AG28" s="390"/>
      <c r="AH28" s="391">
        <v>3</v>
      </c>
      <c r="AI28" s="392"/>
      <c r="AJ28" s="392"/>
      <c r="AK28" s="392"/>
      <c r="AL28" s="393"/>
      <c r="AM28" s="391">
        <v>4680</v>
      </c>
      <c r="AN28" s="392"/>
      <c r="AO28" s="392"/>
      <c r="AP28" s="392"/>
      <c r="AQ28" s="392"/>
      <c r="AR28" s="393"/>
      <c r="AS28" s="391">
        <v>1560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3457956</v>
      </c>
      <c r="BO28" s="411"/>
      <c r="BP28" s="411"/>
      <c r="BQ28" s="411"/>
      <c r="BR28" s="411"/>
      <c r="BS28" s="411"/>
      <c r="BT28" s="411"/>
      <c r="BU28" s="412"/>
      <c r="BV28" s="410">
        <v>3257442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26</v>
      </c>
      <c r="M29" s="392"/>
      <c r="N29" s="392"/>
      <c r="O29" s="392"/>
      <c r="P29" s="393"/>
      <c r="Q29" s="391">
        <v>4320</v>
      </c>
      <c r="R29" s="392"/>
      <c r="S29" s="392"/>
      <c r="T29" s="392"/>
      <c r="U29" s="392"/>
      <c r="V29" s="393"/>
      <c r="W29" s="458"/>
      <c r="X29" s="459"/>
      <c r="Y29" s="460"/>
      <c r="Z29" s="388" t="s">
        <v>170</v>
      </c>
      <c r="AA29" s="389"/>
      <c r="AB29" s="389"/>
      <c r="AC29" s="389"/>
      <c r="AD29" s="389"/>
      <c r="AE29" s="389"/>
      <c r="AF29" s="389"/>
      <c r="AG29" s="390"/>
      <c r="AH29" s="391">
        <v>786</v>
      </c>
      <c r="AI29" s="392"/>
      <c r="AJ29" s="392"/>
      <c r="AK29" s="392"/>
      <c r="AL29" s="393"/>
      <c r="AM29" s="391">
        <v>2413188</v>
      </c>
      <c r="AN29" s="392"/>
      <c r="AO29" s="392"/>
      <c r="AP29" s="392"/>
      <c r="AQ29" s="392"/>
      <c r="AR29" s="393"/>
      <c r="AS29" s="391">
        <v>3070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54722</v>
      </c>
      <c r="BO29" s="416"/>
      <c r="BP29" s="416"/>
      <c r="BQ29" s="416"/>
      <c r="BR29" s="416"/>
      <c r="BS29" s="416"/>
      <c r="BT29" s="416"/>
      <c r="BU29" s="417"/>
      <c r="BV29" s="415">
        <v>54698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4613959</v>
      </c>
      <c r="BO30" s="419"/>
      <c r="BP30" s="419"/>
      <c r="BQ30" s="419"/>
      <c r="BR30" s="419"/>
      <c r="BS30" s="419"/>
      <c r="BT30" s="419"/>
      <c r="BU30" s="420"/>
      <c r="BV30" s="418">
        <v>4813955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IF('各会計、関係団体の財政状況及び健全化判断比率'!B30="","",'各会計、関係団体の財政状況及び健全化判断比率'!B30)</f>
        <v>市立大曲病院事業会計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IF('各会計、関係団体の財政状況及び健全化判断比率'!B32="","",'各会計、関係団体の財政状況及び健全化判断比率'!B32)</f>
        <v>大仙市簡易水道事業特別会計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大曲仙北広域市町村圏組合（一般会計）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26</v>
      </c>
      <c r="CP34" s="375"/>
      <c r="CQ34" s="374" t="str">
        <f>IF('各会計、関係団体の財政状況及び健全化判断比率'!BS7="","",'各会計、関係団体の財政状況及び健全化判断比率'!BS7)</f>
        <v>県南環境保全センター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土地区画整理事業特別会計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IF('各会計、関係団体の財政状況及び健全化判断比率'!B31="","",'各会計、関係団体の財政状況及び健全化判断比率'!B31)</f>
        <v>大仙市上水道事業会計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IF('各会計、関係団体の財政状況及び健全化判断比率'!B33="","",'各会計、関係団体の財政状況及び健全化判断比率'!B33)</f>
        <v>大仙市公共下水道事業特別会計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大曲仙北広域市町村圏組合（介護保険特別会計）</v>
      </c>
      <c r="BZ35" s="374"/>
      <c r="CA35" s="374"/>
      <c r="CB35" s="374"/>
      <c r="CC35" s="374"/>
      <c r="CD35" s="374"/>
      <c r="CE35" s="374"/>
      <c r="CF35" s="374"/>
      <c r="CG35" s="374"/>
      <c r="CH35" s="374"/>
      <c r="CI35" s="374"/>
      <c r="CJ35" s="374"/>
      <c r="CK35" s="374"/>
      <c r="CL35" s="374"/>
      <c r="CM35" s="374"/>
      <c r="CN35" s="167"/>
      <c r="CO35" s="375">
        <f t="shared" ref="CO35:CO43" si="3">IF(CQ35="","",CO34+1)</f>
        <v>27</v>
      </c>
      <c r="CP35" s="375"/>
      <c r="CQ35" s="374" t="str">
        <f>IF('各会計、関係団体の財政状況及び健全化判断比率'!BS8="","",'各会計、関係団体の財政状況及び健全化判断比率'!BS8)</f>
        <v>大曲駅前開発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学校給食事業特別会計</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IF('各会計、関係団体の財政状況及び健全化判断比率'!B34="","",'各会計、関係団体の財政状況及び健全化判断比率'!B34)</f>
        <v>大仙市特定環境保全公共下水道事業特別会計</v>
      </c>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大仙美郷環境事業組合（大仙美郷環境事業組合会計）</v>
      </c>
      <c r="BZ36" s="374"/>
      <c r="CA36" s="374"/>
      <c r="CB36" s="374"/>
      <c r="CC36" s="374"/>
      <c r="CD36" s="374"/>
      <c r="CE36" s="374"/>
      <c r="CF36" s="374"/>
      <c r="CG36" s="374"/>
      <c r="CH36" s="374"/>
      <c r="CI36" s="374"/>
      <c r="CJ36" s="374"/>
      <c r="CK36" s="374"/>
      <c r="CL36" s="374"/>
      <c r="CM36" s="374"/>
      <c r="CN36" s="167"/>
      <c r="CO36" s="375">
        <f t="shared" si="3"/>
        <v>28</v>
      </c>
      <c r="CP36" s="375"/>
      <c r="CQ36" s="374" t="str">
        <f>IF('各会計、関係団体の財政状況及び健全化判断比率'!BS9="","",'各会計、関係団体の財政状況及び健全化判断比率'!BS9)</f>
        <v>ＴＭＯ大曲</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奨学資金特別会計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IF('各会計、関係団体の財政状況及び健全化判断比率'!B35="","",'各会計、関係団体の財政状況及び健全化判断比率'!B35)</f>
        <v>大仙市特定地域生活排水処理事業特別会計</v>
      </c>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大仙美郷介護福祉組合（一般会計）</v>
      </c>
      <c r="BZ37" s="374"/>
      <c r="CA37" s="374"/>
      <c r="CB37" s="374"/>
      <c r="CC37" s="374"/>
      <c r="CD37" s="374"/>
      <c r="CE37" s="374"/>
      <c r="CF37" s="374"/>
      <c r="CG37" s="374"/>
      <c r="CH37" s="374"/>
      <c r="CI37" s="374"/>
      <c r="CJ37" s="374"/>
      <c r="CK37" s="374"/>
      <c r="CL37" s="374"/>
      <c r="CM37" s="374"/>
      <c r="CN37" s="167"/>
      <c r="CO37" s="375">
        <f t="shared" si="3"/>
        <v>29</v>
      </c>
      <c r="CP37" s="375"/>
      <c r="CQ37" s="374" t="str">
        <f>IF('各会計、関係団体の財政状況及び健全化判断比率'!BS10="","",'各会計、関係団体の財政状況及び健全化判断比率'!BS10)</f>
        <v>神岡ふるさと振興公社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IF('各会計、関係団体の財政状況及び健全化判断比率'!B36="","",'各会計、関係団体の財政状況及び健全化判断比率'!B36)</f>
        <v>大仙市農業集落排水事業特別会計</v>
      </c>
      <c r="BH38" s="374"/>
      <c r="BI38" s="374"/>
      <c r="BJ38" s="374"/>
      <c r="BK38" s="374"/>
      <c r="BL38" s="374"/>
      <c r="BM38" s="374"/>
      <c r="BN38" s="374"/>
      <c r="BO38" s="374"/>
      <c r="BP38" s="374"/>
      <c r="BQ38" s="374"/>
      <c r="BR38" s="374"/>
      <c r="BS38" s="374"/>
      <c r="BT38" s="374"/>
      <c r="BU38" s="374"/>
      <c r="BV38" s="167"/>
      <c r="BW38" s="375">
        <f t="shared" si="2"/>
        <v>20</v>
      </c>
      <c r="BX38" s="375"/>
      <c r="BY38" s="374" t="str">
        <f>IF('各会計、関係団体の財政状況及び健全化判断比率'!B72="","",'各会計、関係団体の財政状況及び健全化判断比率'!B72)</f>
        <v>大仙美郷介護福祉組合（特別会計）</v>
      </c>
      <c r="BZ38" s="374"/>
      <c r="CA38" s="374"/>
      <c r="CB38" s="374"/>
      <c r="CC38" s="374"/>
      <c r="CD38" s="374"/>
      <c r="CE38" s="374"/>
      <c r="CF38" s="374"/>
      <c r="CG38" s="374"/>
      <c r="CH38" s="374"/>
      <c r="CI38" s="374"/>
      <c r="CJ38" s="374"/>
      <c r="CK38" s="374"/>
      <c r="CL38" s="374"/>
      <c r="CM38" s="374"/>
      <c r="CN38" s="167"/>
      <c r="CO38" s="375">
        <f t="shared" si="3"/>
        <v>30</v>
      </c>
      <c r="CP38" s="375"/>
      <c r="CQ38" s="374" t="str">
        <f>IF('各会計、関係団体の財政状況及び健全化判断比率'!BS11="","",'各会計、関係団体の財政状況及び健全化判断比率'!BS11)</f>
        <v>物産中仙</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14</v>
      </c>
      <c r="BF39" s="375"/>
      <c r="BG39" s="374" t="str">
        <f>IF('各会計、関係団体の財政状況及び健全化判断比率'!B37="","",'各会計、関係団体の財政状況及び健全化判断比率'!B37)</f>
        <v>大仙市スキー場事業特別会計</v>
      </c>
      <c r="BH39" s="374"/>
      <c r="BI39" s="374"/>
      <c r="BJ39" s="374"/>
      <c r="BK39" s="374"/>
      <c r="BL39" s="374"/>
      <c r="BM39" s="374"/>
      <c r="BN39" s="374"/>
      <c r="BO39" s="374"/>
      <c r="BP39" s="374"/>
      <c r="BQ39" s="374"/>
      <c r="BR39" s="374"/>
      <c r="BS39" s="374"/>
      <c r="BT39" s="374"/>
      <c r="BU39" s="374"/>
      <c r="BV39" s="167"/>
      <c r="BW39" s="375">
        <f t="shared" si="2"/>
        <v>21</v>
      </c>
      <c r="BX39" s="375"/>
      <c r="BY39" s="374" t="str">
        <f>IF('各会計、関係団体の財政状況及び健全化判断比率'!B73="","",'各会計、関係団体の財政状況及び健全化判断比率'!B73)</f>
        <v>秋田県市町村総合事務組合（一般会計）</v>
      </c>
      <c r="BZ39" s="374"/>
      <c r="CA39" s="374"/>
      <c r="CB39" s="374"/>
      <c r="CC39" s="374"/>
      <c r="CD39" s="374"/>
      <c r="CE39" s="374"/>
      <c r="CF39" s="374"/>
      <c r="CG39" s="374"/>
      <c r="CH39" s="374"/>
      <c r="CI39" s="374"/>
      <c r="CJ39" s="374"/>
      <c r="CK39" s="374"/>
      <c r="CL39" s="374"/>
      <c r="CM39" s="374"/>
      <c r="CN39" s="167"/>
      <c r="CO39" s="375">
        <f t="shared" si="3"/>
        <v>31</v>
      </c>
      <c r="CP39" s="375"/>
      <c r="CQ39" s="374" t="str">
        <f>IF('各会計、関係団体の財政状況及び健全化判断比率'!BS12="","",'各会計、関係団体の財政状況及び健全化判断比率'!BS12)</f>
        <v>協和振興開発公社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15</v>
      </c>
      <c r="BF40" s="375"/>
      <c r="BG40" s="374" t="str">
        <f>IF('各会計、関係団体の財政状況及び健全化判断比率'!B38="","",'各会計、関係団体の財政状況及び健全化判断比率'!B38)</f>
        <v>大仙市太陽光発電事業特別会計</v>
      </c>
      <c r="BH40" s="374"/>
      <c r="BI40" s="374"/>
      <c r="BJ40" s="374"/>
      <c r="BK40" s="374"/>
      <c r="BL40" s="374"/>
      <c r="BM40" s="374"/>
      <c r="BN40" s="374"/>
      <c r="BO40" s="374"/>
      <c r="BP40" s="374"/>
      <c r="BQ40" s="374"/>
      <c r="BR40" s="374"/>
      <c r="BS40" s="374"/>
      <c r="BT40" s="374"/>
      <c r="BU40" s="374"/>
      <c r="BV40" s="167"/>
      <c r="BW40" s="375">
        <f t="shared" si="2"/>
        <v>22</v>
      </c>
      <c r="BX40" s="375"/>
      <c r="BY40" s="374" t="str">
        <f>IF('各会計、関係団体の財政状況及び健全化判断比率'!B74="","",'各会計、関係団体の財政状況及び健全化判断比率'!B74)</f>
        <v>秋田県市町村総合事務組合（交通災害共済事業等特別会計）</v>
      </c>
      <c r="BZ40" s="374"/>
      <c r="CA40" s="374"/>
      <c r="CB40" s="374"/>
      <c r="CC40" s="374"/>
      <c r="CD40" s="374"/>
      <c r="CE40" s="374"/>
      <c r="CF40" s="374"/>
      <c r="CG40" s="374"/>
      <c r="CH40" s="374"/>
      <c r="CI40" s="374"/>
      <c r="CJ40" s="374"/>
      <c r="CK40" s="374"/>
      <c r="CL40" s="374"/>
      <c r="CM40" s="374"/>
      <c r="CN40" s="167"/>
      <c r="CO40" s="375">
        <f t="shared" si="3"/>
        <v>32</v>
      </c>
      <c r="CP40" s="375"/>
      <c r="CQ40" s="374" t="str">
        <f>IF('各会計、関係団体の財政状況及び健全化判断比率'!BS13="","",'各会計、関係団体の財政状況及び健全化判断比率'!BS13)</f>
        <v>太田町生活リゾート</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23</v>
      </c>
      <c r="BX41" s="375"/>
      <c r="BY41" s="374" t="str">
        <f>IF('各会計、関係団体の財政状況及び健全化判断比率'!B75="","",'各会計、関係団体の財政状況及び健全化判断比率'!B75)</f>
        <v>秋田県市町村会館管理組合（一般会計）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24</v>
      </c>
      <c r="BX42" s="375"/>
      <c r="BY42" s="374" t="str">
        <f>IF('各会計、関係団体の財政状況及び健全化判断比率'!B76="","",'各会計、関係団体の財政状況及び健全化判断比率'!B76)</f>
        <v>秋田県後期高齢者医療広域連合（一般会計）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25</v>
      </c>
      <c r="BX43" s="375"/>
      <c r="BY43" s="374" t="str">
        <f>IF('各会計、関係団体の財政状況及び健全化判断比率'!B77="","",'各会計、関係団体の財政状況及び健全化判断比率'!B77)</f>
        <v>秋田県後期高齢者医療広域連合（後期高齢者医療特別会計）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531</v>
      </c>
      <c r="D34" s="1184"/>
      <c r="E34" s="1185"/>
      <c r="F34" s="32">
        <v>4.04</v>
      </c>
      <c r="G34" s="33">
        <v>4.54</v>
      </c>
      <c r="H34" s="33">
        <v>5.0199999999999996</v>
      </c>
      <c r="I34" s="33">
        <v>5.79</v>
      </c>
      <c r="J34" s="34">
        <v>6.45</v>
      </c>
      <c r="K34" s="22"/>
      <c r="L34" s="22"/>
      <c r="M34" s="22"/>
      <c r="N34" s="22"/>
      <c r="O34" s="22"/>
      <c r="P34" s="22"/>
    </row>
    <row r="35" spans="1:16" ht="39" customHeight="1" x14ac:dyDescent="0.15">
      <c r="A35" s="22"/>
      <c r="B35" s="35"/>
      <c r="C35" s="1178" t="s">
        <v>532</v>
      </c>
      <c r="D35" s="1179"/>
      <c r="E35" s="1180"/>
      <c r="F35" s="36">
        <v>2.06</v>
      </c>
      <c r="G35" s="37">
        <v>2.7</v>
      </c>
      <c r="H35" s="37">
        <v>3.48</v>
      </c>
      <c r="I35" s="37">
        <v>5.32</v>
      </c>
      <c r="J35" s="38">
        <v>3.64</v>
      </c>
      <c r="K35" s="22"/>
      <c r="L35" s="22"/>
      <c r="M35" s="22"/>
      <c r="N35" s="22"/>
      <c r="O35" s="22"/>
      <c r="P35" s="22"/>
    </row>
    <row r="36" spans="1:16" ht="39" customHeight="1" x14ac:dyDescent="0.15">
      <c r="A36" s="22"/>
      <c r="B36" s="35"/>
      <c r="C36" s="1178" t="s">
        <v>533</v>
      </c>
      <c r="D36" s="1179"/>
      <c r="E36" s="1180"/>
      <c r="F36" s="36">
        <v>0.99</v>
      </c>
      <c r="G36" s="37">
        <v>0.9</v>
      </c>
      <c r="H36" s="37">
        <v>0.73</v>
      </c>
      <c r="I36" s="37">
        <v>0.79</v>
      </c>
      <c r="J36" s="38">
        <v>0.88</v>
      </c>
      <c r="K36" s="22"/>
      <c r="L36" s="22"/>
      <c r="M36" s="22"/>
      <c r="N36" s="22"/>
      <c r="O36" s="22"/>
      <c r="P36" s="22"/>
    </row>
    <row r="37" spans="1:16" ht="39" customHeight="1" x14ac:dyDescent="0.15">
      <c r="A37" s="22"/>
      <c r="B37" s="35"/>
      <c r="C37" s="1178" t="s">
        <v>534</v>
      </c>
      <c r="D37" s="1179"/>
      <c r="E37" s="1180"/>
      <c r="F37" s="36">
        <v>0.99</v>
      </c>
      <c r="G37" s="37">
        <v>0.6</v>
      </c>
      <c r="H37" s="37">
        <v>0.12</v>
      </c>
      <c r="I37" s="37">
        <v>0.7</v>
      </c>
      <c r="J37" s="38">
        <v>0.41</v>
      </c>
      <c r="K37" s="22"/>
      <c r="L37" s="22"/>
      <c r="M37" s="22"/>
      <c r="N37" s="22"/>
      <c r="O37" s="22"/>
      <c r="P37" s="22"/>
    </row>
    <row r="38" spans="1:16" ht="39" customHeight="1" x14ac:dyDescent="0.15">
      <c r="A38" s="22"/>
      <c r="B38" s="35"/>
      <c r="C38" s="1178" t="s">
        <v>535</v>
      </c>
      <c r="D38" s="1179"/>
      <c r="E38" s="1180"/>
      <c r="F38" s="36">
        <v>0</v>
      </c>
      <c r="G38" s="37">
        <v>0</v>
      </c>
      <c r="H38" s="37">
        <v>0</v>
      </c>
      <c r="I38" s="37">
        <v>0</v>
      </c>
      <c r="J38" s="38">
        <v>0.12</v>
      </c>
      <c r="K38" s="22"/>
      <c r="L38" s="22"/>
      <c r="M38" s="22"/>
      <c r="N38" s="22"/>
      <c r="O38" s="22"/>
      <c r="P38" s="22"/>
    </row>
    <row r="39" spans="1:16" ht="39" customHeight="1" x14ac:dyDescent="0.15">
      <c r="A39" s="22"/>
      <c r="B39" s="35"/>
      <c r="C39" s="1178" t="s">
        <v>536</v>
      </c>
      <c r="D39" s="1179"/>
      <c r="E39" s="1180"/>
      <c r="F39" s="36" t="s">
        <v>486</v>
      </c>
      <c r="G39" s="37" t="s">
        <v>486</v>
      </c>
      <c r="H39" s="37" t="s">
        <v>486</v>
      </c>
      <c r="I39" s="37">
        <v>0</v>
      </c>
      <c r="J39" s="38">
        <v>0.04</v>
      </c>
      <c r="K39" s="22"/>
      <c r="L39" s="22"/>
      <c r="M39" s="22"/>
      <c r="N39" s="22"/>
      <c r="O39" s="22"/>
      <c r="P39" s="22"/>
    </row>
    <row r="40" spans="1:16" ht="39" customHeight="1" x14ac:dyDescent="0.15">
      <c r="A40" s="22"/>
      <c r="B40" s="35"/>
      <c r="C40" s="1178" t="s">
        <v>537</v>
      </c>
      <c r="D40" s="1179"/>
      <c r="E40" s="1180"/>
      <c r="F40" s="36">
        <v>0</v>
      </c>
      <c r="G40" s="37">
        <v>0</v>
      </c>
      <c r="H40" s="37">
        <v>0.01</v>
      </c>
      <c r="I40" s="37">
        <v>0.02</v>
      </c>
      <c r="J40" s="38">
        <v>0.03</v>
      </c>
      <c r="K40" s="22"/>
      <c r="L40" s="22"/>
      <c r="M40" s="22"/>
      <c r="N40" s="22"/>
      <c r="O40" s="22"/>
      <c r="P40" s="22"/>
    </row>
    <row r="41" spans="1:16" ht="39" customHeight="1" x14ac:dyDescent="0.15">
      <c r="A41" s="22"/>
      <c r="B41" s="35"/>
      <c r="C41" s="1178" t="s">
        <v>538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540</v>
      </c>
      <c r="D43" s="1182"/>
      <c r="E43" s="1183"/>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6764</v>
      </c>
      <c r="L45" s="60">
        <v>6553</v>
      </c>
      <c r="M45" s="60">
        <v>6151</v>
      </c>
      <c r="N45" s="60">
        <v>5920</v>
      </c>
      <c r="O45" s="61">
        <v>5807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v>17</v>
      </c>
      <c r="N47" s="64">
        <v>17</v>
      </c>
      <c r="O47" s="65">
        <v>17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2221</v>
      </c>
      <c r="L48" s="64">
        <v>2248</v>
      </c>
      <c r="M48" s="64">
        <v>2276</v>
      </c>
      <c r="N48" s="64">
        <v>2308</v>
      </c>
      <c r="O48" s="65">
        <v>2299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1051</v>
      </c>
      <c r="L49" s="64">
        <v>1048</v>
      </c>
      <c r="M49" s="64">
        <v>1036</v>
      </c>
      <c r="N49" s="64">
        <v>1031</v>
      </c>
      <c r="O49" s="65">
        <v>665</v>
      </c>
      <c r="P49" s="48"/>
      <c r="Q49" s="48"/>
      <c r="R49" s="48"/>
      <c r="S49" s="48"/>
      <c r="T49" s="48"/>
      <c r="U49" s="48"/>
    </row>
    <row r="50" spans="1:21" ht="30.75" customHeight="1" x14ac:dyDescent="0.15">
      <c r="A50" s="48"/>
      <c r="B50" s="1196"/>
      <c r="C50" s="1197"/>
      <c r="D50" s="62"/>
      <c r="E50" s="1188" t="s">
        <v>17</v>
      </c>
      <c r="F50" s="1188"/>
      <c r="G50" s="1188"/>
      <c r="H50" s="1188"/>
      <c r="I50" s="1188"/>
      <c r="J50" s="1189"/>
      <c r="K50" s="63">
        <v>99</v>
      </c>
      <c r="L50" s="64">
        <v>91</v>
      </c>
      <c r="M50" s="64">
        <v>80</v>
      </c>
      <c r="N50" s="64">
        <v>78</v>
      </c>
      <c r="O50" s="65">
        <v>71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v>0</v>
      </c>
      <c r="M51" s="64" t="s">
        <v>486</v>
      </c>
      <c r="N51" s="64" t="s">
        <v>486</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5588</v>
      </c>
      <c r="L52" s="64">
        <v>5709</v>
      </c>
      <c r="M52" s="64">
        <v>5864</v>
      </c>
      <c r="N52" s="64">
        <v>5808</v>
      </c>
      <c r="O52" s="65">
        <v>5671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4547</v>
      </c>
      <c r="L53" s="69">
        <v>4231</v>
      </c>
      <c r="M53" s="69">
        <v>3696</v>
      </c>
      <c r="N53" s="69">
        <v>3546</v>
      </c>
      <c r="O53" s="70">
        <v>3188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57835</v>
      </c>
      <c r="J41" s="83">
        <v>58062</v>
      </c>
      <c r="K41" s="83">
        <v>59488</v>
      </c>
      <c r="L41" s="83">
        <v>58835</v>
      </c>
      <c r="M41" s="84">
        <v>56485</v>
      </c>
    </row>
    <row r="42" spans="2:13" ht="27.75" customHeight="1" x14ac:dyDescent="0.15">
      <c r="B42" s="1204"/>
      <c r="C42" s="1205"/>
      <c r="D42" s="85"/>
      <c r="E42" s="1208" t="s">
        <v>26</v>
      </c>
      <c r="F42" s="1208"/>
      <c r="G42" s="1208"/>
      <c r="H42" s="1209"/>
      <c r="I42" s="86">
        <v>332</v>
      </c>
      <c r="J42" s="87">
        <v>250</v>
      </c>
      <c r="K42" s="87">
        <v>181</v>
      </c>
      <c r="L42" s="87">
        <v>134</v>
      </c>
      <c r="M42" s="88">
        <v>88</v>
      </c>
    </row>
    <row r="43" spans="2:13" ht="27.75" customHeight="1" x14ac:dyDescent="0.15">
      <c r="B43" s="1204"/>
      <c r="C43" s="1205"/>
      <c r="D43" s="85"/>
      <c r="E43" s="1208" t="s">
        <v>27</v>
      </c>
      <c r="F43" s="1208"/>
      <c r="G43" s="1208"/>
      <c r="H43" s="1209"/>
      <c r="I43" s="86">
        <v>35900</v>
      </c>
      <c r="J43" s="87">
        <v>34628</v>
      </c>
      <c r="K43" s="87">
        <v>34056</v>
      </c>
      <c r="L43" s="87">
        <v>32802</v>
      </c>
      <c r="M43" s="88">
        <v>32119</v>
      </c>
    </row>
    <row r="44" spans="2:13" ht="27.75" customHeight="1" x14ac:dyDescent="0.15">
      <c r="B44" s="1204"/>
      <c r="C44" s="1205"/>
      <c r="D44" s="85"/>
      <c r="E44" s="1208" t="s">
        <v>28</v>
      </c>
      <c r="F44" s="1208"/>
      <c r="G44" s="1208"/>
      <c r="H44" s="1209"/>
      <c r="I44" s="86">
        <v>4932</v>
      </c>
      <c r="J44" s="87">
        <v>3895</v>
      </c>
      <c r="K44" s="87">
        <v>2856</v>
      </c>
      <c r="L44" s="87">
        <v>1799</v>
      </c>
      <c r="M44" s="88">
        <v>1103</v>
      </c>
    </row>
    <row r="45" spans="2:13" ht="27.75" customHeight="1" x14ac:dyDescent="0.15">
      <c r="B45" s="1204"/>
      <c r="C45" s="1205"/>
      <c r="D45" s="85"/>
      <c r="E45" s="1208" t="s">
        <v>29</v>
      </c>
      <c r="F45" s="1208"/>
      <c r="G45" s="1208"/>
      <c r="H45" s="1209"/>
      <c r="I45" s="86">
        <v>8356</v>
      </c>
      <c r="J45" s="87">
        <v>7850</v>
      </c>
      <c r="K45" s="87">
        <v>6968</v>
      </c>
      <c r="L45" s="87">
        <v>6330</v>
      </c>
      <c r="M45" s="88">
        <v>5695</v>
      </c>
    </row>
    <row r="46" spans="2:13" ht="27.75" customHeight="1" x14ac:dyDescent="0.15">
      <c r="B46" s="1204"/>
      <c r="C46" s="1205"/>
      <c r="D46" s="89"/>
      <c r="E46" s="1208" t="s">
        <v>30</v>
      </c>
      <c r="F46" s="1208"/>
      <c r="G46" s="1208"/>
      <c r="H46" s="1209"/>
      <c r="I46" s="86">
        <v>1</v>
      </c>
      <c r="J46" s="87">
        <v>1</v>
      </c>
      <c r="K46" s="87">
        <v>1</v>
      </c>
      <c r="L46" s="87">
        <v>0</v>
      </c>
      <c r="M46" s="88">
        <v>0</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3564</v>
      </c>
      <c r="J50" s="87">
        <v>3921</v>
      </c>
      <c r="K50" s="87">
        <v>4070</v>
      </c>
      <c r="L50" s="87">
        <v>4700</v>
      </c>
      <c r="M50" s="88">
        <v>4951</v>
      </c>
    </row>
    <row r="51" spans="2:13" ht="27.75" customHeight="1" x14ac:dyDescent="0.15">
      <c r="B51" s="1204"/>
      <c r="C51" s="1205"/>
      <c r="D51" s="85"/>
      <c r="E51" s="1208" t="s">
        <v>36</v>
      </c>
      <c r="F51" s="1208"/>
      <c r="G51" s="1208"/>
      <c r="H51" s="1209"/>
      <c r="I51" s="86">
        <v>1013</v>
      </c>
      <c r="J51" s="87">
        <v>833</v>
      </c>
      <c r="K51" s="87">
        <v>863</v>
      </c>
      <c r="L51" s="87">
        <v>940</v>
      </c>
      <c r="M51" s="88">
        <v>940</v>
      </c>
    </row>
    <row r="52" spans="2:13" ht="27.75" customHeight="1" x14ac:dyDescent="0.15">
      <c r="B52" s="1206"/>
      <c r="C52" s="1207"/>
      <c r="D52" s="85"/>
      <c r="E52" s="1208" t="s">
        <v>37</v>
      </c>
      <c r="F52" s="1208"/>
      <c r="G52" s="1208"/>
      <c r="H52" s="1209"/>
      <c r="I52" s="86">
        <v>61438</v>
      </c>
      <c r="J52" s="87">
        <v>61311</v>
      </c>
      <c r="K52" s="87">
        <v>61569</v>
      </c>
      <c r="L52" s="87">
        <v>60128</v>
      </c>
      <c r="M52" s="88">
        <v>58446</v>
      </c>
    </row>
    <row r="53" spans="2:13" ht="27.75" customHeight="1" thickBot="1" x14ac:dyDescent="0.2">
      <c r="B53" s="1210" t="s">
        <v>21</v>
      </c>
      <c r="C53" s="1211"/>
      <c r="D53" s="92"/>
      <c r="E53" s="1212" t="s">
        <v>38</v>
      </c>
      <c r="F53" s="1212"/>
      <c r="G53" s="1212"/>
      <c r="H53" s="1213"/>
      <c r="I53" s="93">
        <v>41341</v>
      </c>
      <c r="J53" s="94">
        <v>38621</v>
      </c>
      <c r="K53" s="94">
        <v>37049</v>
      </c>
      <c r="L53" s="94">
        <v>34134</v>
      </c>
      <c r="M53" s="95">
        <v>31154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21" t="s">
        <v>575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30"/>
      <c r="H50" s="1231"/>
      <c r="I50" s="1231"/>
      <c r="J50" s="1232"/>
      <c r="K50" s="356" t="s">
        <v>525</v>
      </c>
      <c r="L50" s="356" t="s">
        <v>526</v>
      </c>
      <c r="M50" s="356" t="s">
        <v>527</v>
      </c>
      <c r="N50" s="356" t="s">
        <v>528</v>
      </c>
      <c r="O50" s="356" t="s">
        <v>529</v>
      </c>
    </row>
    <row r="51" spans="1:17" x14ac:dyDescent="0.15">
      <c r="B51" s="250"/>
      <c r="C51" s="246"/>
      <c r="D51" s="246"/>
      <c r="E51" s="246"/>
      <c r="F51" s="246"/>
      <c r="G51" s="1233" t="s">
        <v>569</v>
      </c>
      <c r="H51" s="1234"/>
      <c r="I51" s="1239" t="s">
        <v>570</v>
      </c>
      <c r="J51" s="1239"/>
      <c r="K51" s="1241"/>
      <c r="L51" s="1241"/>
      <c r="M51" s="1241"/>
      <c r="N51" s="1242">
        <v>136.9</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577</v>
      </c>
      <c r="J53" s="1243"/>
      <c r="K53" s="1244"/>
      <c r="L53" s="1244"/>
      <c r="M53" s="1244"/>
      <c r="N53" s="1246">
        <v>60.6</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571</v>
      </c>
      <c r="H55" s="1248"/>
      <c r="I55" s="1243" t="s">
        <v>570</v>
      </c>
      <c r="J55" s="1243"/>
      <c r="K55" s="1241"/>
      <c r="L55" s="1241"/>
      <c r="M55" s="1241"/>
      <c r="N55" s="1242">
        <v>39</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577</v>
      </c>
      <c r="J57" s="1253"/>
      <c r="K57" s="1244"/>
      <c r="L57" s="1244"/>
      <c r="M57" s="1244"/>
      <c r="N57" s="1246">
        <v>55.4</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ht="13.5" customHeight="1" x14ac:dyDescent="0.15">
      <c r="B65" s="250"/>
      <c r="C65" s="246"/>
      <c r="D65" s="246"/>
      <c r="E65" s="246"/>
      <c r="F65" s="246"/>
      <c r="G65" s="1221" t="s">
        <v>576</v>
      </c>
      <c r="H65" s="1254"/>
      <c r="I65" s="1254"/>
      <c r="J65" s="1254"/>
      <c r="K65" s="1254"/>
      <c r="L65" s="1254"/>
      <c r="M65" s="1254"/>
      <c r="N65" s="1254"/>
      <c r="O65" s="1255"/>
    </row>
    <row r="66" spans="2:30" x14ac:dyDescent="0.15">
      <c r="B66" s="250"/>
      <c r="C66" s="246"/>
      <c r="D66" s="246"/>
      <c r="E66" s="246"/>
      <c r="F66" s="246"/>
      <c r="G66" s="1256"/>
      <c r="H66" s="1257"/>
      <c r="I66" s="1257"/>
      <c r="J66" s="1257"/>
      <c r="K66" s="1257"/>
      <c r="L66" s="1257"/>
      <c r="M66" s="1257"/>
      <c r="N66" s="1257"/>
      <c r="O66" s="1258"/>
    </row>
    <row r="67" spans="2:30" x14ac:dyDescent="0.15">
      <c r="B67" s="250"/>
      <c r="C67" s="246"/>
      <c r="D67" s="246"/>
      <c r="E67" s="246"/>
      <c r="F67" s="246"/>
      <c r="G67" s="1256"/>
      <c r="H67" s="1257"/>
      <c r="I67" s="1257"/>
      <c r="J67" s="1257"/>
      <c r="K67" s="1257"/>
      <c r="L67" s="1257"/>
      <c r="M67" s="1257"/>
      <c r="N67" s="1257"/>
      <c r="O67" s="1258"/>
    </row>
    <row r="68" spans="2:30" x14ac:dyDescent="0.15">
      <c r="B68" s="250"/>
      <c r="C68" s="246"/>
      <c r="D68" s="246"/>
      <c r="E68" s="246"/>
      <c r="F68" s="246"/>
      <c r="G68" s="1256"/>
      <c r="H68" s="1257"/>
      <c r="I68" s="1257"/>
      <c r="J68" s="1257"/>
      <c r="K68" s="1257"/>
      <c r="L68" s="1257"/>
      <c r="M68" s="1257"/>
      <c r="N68" s="1257"/>
      <c r="O68" s="1258"/>
    </row>
    <row r="69" spans="2:30" x14ac:dyDescent="0.15">
      <c r="B69" s="250"/>
      <c r="C69" s="246"/>
      <c r="D69" s="246"/>
      <c r="E69" s="246"/>
      <c r="F69" s="246"/>
      <c r="G69" s="1259"/>
      <c r="H69" s="1260"/>
      <c r="I69" s="1260"/>
      <c r="J69" s="1260"/>
      <c r="K69" s="1260"/>
      <c r="L69" s="1260"/>
      <c r="M69" s="1260"/>
      <c r="N69" s="1260"/>
      <c r="O69" s="126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30"/>
      <c r="H72" s="1231"/>
      <c r="I72" s="1231"/>
      <c r="J72" s="1232"/>
      <c r="K72" s="356" t="s">
        <v>525</v>
      </c>
      <c r="L72" s="356" t="s">
        <v>526</v>
      </c>
      <c r="M72" s="356" t="s">
        <v>527</v>
      </c>
      <c r="N72" s="356" t="s">
        <v>528</v>
      </c>
      <c r="O72" s="356" t="s">
        <v>529</v>
      </c>
    </row>
    <row r="73" spans="2:30" x14ac:dyDescent="0.15">
      <c r="B73" s="250"/>
      <c r="C73" s="246"/>
      <c r="D73" s="246"/>
      <c r="E73" s="246"/>
      <c r="F73" s="246"/>
      <c r="G73" s="1233" t="s">
        <v>569</v>
      </c>
      <c r="H73" s="1234"/>
      <c r="I73" s="1239" t="s">
        <v>570</v>
      </c>
      <c r="J73" s="1239"/>
      <c r="K73" s="1262">
        <v>161.30000000000001</v>
      </c>
      <c r="L73" s="1262">
        <v>150.30000000000001</v>
      </c>
      <c r="M73" s="1242">
        <v>146.9</v>
      </c>
      <c r="N73" s="1242">
        <v>136.9</v>
      </c>
      <c r="O73" s="1242">
        <v>128.9</v>
      </c>
      <c r="S73" s="245">
        <v>9.9</v>
      </c>
    </row>
    <row r="74" spans="2:30" x14ac:dyDescent="0.15">
      <c r="B74" s="250"/>
      <c r="C74" s="246"/>
      <c r="D74" s="246"/>
      <c r="E74" s="246"/>
      <c r="F74" s="246"/>
      <c r="G74" s="1235"/>
      <c r="H74" s="1236"/>
      <c r="I74" s="1240"/>
      <c r="J74" s="1240"/>
      <c r="K74" s="1262"/>
      <c r="L74" s="1262"/>
      <c r="M74" s="1242"/>
      <c r="N74" s="1242"/>
      <c r="O74" s="1242"/>
    </row>
    <row r="75" spans="2:30" x14ac:dyDescent="0.15">
      <c r="B75" s="250"/>
      <c r="C75" s="246"/>
      <c r="D75" s="246"/>
      <c r="E75" s="246"/>
      <c r="F75" s="246"/>
      <c r="G75" s="1235"/>
      <c r="H75" s="1236"/>
      <c r="I75" s="1243" t="s">
        <v>574</v>
      </c>
      <c r="J75" s="1243"/>
      <c r="K75" s="1246">
        <v>18.399999999999999</v>
      </c>
      <c r="L75" s="1246">
        <v>17.600000000000001</v>
      </c>
      <c r="M75" s="1246">
        <v>16.2</v>
      </c>
      <c r="N75" s="1246">
        <v>15.1</v>
      </c>
      <c r="O75" s="1246">
        <v>14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571</v>
      </c>
      <c r="H77" s="1248"/>
      <c r="I77" s="1243" t="s">
        <v>570</v>
      </c>
      <c r="J77" s="1243"/>
      <c r="K77" s="1262">
        <v>58.2</v>
      </c>
      <c r="L77" s="1262">
        <v>50.3</v>
      </c>
      <c r="M77" s="1242">
        <v>45.9</v>
      </c>
      <c r="N77" s="1242">
        <v>39</v>
      </c>
      <c r="O77" s="1242">
        <v>32.5</v>
      </c>
      <c r="R77" s="245">
        <v>12.3</v>
      </c>
      <c r="T77" s="245">
        <v>11.1</v>
      </c>
    </row>
    <row r="78" spans="2:30" x14ac:dyDescent="0.15">
      <c r="B78" s="250"/>
      <c r="C78" s="246"/>
      <c r="D78" s="246"/>
      <c r="E78" s="246"/>
      <c r="F78" s="246"/>
      <c r="G78" s="1249"/>
      <c r="H78" s="1250"/>
      <c r="I78" s="1243"/>
      <c r="J78" s="1243"/>
      <c r="K78" s="1262"/>
      <c r="L78" s="1262"/>
      <c r="M78" s="1242"/>
      <c r="N78" s="1242"/>
      <c r="O78" s="1242"/>
    </row>
    <row r="79" spans="2:30" x14ac:dyDescent="0.15">
      <c r="B79" s="250"/>
      <c r="C79" s="246"/>
      <c r="D79" s="246"/>
      <c r="E79" s="246"/>
      <c r="F79" s="246"/>
      <c r="G79" s="1249"/>
      <c r="H79" s="1250"/>
      <c r="I79" s="1263" t="s">
        <v>574</v>
      </c>
      <c r="J79" s="1253"/>
      <c r="K79" s="1264">
        <v>10.3</v>
      </c>
      <c r="L79" s="1264">
        <v>9.6</v>
      </c>
      <c r="M79" s="1264">
        <v>8.8000000000000007</v>
      </c>
      <c r="N79" s="1264">
        <v>9</v>
      </c>
      <c r="O79" s="1264">
        <v>8.1999999999999993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64"/>
      <c r="L80" s="1264"/>
      <c r="M80" s="1264"/>
      <c r="N80" s="1264"/>
      <c r="O80" s="126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46204</v>
      </c>
      <c r="E3" s="118"/>
      <c r="F3" s="119">
        <v>50880</v>
      </c>
      <c r="G3" s="120"/>
      <c r="H3" s="121"/>
    </row>
    <row r="4" spans="1:8" x14ac:dyDescent="0.15">
      <c r="A4" s="122"/>
      <c r="B4" s="123"/>
      <c r="C4" s="124"/>
      <c r="D4" s="125">
        <v>20384</v>
      </c>
      <c r="E4" s="126"/>
      <c r="F4" s="127">
        <v>26879</v>
      </c>
      <c r="G4" s="128"/>
      <c r="H4" s="129"/>
    </row>
    <row r="5" spans="1:8" x14ac:dyDescent="0.15">
      <c r="A5" s="110" t="s">
        <v>519</v>
      </c>
      <c r="B5" s="115"/>
      <c r="C5" s="116"/>
      <c r="D5" s="117">
        <v>124880</v>
      </c>
      <c r="E5" s="118"/>
      <c r="F5" s="119">
        <v>63956</v>
      </c>
      <c r="G5" s="120"/>
      <c r="H5" s="121"/>
    </row>
    <row r="6" spans="1:8" x14ac:dyDescent="0.15">
      <c r="A6" s="122"/>
      <c r="B6" s="123"/>
      <c r="C6" s="124"/>
      <c r="D6" s="125">
        <v>29163</v>
      </c>
      <c r="E6" s="126"/>
      <c r="F6" s="127">
        <v>29239</v>
      </c>
      <c r="G6" s="128"/>
      <c r="H6" s="129"/>
    </row>
    <row r="7" spans="1:8" x14ac:dyDescent="0.15">
      <c r="A7" s="110" t="s">
        <v>520</v>
      </c>
      <c r="B7" s="115"/>
      <c r="C7" s="116"/>
      <c r="D7" s="117">
        <v>88079</v>
      </c>
      <c r="E7" s="118"/>
      <c r="F7" s="119">
        <v>66255</v>
      </c>
      <c r="G7" s="120"/>
      <c r="H7" s="121"/>
    </row>
    <row r="8" spans="1:8" x14ac:dyDescent="0.15">
      <c r="A8" s="122"/>
      <c r="B8" s="123"/>
      <c r="C8" s="124"/>
      <c r="D8" s="125">
        <v>34876</v>
      </c>
      <c r="E8" s="126"/>
      <c r="F8" s="127">
        <v>31822</v>
      </c>
      <c r="G8" s="128"/>
      <c r="H8" s="129"/>
    </row>
    <row r="9" spans="1:8" x14ac:dyDescent="0.15">
      <c r="A9" s="110" t="s">
        <v>521</v>
      </c>
      <c r="B9" s="115"/>
      <c r="C9" s="116"/>
      <c r="D9" s="117">
        <v>68869</v>
      </c>
      <c r="E9" s="118"/>
      <c r="F9" s="119">
        <v>92247</v>
      </c>
      <c r="G9" s="120"/>
      <c r="H9" s="121"/>
    </row>
    <row r="10" spans="1:8" x14ac:dyDescent="0.15">
      <c r="A10" s="122"/>
      <c r="B10" s="123"/>
      <c r="C10" s="124"/>
      <c r="D10" s="125">
        <v>27279</v>
      </c>
      <c r="E10" s="126"/>
      <c r="F10" s="127">
        <v>37204</v>
      </c>
      <c r="G10" s="128"/>
      <c r="H10" s="129"/>
    </row>
    <row r="11" spans="1:8" x14ac:dyDescent="0.15">
      <c r="A11" s="110" t="s">
        <v>522</v>
      </c>
      <c r="B11" s="115"/>
      <c r="C11" s="116"/>
      <c r="D11" s="117">
        <v>46950</v>
      </c>
      <c r="E11" s="118"/>
      <c r="F11" s="119">
        <v>67319</v>
      </c>
      <c r="G11" s="120"/>
      <c r="H11" s="121"/>
    </row>
    <row r="12" spans="1:8" x14ac:dyDescent="0.15">
      <c r="A12" s="122"/>
      <c r="B12" s="123"/>
      <c r="C12" s="130"/>
      <c r="D12" s="125">
        <v>23820</v>
      </c>
      <c r="E12" s="126"/>
      <c r="F12" s="127">
        <v>38101</v>
      </c>
      <c r="G12" s="128"/>
      <c r="H12" s="129"/>
    </row>
    <row r="13" spans="1:8" x14ac:dyDescent="0.15">
      <c r="A13" s="110"/>
      <c r="B13" s="115"/>
      <c r="C13" s="131"/>
      <c r="D13" s="132">
        <v>74996</v>
      </c>
      <c r="E13" s="133"/>
      <c r="F13" s="134">
        <v>68131</v>
      </c>
      <c r="G13" s="135"/>
      <c r="H13" s="121"/>
    </row>
    <row r="14" spans="1:8" x14ac:dyDescent="0.15">
      <c r="A14" s="122"/>
      <c r="B14" s="123"/>
      <c r="C14" s="124"/>
      <c r="D14" s="125">
        <v>27104</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2.06</v>
      </c>
      <c r="C19" s="136">
        <f>ROUND(VALUE(SUBSTITUTE(実質収支比率等に係る経年分析!G$48,"▲","-")),2)</f>
        <v>2.71</v>
      </c>
      <c r="D19" s="136">
        <f>ROUND(VALUE(SUBSTITUTE(実質収支比率等に係る経年分析!H$48,"▲","-")),2)</f>
        <v>3.49</v>
      </c>
      <c r="E19" s="136">
        <f>ROUND(VALUE(SUBSTITUTE(実質収支比率等に係る経年分析!I$48,"▲","-")),2)</f>
        <v>5.34</v>
      </c>
      <c r="F19" s="136">
        <f>ROUND(VALUE(SUBSTITUTE(実質収支比率等に係る経年分析!J$48,"▲","-")),2)</f>
        <v>3.68</v>
      </c>
    </row>
    <row r="20" spans="1:11" x14ac:dyDescent="0.15">
      <c r="A20" s="136" t="s">
        <v>43</v>
      </c>
      <c r="B20" s="136">
        <f>ROUND(VALUE(SUBSTITUTE(実質収支比率等に係る経年分析!F$47,"▲","-")),2)</f>
        <v>7.74</v>
      </c>
      <c r="C20" s="136">
        <f>ROUND(VALUE(SUBSTITUTE(実質収支比率等に係る経年分析!G$47,"▲","-")),2)</f>
        <v>8.49</v>
      </c>
      <c r="D20" s="136">
        <f>ROUND(VALUE(SUBSTITUTE(実質収支比率等に係る経年分析!H$47,"▲","-")),2)</f>
        <v>9.5500000000000007</v>
      </c>
      <c r="E20" s="136">
        <f>ROUND(VALUE(SUBSTITUTE(実質収支比率等に係る経年分析!I$47,"▲","-")),2)</f>
        <v>10.64</v>
      </c>
      <c r="F20" s="136">
        <f>ROUND(VALUE(SUBSTITUTE(実質収支比率等に係る経年分析!J$47,"▲","-")),2)</f>
        <v>11.65</v>
      </c>
    </row>
    <row r="21" spans="1:11" x14ac:dyDescent="0.15">
      <c r="A21" s="136" t="s">
        <v>44</v>
      </c>
      <c r="B21" s="136">
        <f>IF(ISNUMBER(VALUE(SUBSTITUTE(実質収支比率等に係る経年分析!F$49,"▲","-"))),ROUND(VALUE(SUBSTITUTE(実質収支比率等に係る経年分析!F$49,"▲","-")),2),NA())</f>
        <v>0.13</v>
      </c>
      <c r="C21" s="136">
        <f>IF(ISNUMBER(VALUE(SUBSTITUTE(実質収支比率等に係る経年分析!G$49,"▲","-"))),ROUND(VALUE(SUBSTITUTE(実質収支比率等に係る経年分析!G$49,"▲","-")),2),NA())</f>
        <v>1.81</v>
      </c>
      <c r="D21" s="136">
        <f>IF(ISNUMBER(VALUE(SUBSTITUTE(実質収支比率等に係る経年分析!H$49,"▲","-"))),ROUND(VALUE(SUBSTITUTE(実質収支比率等に係る経年分析!H$49,"▲","-")),2),NA())</f>
        <v>1.73</v>
      </c>
      <c r="E21" s="136">
        <f>IF(ISNUMBER(VALUE(SUBSTITUTE(実質収支比率等に係る経年分析!I$49,"▲","-"))),ROUND(VALUE(SUBSTITUTE(実質収支比率等に係る経年分析!I$49,"▲","-")),2),NA())</f>
        <v>2.79</v>
      </c>
      <c r="F21" s="136">
        <f>IF(ISNUMBER(VALUE(SUBSTITUTE(実質収支比率等に係る経年分析!J$49,"▲","-"))),ROUND(VALUE(SUBSTITUTE(実質収支比率等に係る経年分析!J$49,"▲","-")),2),NA())</f>
        <v>-0.72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奨学資金特別会計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大仙市太陽光発電事業特別会計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大仙市簡易水道事業特別会計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0.41</v>
      </c>
    </row>
    <row r="34" spans="1:16" x14ac:dyDescent="0.15">
      <c r="A34" s="137" t="str">
        <f>IF(連結実質赤字比率に係る赤字・黒字の構成分析!C$36="",NA(),連結実質赤字比率に係る赤字・黒字の構成分析!C$36)</f>
        <v>市立大曲病院事業会計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5.32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3.64</v>
      </c>
    </row>
    <row r="36" spans="1:16" x14ac:dyDescent="0.15">
      <c r="A36" s="137" t="str">
        <f>IF(連結実質赤字比率に係る赤字・黒字の構成分析!C$34="",NA(),連結実質赤字比率に係る赤字・黒字の構成分析!C$34)</f>
        <v>大仙市上水道事業会計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5.0199999999999996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5588</v>
      </c>
      <c r="E42" s="138"/>
      <c r="F42" s="138"/>
      <c r="G42" s="138">
        <f>'実質公債費比率（分子）の構造'!L$52</f>
        <v>5709</v>
      </c>
      <c r="H42" s="138"/>
      <c r="I42" s="138"/>
      <c r="J42" s="138">
        <f>'実質公債費比率（分子）の構造'!M$52</f>
        <v>5864</v>
      </c>
      <c r="K42" s="138"/>
      <c r="L42" s="138"/>
      <c r="M42" s="138">
        <f>'実質公債費比率（分子）の構造'!N$52</f>
        <v>5808</v>
      </c>
      <c r="N42" s="138"/>
      <c r="O42" s="138"/>
      <c r="P42" s="138">
        <f>'実質公債費比率（分子）の構造'!O$52</f>
        <v>5671</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99</v>
      </c>
      <c r="C44" s="138"/>
      <c r="D44" s="138"/>
      <c r="E44" s="138">
        <f>'実質公債費比率（分子）の構造'!L$50</f>
        <v>91</v>
      </c>
      <c r="F44" s="138"/>
      <c r="G44" s="138"/>
      <c r="H44" s="138">
        <f>'実質公債費比率（分子）の構造'!M$50</f>
        <v>80</v>
      </c>
      <c r="I44" s="138"/>
      <c r="J44" s="138"/>
      <c r="K44" s="138">
        <f>'実質公債費比率（分子）の構造'!N$50</f>
        <v>78</v>
      </c>
      <c r="L44" s="138"/>
      <c r="M44" s="138"/>
      <c r="N44" s="138">
        <f>'実質公債費比率（分子）の構造'!O$50</f>
        <v>71</v>
      </c>
      <c r="O44" s="138"/>
      <c r="P44" s="138"/>
    </row>
    <row r="45" spans="1:16" x14ac:dyDescent="0.15">
      <c r="A45" s="138" t="s">
        <v>54</v>
      </c>
      <c r="B45" s="138">
        <f>'実質公債費比率（分子）の構造'!K$49</f>
        <v>1051</v>
      </c>
      <c r="C45" s="138"/>
      <c r="D45" s="138"/>
      <c r="E45" s="138">
        <f>'実質公債費比率（分子）の構造'!L$49</f>
        <v>1048</v>
      </c>
      <c r="F45" s="138"/>
      <c r="G45" s="138"/>
      <c r="H45" s="138">
        <f>'実質公債費比率（分子）の構造'!M$49</f>
        <v>1036</v>
      </c>
      <c r="I45" s="138"/>
      <c r="J45" s="138"/>
      <c r="K45" s="138">
        <f>'実質公債費比率（分子）の構造'!N$49</f>
        <v>1031</v>
      </c>
      <c r="L45" s="138"/>
      <c r="M45" s="138"/>
      <c r="N45" s="138">
        <f>'実質公債費比率（分子）の構造'!O$49</f>
        <v>665</v>
      </c>
      <c r="O45" s="138"/>
      <c r="P45" s="138"/>
    </row>
    <row r="46" spans="1:16" x14ac:dyDescent="0.15">
      <c r="A46" s="138" t="s">
        <v>55</v>
      </c>
      <c r="B46" s="138">
        <f>'実質公債費比率（分子）の構造'!K$48</f>
        <v>2221</v>
      </c>
      <c r="C46" s="138"/>
      <c r="D46" s="138"/>
      <c r="E46" s="138">
        <f>'実質公債費比率（分子）の構造'!L$48</f>
        <v>2248</v>
      </c>
      <c r="F46" s="138"/>
      <c r="G46" s="138"/>
      <c r="H46" s="138">
        <f>'実質公債費比率（分子）の構造'!M$48</f>
        <v>2276</v>
      </c>
      <c r="I46" s="138"/>
      <c r="J46" s="138"/>
      <c r="K46" s="138">
        <f>'実質公債費比率（分子）の構造'!N$48</f>
        <v>2308</v>
      </c>
      <c r="L46" s="138"/>
      <c r="M46" s="138"/>
      <c r="N46" s="138">
        <f>'実質公債費比率（分子）の構造'!O$48</f>
        <v>2299</v>
      </c>
      <c r="O46" s="138"/>
      <c r="P46" s="138"/>
    </row>
    <row r="47" spans="1:16" x14ac:dyDescent="0.15">
      <c r="A47" s="138" t="s">
        <v>56</v>
      </c>
      <c r="B47" s="138" t="str">
        <f>'実質公債費比率（分子）の構造'!K$47</f>
        <v>-</v>
      </c>
      <c r="C47" s="138"/>
      <c r="D47" s="138"/>
      <c r="E47" s="138" t="str">
        <f>'実質公債費比率（分子）の構造'!L$47</f>
        <v>-</v>
      </c>
      <c r="F47" s="138"/>
      <c r="G47" s="138"/>
      <c r="H47" s="138">
        <f>'実質公債費比率（分子）の構造'!M$47</f>
        <v>17</v>
      </c>
      <c r="I47" s="138"/>
      <c r="J47" s="138"/>
      <c r="K47" s="138">
        <f>'実質公債費比率（分子）の構造'!N$47</f>
        <v>17</v>
      </c>
      <c r="L47" s="138"/>
      <c r="M47" s="138"/>
      <c r="N47" s="138">
        <f>'実質公債費比率（分子）の構造'!O$47</f>
        <v>17</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6764</v>
      </c>
      <c r="C49" s="138"/>
      <c r="D49" s="138"/>
      <c r="E49" s="138">
        <f>'実質公債費比率（分子）の構造'!L$45</f>
        <v>6553</v>
      </c>
      <c r="F49" s="138"/>
      <c r="G49" s="138"/>
      <c r="H49" s="138">
        <f>'実質公債費比率（分子）の構造'!M$45</f>
        <v>6151</v>
      </c>
      <c r="I49" s="138"/>
      <c r="J49" s="138"/>
      <c r="K49" s="138">
        <f>'実質公債費比率（分子）の構造'!N$45</f>
        <v>5920</v>
      </c>
      <c r="L49" s="138"/>
      <c r="M49" s="138"/>
      <c r="N49" s="138">
        <f>'実質公債費比率（分子）の構造'!O$45</f>
        <v>5807</v>
      </c>
      <c r="O49" s="138"/>
      <c r="P49" s="138"/>
    </row>
    <row r="50" spans="1:16" x14ac:dyDescent="0.15">
      <c r="A50" s="138" t="s">
        <v>59</v>
      </c>
      <c r="B50" s="138" t="e">
        <f>NA()</f>
        <v>#N/A</v>
      </c>
      <c r="C50" s="138">
        <f>IF(ISNUMBER('実質公債費比率（分子）の構造'!K$53),'実質公債費比率（分子）の構造'!K$53,NA())</f>
        <v>4547</v>
      </c>
      <c r="D50" s="138" t="e">
        <f>NA()</f>
        <v>#N/A</v>
      </c>
      <c r="E50" s="138" t="e">
        <f>NA()</f>
        <v>#N/A</v>
      </c>
      <c r="F50" s="138">
        <f>IF(ISNUMBER('実質公債費比率（分子）の構造'!L$53),'実質公債費比率（分子）の構造'!L$53,NA())</f>
        <v>4231</v>
      </c>
      <c r="G50" s="138" t="e">
        <f>NA()</f>
        <v>#N/A</v>
      </c>
      <c r="H50" s="138" t="e">
        <f>NA()</f>
        <v>#N/A</v>
      </c>
      <c r="I50" s="138">
        <f>IF(ISNUMBER('実質公債費比率（分子）の構造'!M$53),'実質公債費比率（分子）の構造'!M$53,NA())</f>
        <v>3696</v>
      </c>
      <c r="J50" s="138" t="e">
        <f>NA()</f>
        <v>#N/A</v>
      </c>
      <c r="K50" s="138" t="e">
        <f>NA()</f>
        <v>#N/A</v>
      </c>
      <c r="L50" s="138">
        <f>IF(ISNUMBER('実質公債費比率（分子）の構造'!N$53),'実質公債費比率（分子）の構造'!N$53,NA())</f>
        <v>3546</v>
      </c>
      <c r="M50" s="138" t="e">
        <f>NA()</f>
        <v>#N/A</v>
      </c>
      <c r="N50" s="138" t="e">
        <f>NA()</f>
        <v>#N/A</v>
      </c>
      <c r="O50" s="138">
        <f>IF(ISNUMBER('実質公債費比率（分子）の構造'!O$53),'実質公債費比率（分子）の構造'!O$53,NA())</f>
        <v>3188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61438</v>
      </c>
      <c r="E56" s="137"/>
      <c r="F56" s="137"/>
      <c r="G56" s="137">
        <f>'将来負担比率（分子）の構造'!J$52</f>
        <v>61311</v>
      </c>
      <c r="H56" s="137"/>
      <c r="I56" s="137"/>
      <c r="J56" s="137">
        <f>'将来負担比率（分子）の構造'!K$52</f>
        <v>61569</v>
      </c>
      <c r="K56" s="137"/>
      <c r="L56" s="137"/>
      <c r="M56" s="137">
        <f>'将来負担比率（分子）の構造'!L$52</f>
        <v>60128</v>
      </c>
      <c r="N56" s="137"/>
      <c r="O56" s="137"/>
      <c r="P56" s="137">
        <f>'将来負担比率（分子）の構造'!M$52</f>
        <v>58446</v>
      </c>
    </row>
    <row r="57" spans="1:16" x14ac:dyDescent="0.15">
      <c r="A57" s="137" t="s">
        <v>36</v>
      </c>
      <c r="B57" s="137"/>
      <c r="C57" s="137"/>
      <c r="D57" s="137">
        <f>'将来負担比率（分子）の構造'!I$51</f>
        <v>1013</v>
      </c>
      <c r="E57" s="137"/>
      <c r="F57" s="137"/>
      <c r="G57" s="137">
        <f>'将来負担比率（分子）の構造'!J$51</f>
        <v>833</v>
      </c>
      <c r="H57" s="137"/>
      <c r="I57" s="137"/>
      <c r="J57" s="137">
        <f>'将来負担比率（分子）の構造'!K$51</f>
        <v>863</v>
      </c>
      <c r="K57" s="137"/>
      <c r="L57" s="137"/>
      <c r="M57" s="137">
        <f>'将来負担比率（分子）の構造'!L$51</f>
        <v>940</v>
      </c>
      <c r="N57" s="137"/>
      <c r="O57" s="137"/>
      <c r="P57" s="137">
        <f>'将来負担比率（分子）の構造'!M$51</f>
        <v>940</v>
      </c>
    </row>
    <row r="58" spans="1:16" x14ac:dyDescent="0.15">
      <c r="A58" s="137" t="s">
        <v>35</v>
      </c>
      <c r="B58" s="137"/>
      <c r="C58" s="137"/>
      <c r="D58" s="137">
        <f>'将来負担比率（分子）の構造'!I$50</f>
        <v>3564</v>
      </c>
      <c r="E58" s="137"/>
      <c r="F58" s="137"/>
      <c r="G58" s="137">
        <f>'将来負担比率（分子）の構造'!J$50</f>
        <v>3921</v>
      </c>
      <c r="H58" s="137"/>
      <c r="I58" s="137"/>
      <c r="J58" s="137">
        <f>'将来負担比率（分子）の構造'!K$50</f>
        <v>4070</v>
      </c>
      <c r="K58" s="137"/>
      <c r="L58" s="137"/>
      <c r="M58" s="137">
        <f>'将来負担比率（分子）の構造'!L$50</f>
        <v>4700</v>
      </c>
      <c r="N58" s="137"/>
      <c r="O58" s="137"/>
      <c r="P58" s="137">
        <f>'将来負担比率（分子）の構造'!M$50</f>
        <v>4951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v>
      </c>
      <c r="C61" s="137"/>
      <c r="D61" s="137"/>
      <c r="E61" s="137">
        <f>'将来負担比率（分子）の構造'!J$46</f>
        <v>1</v>
      </c>
      <c r="F61" s="137"/>
      <c r="G61" s="137"/>
      <c r="H61" s="137">
        <f>'将来負担比率（分子）の構造'!K$46</f>
        <v>1</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8356</v>
      </c>
      <c r="C62" s="137"/>
      <c r="D62" s="137"/>
      <c r="E62" s="137">
        <f>'将来負担比率（分子）の構造'!J$45</f>
        <v>7850</v>
      </c>
      <c r="F62" s="137"/>
      <c r="G62" s="137"/>
      <c r="H62" s="137">
        <f>'将来負担比率（分子）の構造'!K$45</f>
        <v>6968</v>
      </c>
      <c r="I62" s="137"/>
      <c r="J62" s="137"/>
      <c r="K62" s="137">
        <f>'将来負担比率（分子）の構造'!L$45</f>
        <v>6330</v>
      </c>
      <c r="L62" s="137"/>
      <c r="M62" s="137"/>
      <c r="N62" s="137">
        <f>'将来負担比率（分子）の構造'!M$45</f>
        <v>5695</v>
      </c>
      <c r="O62" s="137"/>
      <c r="P62" s="137"/>
    </row>
    <row r="63" spans="1:16" x14ac:dyDescent="0.15">
      <c r="A63" s="137" t="s">
        <v>28</v>
      </c>
      <c r="B63" s="137">
        <f>'将来負担比率（分子）の構造'!I$44</f>
        <v>4932</v>
      </c>
      <c r="C63" s="137"/>
      <c r="D63" s="137"/>
      <c r="E63" s="137">
        <f>'将来負担比率（分子）の構造'!J$44</f>
        <v>3895</v>
      </c>
      <c r="F63" s="137"/>
      <c r="G63" s="137"/>
      <c r="H63" s="137">
        <f>'将来負担比率（分子）の構造'!K$44</f>
        <v>2856</v>
      </c>
      <c r="I63" s="137"/>
      <c r="J63" s="137"/>
      <c r="K63" s="137">
        <f>'将来負担比率（分子）の構造'!L$44</f>
        <v>1799</v>
      </c>
      <c r="L63" s="137"/>
      <c r="M63" s="137"/>
      <c r="N63" s="137">
        <f>'将来負担比率（分子）の構造'!M$44</f>
        <v>1103</v>
      </c>
      <c r="O63" s="137"/>
      <c r="P63" s="137"/>
    </row>
    <row r="64" spans="1:16" x14ac:dyDescent="0.15">
      <c r="A64" s="137" t="s">
        <v>27</v>
      </c>
      <c r="B64" s="137">
        <f>'将来負担比率（分子）の構造'!I$43</f>
        <v>35900</v>
      </c>
      <c r="C64" s="137"/>
      <c r="D64" s="137"/>
      <c r="E64" s="137">
        <f>'将来負担比率（分子）の構造'!J$43</f>
        <v>34628</v>
      </c>
      <c r="F64" s="137"/>
      <c r="G64" s="137"/>
      <c r="H64" s="137">
        <f>'将来負担比率（分子）の構造'!K$43</f>
        <v>34056</v>
      </c>
      <c r="I64" s="137"/>
      <c r="J64" s="137"/>
      <c r="K64" s="137">
        <f>'将来負担比率（分子）の構造'!L$43</f>
        <v>32802</v>
      </c>
      <c r="L64" s="137"/>
      <c r="M64" s="137"/>
      <c r="N64" s="137">
        <f>'将来負担比率（分子）の構造'!M$43</f>
        <v>32119</v>
      </c>
      <c r="O64" s="137"/>
      <c r="P64" s="137"/>
    </row>
    <row r="65" spans="1:16" x14ac:dyDescent="0.15">
      <c r="A65" s="137" t="s">
        <v>26</v>
      </c>
      <c r="B65" s="137">
        <f>'将来負担比率（分子）の構造'!I$42</f>
        <v>332</v>
      </c>
      <c r="C65" s="137"/>
      <c r="D65" s="137"/>
      <c r="E65" s="137">
        <f>'将来負担比率（分子）の構造'!J$42</f>
        <v>250</v>
      </c>
      <c r="F65" s="137"/>
      <c r="G65" s="137"/>
      <c r="H65" s="137">
        <f>'将来負担比率（分子）の構造'!K$42</f>
        <v>181</v>
      </c>
      <c r="I65" s="137"/>
      <c r="J65" s="137"/>
      <c r="K65" s="137">
        <f>'将来負担比率（分子）の構造'!L$42</f>
        <v>134</v>
      </c>
      <c r="L65" s="137"/>
      <c r="M65" s="137"/>
      <c r="N65" s="137">
        <f>'将来負担比率（分子）の構造'!M$42</f>
        <v>88</v>
      </c>
      <c r="O65" s="137"/>
      <c r="P65" s="137"/>
    </row>
    <row r="66" spans="1:16" x14ac:dyDescent="0.15">
      <c r="A66" s="137" t="s">
        <v>25</v>
      </c>
      <c r="B66" s="137">
        <f>'将来負担比率（分子）の構造'!I$41</f>
        <v>57835</v>
      </c>
      <c r="C66" s="137"/>
      <c r="D66" s="137"/>
      <c r="E66" s="137">
        <f>'将来負担比率（分子）の構造'!J$41</f>
        <v>58062</v>
      </c>
      <c r="F66" s="137"/>
      <c r="G66" s="137"/>
      <c r="H66" s="137">
        <f>'将来負担比率（分子）の構造'!K$41</f>
        <v>59488</v>
      </c>
      <c r="I66" s="137"/>
      <c r="J66" s="137"/>
      <c r="K66" s="137">
        <f>'将来負担比率（分子）の構造'!L$41</f>
        <v>58835</v>
      </c>
      <c r="L66" s="137"/>
      <c r="M66" s="137"/>
      <c r="N66" s="137">
        <f>'将来負担比率（分子）の構造'!M$41</f>
        <v>56485</v>
      </c>
      <c r="O66" s="137"/>
      <c r="P66" s="137"/>
    </row>
    <row r="67" spans="1:16" x14ac:dyDescent="0.15">
      <c r="A67" s="137" t="s">
        <v>63</v>
      </c>
      <c r="B67" s="137" t="e">
        <f>NA()</f>
        <v>#N/A</v>
      </c>
      <c r="C67" s="137">
        <f>IF(ISNUMBER('将来負担比率（分子）の構造'!I$53), IF('将来負担比率（分子）の構造'!I$53 &lt; 0, 0, '将来負担比率（分子）の構造'!I$53), NA())</f>
        <v>41341</v>
      </c>
      <c r="D67" s="137" t="e">
        <f>NA()</f>
        <v>#N/A</v>
      </c>
      <c r="E67" s="137" t="e">
        <f>NA()</f>
        <v>#N/A</v>
      </c>
      <c r="F67" s="137">
        <f>IF(ISNUMBER('将来負担比率（分子）の構造'!J$53), IF('将来負担比率（分子）の構造'!J$53 &lt; 0, 0, '将来負担比率（分子）の構造'!J$53), NA())</f>
        <v>38621</v>
      </c>
      <c r="G67" s="137" t="e">
        <f>NA()</f>
        <v>#N/A</v>
      </c>
      <c r="H67" s="137" t="e">
        <f>NA()</f>
        <v>#N/A</v>
      </c>
      <c r="I67" s="137">
        <f>IF(ISNUMBER('将来負担比率（分子）の構造'!K$53), IF('将来負担比率（分子）の構造'!K$53 &lt; 0, 0, '将来負担比率（分子）の構造'!K$53), NA())</f>
        <v>37049</v>
      </c>
      <c r="J67" s="137" t="e">
        <f>NA()</f>
        <v>#N/A</v>
      </c>
      <c r="K67" s="137" t="e">
        <f>NA()</f>
        <v>#N/A</v>
      </c>
      <c r="L67" s="137">
        <f>IF(ISNUMBER('将来負担比率（分子）の構造'!L$53), IF('将来負担比率（分子）の構造'!L$53 &lt; 0, 0, '将来負担比率（分子）の構造'!L$53), NA())</f>
        <v>34134</v>
      </c>
      <c r="M67" s="137" t="e">
        <f>NA()</f>
        <v>#N/A</v>
      </c>
      <c r="N67" s="137" t="e">
        <f>NA()</f>
        <v>#N/A</v>
      </c>
      <c r="O67" s="137">
        <f>IF(ISNUMBER('将来負担比率（分子）の構造'!M$53), IF('将来負担比率（分子）の構造'!M$53 &lt; 0, 0, '将来負担比率（分子）の構造'!M$53), NA())</f>
        <v>31154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7923691</v>
      </c>
      <c r="S5" s="671"/>
      <c r="T5" s="671"/>
      <c r="U5" s="671"/>
      <c r="V5" s="671"/>
      <c r="W5" s="671"/>
      <c r="X5" s="671"/>
      <c r="Y5" s="718"/>
      <c r="Z5" s="731">
        <v>16.600000000000001</v>
      </c>
      <c r="AA5" s="731"/>
      <c r="AB5" s="731"/>
      <c r="AC5" s="731"/>
      <c r="AD5" s="732">
        <v>7923691</v>
      </c>
      <c r="AE5" s="732"/>
      <c r="AF5" s="732"/>
      <c r="AG5" s="732"/>
      <c r="AH5" s="732"/>
      <c r="AI5" s="732"/>
      <c r="AJ5" s="732"/>
      <c r="AK5" s="732"/>
      <c r="AL5" s="719">
        <v>27.7</v>
      </c>
      <c r="AM5" s="688"/>
      <c r="AN5" s="688"/>
      <c r="AO5" s="720"/>
      <c r="AP5" s="707" t="s">
        <v>209</v>
      </c>
      <c r="AQ5" s="708"/>
      <c r="AR5" s="708"/>
      <c r="AS5" s="708"/>
      <c r="AT5" s="708"/>
      <c r="AU5" s="708"/>
      <c r="AV5" s="708"/>
      <c r="AW5" s="708"/>
      <c r="AX5" s="708"/>
      <c r="AY5" s="708"/>
      <c r="AZ5" s="708"/>
      <c r="BA5" s="708"/>
      <c r="BB5" s="708"/>
      <c r="BC5" s="708"/>
      <c r="BD5" s="708"/>
      <c r="BE5" s="708"/>
      <c r="BF5" s="709"/>
      <c r="BG5" s="620">
        <v>7894235</v>
      </c>
      <c r="BH5" s="621"/>
      <c r="BI5" s="621"/>
      <c r="BJ5" s="621"/>
      <c r="BK5" s="621"/>
      <c r="BL5" s="621"/>
      <c r="BM5" s="621"/>
      <c r="BN5" s="622"/>
      <c r="BO5" s="673">
        <v>99.6</v>
      </c>
      <c r="BP5" s="673"/>
      <c r="BQ5" s="673"/>
      <c r="BR5" s="673"/>
      <c r="BS5" s="674">
        <v>113807</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764563</v>
      </c>
      <c r="S6" s="621"/>
      <c r="T6" s="621"/>
      <c r="U6" s="621"/>
      <c r="V6" s="621"/>
      <c r="W6" s="621"/>
      <c r="X6" s="621"/>
      <c r="Y6" s="622"/>
      <c r="Z6" s="673">
        <v>1.6</v>
      </c>
      <c r="AA6" s="673"/>
      <c r="AB6" s="673"/>
      <c r="AC6" s="673"/>
      <c r="AD6" s="674">
        <v>764563</v>
      </c>
      <c r="AE6" s="674"/>
      <c r="AF6" s="674"/>
      <c r="AG6" s="674"/>
      <c r="AH6" s="674"/>
      <c r="AI6" s="674"/>
      <c r="AJ6" s="674"/>
      <c r="AK6" s="674"/>
      <c r="AL6" s="643">
        <v>2.7</v>
      </c>
      <c r="AM6" s="675"/>
      <c r="AN6" s="675"/>
      <c r="AO6" s="676"/>
      <c r="AP6" s="617" t="s">
        <v>214</v>
      </c>
      <c r="AQ6" s="618"/>
      <c r="AR6" s="618"/>
      <c r="AS6" s="618"/>
      <c r="AT6" s="618"/>
      <c r="AU6" s="618"/>
      <c r="AV6" s="618"/>
      <c r="AW6" s="618"/>
      <c r="AX6" s="618"/>
      <c r="AY6" s="618"/>
      <c r="AZ6" s="618"/>
      <c r="BA6" s="618"/>
      <c r="BB6" s="618"/>
      <c r="BC6" s="618"/>
      <c r="BD6" s="618"/>
      <c r="BE6" s="618"/>
      <c r="BF6" s="619"/>
      <c r="BG6" s="620">
        <v>7894235</v>
      </c>
      <c r="BH6" s="621"/>
      <c r="BI6" s="621"/>
      <c r="BJ6" s="621"/>
      <c r="BK6" s="621"/>
      <c r="BL6" s="621"/>
      <c r="BM6" s="621"/>
      <c r="BN6" s="622"/>
      <c r="BO6" s="673">
        <v>99.6</v>
      </c>
      <c r="BP6" s="673"/>
      <c r="BQ6" s="673"/>
      <c r="BR6" s="673"/>
      <c r="BS6" s="674">
        <v>113807</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324297</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324297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10408</v>
      </c>
      <c r="S7" s="621"/>
      <c r="T7" s="621"/>
      <c r="U7" s="621"/>
      <c r="V7" s="621"/>
      <c r="W7" s="621"/>
      <c r="X7" s="621"/>
      <c r="Y7" s="622"/>
      <c r="Z7" s="673">
        <v>0</v>
      </c>
      <c r="AA7" s="673"/>
      <c r="AB7" s="673"/>
      <c r="AC7" s="673"/>
      <c r="AD7" s="674">
        <v>10408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3256715</v>
      </c>
      <c r="BH7" s="621"/>
      <c r="BI7" s="621"/>
      <c r="BJ7" s="621"/>
      <c r="BK7" s="621"/>
      <c r="BL7" s="621"/>
      <c r="BM7" s="621"/>
      <c r="BN7" s="622"/>
      <c r="BO7" s="673">
        <v>41.1</v>
      </c>
      <c r="BP7" s="673"/>
      <c r="BQ7" s="673"/>
      <c r="BR7" s="673"/>
      <c r="BS7" s="674">
        <v>113807</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5286948</v>
      </c>
      <c r="CS7" s="621"/>
      <c r="CT7" s="621"/>
      <c r="CU7" s="621"/>
      <c r="CV7" s="621"/>
      <c r="CW7" s="621"/>
      <c r="CX7" s="621"/>
      <c r="CY7" s="622"/>
      <c r="CZ7" s="673">
        <v>11.4</v>
      </c>
      <c r="DA7" s="673"/>
      <c r="DB7" s="673"/>
      <c r="DC7" s="673"/>
      <c r="DD7" s="626">
        <v>598886</v>
      </c>
      <c r="DE7" s="621"/>
      <c r="DF7" s="621"/>
      <c r="DG7" s="621"/>
      <c r="DH7" s="621"/>
      <c r="DI7" s="621"/>
      <c r="DJ7" s="621"/>
      <c r="DK7" s="621"/>
      <c r="DL7" s="621"/>
      <c r="DM7" s="621"/>
      <c r="DN7" s="621"/>
      <c r="DO7" s="621"/>
      <c r="DP7" s="622"/>
      <c r="DQ7" s="626">
        <v>4318703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12919</v>
      </c>
      <c r="S8" s="621"/>
      <c r="T8" s="621"/>
      <c r="U8" s="621"/>
      <c r="V8" s="621"/>
      <c r="W8" s="621"/>
      <c r="X8" s="621"/>
      <c r="Y8" s="622"/>
      <c r="Z8" s="673">
        <v>0</v>
      </c>
      <c r="AA8" s="673"/>
      <c r="AB8" s="673"/>
      <c r="AC8" s="673"/>
      <c r="AD8" s="674">
        <v>12919</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131233</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14659149</v>
      </c>
      <c r="CS8" s="621"/>
      <c r="CT8" s="621"/>
      <c r="CU8" s="621"/>
      <c r="CV8" s="621"/>
      <c r="CW8" s="621"/>
      <c r="CX8" s="621"/>
      <c r="CY8" s="622"/>
      <c r="CZ8" s="673">
        <v>31.5</v>
      </c>
      <c r="DA8" s="673"/>
      <c r="DB8" s="673"/>
      <c r="DC8" s="673"/>
      <c r="DD8" s="626">
        <v>158533</v>
      </c>
      <c r="DE8" s="621"/>
      <c r="DF8" s="621"/>
      <c r="DG8" s="621"/>
      <c r="DH8" s="621"/>
      <c r="DI8" s="621"/>
      <c r="DJ8" s="621"/>
      <c r="DK8" s="621"/>
      <c r="DL8" s="621"/>
      <c r="DM8" s="621"/>
      <c r="DN8" s="621"/>
      <c r="DO8" s="621"/>
      <c r="DP8" s="622"/>
      <c r="DQ8" s="626">
        <v>7215864</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6845</v>
      </c>
      <c r="S9" s="621"/>
      <c r="T9" s="621"/>
      <c r="U9" s="621"/>
      <c r="V9" s="621"/>
      <c r="W9" s="621"/>
      <c r="X9" s="621"/>
      <c r="Y9" s="622"/>
      <c r="Z9" s="673">
        <v>0</v>
      </c>
      <c r="AA9" s="673"/>
      <c r="AB9" s="673"/>
      <c r="AC9" s="673"/>
      <c r="AD9" s="674">
        <v>6845</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2508998</v>
      </c>
      <c r="BH9" s="621"/>
      <c r="BI9" s="621"/>
      <c r="BJ9" s="621"/>
      <c r="BK9" s="621"/>
      <c r="BL9" s="621"/>
      <c r="BM9" s="621"/>
      <c r="BN9" s="622"/>
      <c r="BO9" s="673">
        <v>31.7</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3444829</v>
      </c>
      <c r="CS9" s="621"/>
      <c r="CT9" s="621"/>
      <c r="CU9" s="621"/>
      <c r="CV9" s="621"/>
      <c r="CW9" s="621"/>
      <c r="CX9" s="621"/>
      <c r="CY9" s="622"/>
      <c r="CZ9" s="673">
        <v>7.4</v>
      </c>
      <c r="DA9" s="673"/>
      <c r="DB9" s="673"/>
      <c r="DC9" s="673"/>
      <c r="DD9" s="626">
        <v>124446</v>
      </c>
      <c r="DE9" s="621"/>
      <c r="DF9" s="621"/>
      <c r="DG9" s="621"/>
      <c r="DH9" s="621"/>
      <c r="DI9" s="621"/>
      <c r="DJ9" s="621"/>
      <c r="DK9" s="621"/>
      <c r="DL9" s="621"/>
      <c r="DM9" s="621"/>
      <c r="DN9" s="621"/>
      <c r="DO9" s="621"/>
      <c r="DP9" s="622"/>
      <c r="DQ9" s="626">
        <v>3194477</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1492012</v>
      </c>
      <c r="S10" s="621"/>
      <c r="T10" s="621"/>
      <c r="U10" s="621"/>
      <c r="V10" s="621"/>
      <c r="W10" s="621"/>
      <c r="X10" s="621"/>
      <c r="Y10" s="622"/>
      <c r="Z10" s="673">
        <v>3.1</v>
      </c>
      <c r="AA10" s="673"/>
      <c r="AB10" s="673"/>
      <c r="AC10" s="673"/>
      <c r="AD10" s="674">
        <v>1492012</v>
      </c>
      <c r="AE10" s="674"/>
      <c r="AF10" s="674"/>
      <c r="AG10" s="674"/>
      <c r="AH10" s="674"/>
      <c r="AI10" s="674"/>
      <c r="AJ10" s="674"/>
      <c r="AK10" s="674"/>
      <c r="AL10" s="643">
        <v>5.2</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253066</v>
      </c>
      <c r="BH10" s="621"/>
      <c r="BI10" s="621"/>
      <c r="BJ10" s="621"/>
      <c r="BK10" s="621"/>
      <c r="BL10" s="621"/>
      <c r="BM10" s="621"/>
      <c r="BN10" s="622"/>
      <c r="BO10" s="673">
        <v>3.2</v>
      </c>
      <c r="BP10" s="673"/>
      <c r="BQ10" s="673"/>
      <c r="BR10" s="673"/>
      <c r="BS10" s="626">
        <v>42027</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116882</v>
      </c>
      <c r="CS10" s="621"/>
      <c r="CT10" s="621"/>
      <c r="CU10" s="621"/>
      <c r="CV10" s="621"/>
      <c r="CW10" s="621"/>
      <c r="CX10" s="621"/>
      <c r="CY10" s="622"/>
      <c r="CZ10" s="673">
        <v>0.3</v>
      </c>
      <c r="DA10" s="673"/>
      <c r="DB10" s="673"/>
      <c r="DC10" s="673"/>
      <c r="DD10" s="626" t="s">
        <v>113</v>
      </c>
      <c r="DE10" s="621"/>
      <c r="DF10" s="621"/>
      <c r="DG10" s="621"/>
      <c r="DH10" s="621"/>
      <c r="DI10" s="621"/>
      <c r="DJ10" s="621"/>
      <c r="DK10" s="621"/>
      <c r="DL10" s="621"/>
      <c r="DM10" s="621"/>
      <c r="DN10" s="621"/>
      <c r="DO10" s="621"/>
      <c r="DP10" s="622"/>
      <c r="DQ10" s="626">
        <v>32344</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15018</v>
      </c>
      <c r="S11" s="621"/>
      <c r="T11" s="621"/>
      <c r="U11" s="621"/>
      <c r="V11" s="621"/>
      <c r="W11" s="621"/>
      <c r="X11" s="621"/>
      <c r="Y11" s="622"/>
      <c r="Z11" s="673">
        <v>0</v>
      </c>
      <c r="AA11" s="673"/>
      <c r="AB11" s="673"/>
      <c r="AC11" s="673"/>
      <c r="AD11" s="674">
        <v>15018</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363418</v>
      </c>
      <c r="BH11" s="621"/>
      <c r="BI11" s="621"/>
      <c r="BJ11" s="621"/>
      <c r="BK11" s="621"/>
      <c r="BL11" s="621"/>
      <c r="BM11" s="621"/>
      <c r="BN11" s="622"/>
      <c r="BO11" s="673">
        <v>4.5999999999999996</v>
      </c>
      <c r="BP11" s="673"/>
      <c r="BQ11" s="673"/>
      <c r="BR11" s="673"/>
      <c r="BS11" s="626">
        <v>71780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4163839</v>
      </c>
      <c r="CS11" s="621"/>
      <c r="CT11" s="621"/>
      <c r="CU11" s="621"/>
      <c r="CV11" s="621"/>
      <c r="CW11" s="621"/>
      <c r="CX11" s="621"/>
      <c r="CY11" s="622"/>
      <c r="CZ11" s="673">
        <v>9</v>
      </c>
      <c r="DA11" s="673"/>
      <c r="DB11" s="673"/>
      <c r="DC11" s="673"/>
      <c r="DD11" s="626">
        <v>1142204</v>
      </c>
      <c r="DE11" s="621"/>
      <c r="DF11" s="621"/>
      <c r="DG11" s="621"/>
      <c r="DH11" s="621"/>
      <c r="DI11" s="621"/>
      <c r="DJ11" s="621"/>
      <c r="DK11" s="621"/>
      <c r="DL11" s="621"/>
      <c r="DM11" s="621"/>
      <c r="DN11" s="621"/>
      <c r="DO11" s="621"/>
      <c r="DP11" s="622"/>
      <c r="DQ11" s="626">
        <v>2213177</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3747131</v>
      </c>
      <c r="BH12" s="621"/>
      <c r="BI12" s="621"/>
      <c r="BJ12" s="621"/>
      <c r="BK12" s="621"/>
      <c r="BL12" s="621"/>
      <c r="BM12" s="621"/>
      <c r="BN12" s="622"/>
      <c r="BO12" s="673">
        <v>47.3</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1805356</v>
      </c>
      <c r="CS12" s="621"/>
      <c r="CT12" s="621"/>
      <c r="CU12" s="621"/>
      <c r="CV12" s="621"/>
      <c r="CW12" s="621"/>
      <c r="CX12" s="621"/>
      <c r="CY12" s="622"/>
      <c r="CZ12" s="673">
        <v>3.9</v>
      </c>
      <c r="DA12" s="673"/>
      <c r="DB12" s="673"/>
      <c r="DC12" s="673"/>
      <c r="DD12" s="626">
        <v>227286</v>
      </c>
      <c r="DE12" s="621"/>
      <c r="DF12" s="621"/>
      <c r="DG12" s="621"/>
      <c r="DH12" s="621"/>
      <c r="DI12" s="621"/>
      <c r="DJ12" s="621"/>
      <c r="DK12" s="621"/>
      <c r="DL12" s="621"/>
      <c r="DM12" s="621"/>
      <c r="DN12" s="621"/>
      <c r="DO12" s="621"/>
      <c r="DP12" s="622"/>
      <c r="DQ12" s="626">
        <v>973255</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121211</v>
      </c>
      <c r="S13" s="621"/>
      <c r="T13" s="621"/>
      <c r="U13" s="621"/>
      <c r="V13" s="621"/>
      <c r="W13" s="621"/>
      <c r="X13" s="621"/>
      <c r="Y13" s="622"/>
      <c r="Z13" s="673">
        <v>0.3</v>
      </c>
      <c r="AA13" s="673"/>
      <c r="AB13" s="673"/>
      <c r="AC13" s="673"/>
      <c r="AD13" s="674">
        <v>121211</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3716739</v>
      </c>
      <c r="BH13" s="621"/>
      <c r="BI13" s="621"/>
      <c r="BJ13" s="621"/>
      <c r="BK13" s="621"/>
      <c r="BL13" s="621"/>
      <c r="BM13" s="621"/>
      <c r="BN13" s="622"/>
      <c r="BO13" s="673">
        <v>46.9</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4452839</v>
      </c>
      <c r="CS13" s="621"/>
      <c r="CT13" s="621"/>
      <c r="CU13" s="621"/>
      <c r="CV13" s="621"/>
      <c r="CW13" s="621"/>
      <c r="CX13" s="621"/>
      <c r="CY13" s="622"/>
      <c r="CZ13" s="673">
        <v>9.6</v>
      </c>
      <c r="DA13" s="673"/>
      <c r="DB13" s="673"/>
      <c r="DC13" s="673"/>
      <c r="DD13" s="626">
        <v>1069528</v>
      </c>
      <c r="DE13" s="621"/>
      <c r="DF13" s="621"/>
      <c r="DG13" s="621"/>
      <c r="DH13" s="621"/>
      <c r="DI13" s="621"/>
      <c r="DJ13" s="621"/>
      <c r="DK13" s="621"/>
      <c r="DL13" s="621"/>
      <c r="DM13" s="621"/>
      <c r="DN13" s="621"/>
      <c r="DO13" s="621"/>
      <c r="DP13" s="622"/>
      <c r="DQ13" s="626">
        <v>3549515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257325</v>
      </c>
      <c r="BH14" s="621"/>
      <c r="BI14" s="621"/>
      <c r="BJ14" s="621"/>
      <c r="BK14" s="621"/>
      <c r="BL14" s="621"/>
      <c r="BM14" s="621"/>
      <c r="BN14" s="622"/>
      <c r="BO14" s="673">
        <v>3.2</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1953494</v>
      </c>
      <c r="CS14" s="621"/>
      <c r="CT14" s="621"/>
      <c r="CU14" s="621"/>
      <c r="CV14" s="621"/>
      <c r="CW14" s="621"/>
      <c r="CX14" s="621"/>
      <c r="CY14" s="622"/>
      <c r="CZ14" s="673">
        <v>4.2</v>
      </c>
      <c r="DA14" s="673"/>
      <c r="DB14" s="673"/>
      <c r="DC14" s="673"/>
      <c r="DD14" s="626">
        <v>121706</v>
      </c>
      <c r="DE14" s="621"/>
      <c r="DF14" s="621"/>
      <c r="DG14" s="621"/>
      <c r="DH14" s="621"/>
      <c r="DI14" s="621"/>
      <c r="DJ14" s="621"/>
      <c r="DK14" s="621"/>
      <c r="DL14" s="621"/>
      <c r="DM14" s="621"/>
      <c r="DN14" s="621"/>
      <c r="DO14" s="621"/>
      <c r="DP14" s="622"/>
      <c r="DQ14" s="626">
        <v>1667243</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29845</v>
      </c>
      <c r="S15" s="621"/>
      <c r="T15" s="621"/>
      <c r="U15" s="621"/>
      <c r="V15" s="621"/>
      <c r="W15" s="621"/>
      <c r="X15" s="621"/>
      <c r="Y15" s="622"/>
      <c r="Z15" s="673">
        <v>0.1</v>
      </c>
      <c r="AA15" s="673"/>
      <c r="AB15" s="673"/>
      <c r="AC15" s="673"/>
      <c r="AD15" s="674">
        <v>29845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633064</v>
      </c>
      <c r="BH15" s="621"/>
      <c r="BI15" s="621"/>
      <c r="BJ15" s="621"/>
      <c r="BK15" s="621"/>
      <c r="BL15" s="621"/>
      <c r="BM15" s="621"/>
      <c r="BN15" s="622"/>
      <c r="BO15" s="673">
        <v>8</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4268834</v>
      </c>
      <c r="CS15" s="621"/>
      <c r="CT15" s="621"/>
      <c r="CU15" s="621"/>
      <c r="CV15" s="621"/>
      <c r="CW15" s="621"/>
      <c r="CX15" s="621"/>
      <c r="CY15" s="622"/>
      <c r="CZ15" s="673">
        <v>9.1999999999999993</v>
      </c>
      <c r="DA15" s="673"/>
      <c r="DB15" s="673"/>
      <c r="DC15" s="673"/>
      <c r="DD15" s="626">
        <v>506920</v>
      </c>
      <c r="DE15" s="621"/>
      <c r="DF15" s="621"/>
      <c r="DG15" s="621"/>
      <c r="DH15" s="621"/>
      <c r="DI15" s="621"/>
      <c r="DJ15" s="621"/>
      <c r="DK15" s="621"/>
      <c r="DL15" s="621"/>
      <c r="DM15" s="621"/>
      <c r="DN15" s="621"/>
      <c r="DO15" s="621"/>
      <c r="DP15" s="622"/>
      <c r="DQ15" s="626">
        <v>3377361</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19887832</v>
      </c>
      <c r="S16" s="621"/>
      <c r="T16" s="621"/>
      <c r="U16" s="621"/>
      <c r="V16" s="621"/>
      <c r="W16" s="621"/>
      <c r="X16" s="621"/>
      <c r="Y16" s="622"/>
      <c r="Z16" s="673">
        <v>41.7</v>
      </c>
      <c r="AA16" s="673"/>
      <c r="AB16" s="673"/>
      <c r="AC16" s="673"/>
      <c r="AD16" s="674">
        <v>18157487</v>
      </c>
      <c r="AE16" s="674"/>
      <c r="AF16" s="674"/>
      <c r="AG16" s="674"/>
      <c r="AH16" s="674"/>
      <c r="AI16" s="674"/>
      <c r="AJ16" s="674"/>
      <c r="AK16" s="674"/>
      <c r="AL16" s="643">
        <v>63.5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94123</v>
      </c>
      <c r="CS16" s="621"/>
      <c r="CT16" s="621"/>
      <c r="CU16" s="621"/>
      <c r="CV16" s="621"/>
      <c r="CW16" s="621"/>
      <c r="CX16" s="621"/>
      <c r="CY16" s="622"/>
      <c r="CZ16" s="673">
        <v>0.2</v>
      </c>
      <c r="DA16" s="673"/>
      <c r="DB16" s="673"/>
      <c r="DC16" s="673"/>
      <c r="DD16" s="626" t="s">
        <v>113</v>
      </c>
      <c r="DE16" s="621"/>
      <c r="DF16" s="621"/>
      <c r="DG16" s="621"/>
      <c r="DH16" s="621"/>
      <c r="DI16" s="621"/>
      <c r="DJ16" s="621"/>
      <c r="DK16" s="621"/>
      <c r="DL16" s="621"/>
      <c r="DM16" s="621"/>
      <c r="DN16" s="621"/>
      <c r="DO16" s="621"/>
      <c r="DP16" s="622"/>
      <c r="DQ16" s="626">
        <v>14108</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18157487</v>
      </c>
      <c r="S17" s="621"/>
      <c r="T17" s="621"/>
      <c r="U17" s="621"/>
      <c r="V17" s="621"/>
      <c r="W17" s="621"/>
      <c r="X17" s="621"/>
      <c r="Y17" s="622"/>
      <c r="Z17" s="673">
        <v>38</v>
      </c>
      <c r="AA17" s="673"/>
      <c r="AB17" s="673"/>
      <c r="AC17" s="673"/>
      <c r="AD17" s="674">
        <v>18157487</v>
      </c>
      <c r="AE17" s="674"/>
      <c r="AF17" s="674"/>
      <c r="AG17" s="674"/>
      <c r="AH17" s="674"/>
      <c r="AI17" s="674"/>
      <c r="AJ17" s="674"/>
      <c r="AK17" s="674"/>
      <c r="AL17" s="643">
        <v>63.5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5899185</v>
      </c>
      <c r="CS17" s="621"/>
      <c r="CT17" s="621"/>
      <c r="CU17" s="621"/>
      <c r="CV17" s="621"/>
      <c r="CW17" s="621"/>
      <c r="CX17" s="621"/>
      <c r="CY17" s="622"/>
      <c r="CZ17" s="673">
        <v>12.7</v>
      </c>
      <c r="DA17" s="673"/>
      <c r="DB17" s="673"/>
      <c r="DC17" s="673"/>
      <c r="DD17" s="626" t="s">
        <v>113</v>
      </c>
      <c r="DE17" s="621"/>
      <c r="DF17" s="621"/>
      <c r="DG17" s="621"/>
      <c r="DH17" s="621"/>
      <c r="DI17" s="621"/>
      <c r="DJ17" s="621"/>
      <c r="DK17" s="621"/>
      <c r="DL17" s="621"/>
      <c r="DM17" s="621"/>
      <c r="DN17" s="621"/>
      <c r="DO17" s="621"/>
      <c r="DP17" s="622"/>
      <c r="DQ17" s="626">
        <v>5756604</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1728573</v>
      </c>
      <c r="S18" s="621"/>
      <c r="T18" s="621"/>
      <c r="U18" s="621"/>
      <c r="V18" s="621"/>
      <c r="W18" s="621"/>
      <c r="X18" s="621"/>
      <c r="Y18" s="622"/>
      <c r="Z18" s="673">
        <v>3.6</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1772</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29456</v>
      </c>
      <c r="BH19" s="621"/>
      <c r="BI19" s="621"/>
      <c r="BJ19" s="621"/>
      <c r="BK19" s="621"/>
      <c r="BL19" s="621"/>
      <c r="BM19" s="621"/>
      <c r="BN19" s="622"/>
      <c r="BO19" s="673">
        <v>0.4</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30264344</v>
      </c>
      <c r="S20" s="621"/>
      <c r="T20" s="621"/>
      <c r="U20" s="621"/>
      <c r="V20" s="621"/>
      <c r="W20" s="621"/>
      <c r="X20" s="621"/>
      <c r="Y20" s="622"/>
      <c r="Z20" s="673">
        <v>63.4</v>
      </c>
      <c r="AA20" s="673"/>
      <c r="AB20" s="673"/>
      <c r="AC20" s="673"/>
      <c r="AD20" s="674">
        <v>28533999</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29456</v>
      </c>
      <c r="BH20" s="621"/>
      <c r="BI20" s="621"/>
      <c r="BJ20" s="621"/>
      <c r="BK20" s="621"/>
      <c r="BL20" s="621"/>
      <c r="BM20" s="621"/>
      <c r="BN20" s="622"/>
      <c r="BO20" s="673">
        <v>0.4</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46469775</v>
      </c>
      <c r="CS20" s="621"/>
      <c r="CT20" s="621"/>
      <c r="CU20" s="621"/>
      <c r="CV20" s="621"/>
      <c r="CW20" s="621"/>
      <c r="CX20" s="621"/>
      <c r="CY20" s="622"/>
      <c r="CZ20" s="673">
        <v>100</v>
      </c>
      <c r="DA20" s="673"/>
      <c r="DB20" s="673"/>
      <c r="DC20" s="673"/>
      <c r="DD20" s="626">
        <v>3949509</v>
      </c>
      <c r="DE20" s="621"/>
      <c r="DF20" s="621"/>
      <c r="DG20" s="621"/>
      <c r="DH20" s="621"/>
      <c r="DI20" s="621"/>
      <c r="DJ20" s="621"/>
      <c r="DK20" s="621"/>
      <c r="DL20" s="621"/>
      <c r="DM20" s="621"/>
      <c r="DN20" s="621"/>
      <c r="DO20" s="621"/>
      <c r="DP20" s="622"/>
      <c r="DQ20" s="626">
        <v>32636948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15929</v>
      </c>
      <c r="S21" s="621"/>
      <c r="T21" s="621"/>
      <c r="U21" s="621"/>
      <c r="V21" s="621"/>
      <c r="W21" s="621"/>
      <c r="X21" s="621"/>
      <c r="Y21" s="622"/>
      <c r="Z21" s="673">
        <v>0</v>
      </c>
      <c r="AA21" s="673"/>
      <c r="AB21" s="673"/>
      <c r="AC21" s="673"/>
      <c r="AD21" s="674">
        <v>15929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29456</v>
      </c>
      <c r="BH21" s="621"/>
      <c r="BI21" s="621"/>
      <c r="BJ21" s="621"/>
      <c r="BK21" s="621"/>
      <c r="BL21" s="621"/>
      <c r="BM21" s="621"/>
      <c r="BN21" s="622"/>
      <c r="BO21" s="673">
        <v>0.4</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388771</v>
      </c>
      <c r="S22" s="621"/>
      <c r="T22" s="621"/>
      <c r="U22" s="621"/>
      <c r="V22" s="621"/>
      <c r="W22" s="621"/>
      <c r="X22" s="621"/>
      <c r="Y22" s="622"/>
      <c r="Z22" s="673">
        <v>0.8</v>
      </c>
      <c r="AA22" s="673"/>
      <c r="AB22" s="673"/>
      <c r="AC22" s="673"/>
      <c r="AD22" s="674">
        <v>1117</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316393</v>
      </c>
      <c r="S23" s="621"/>
      <c r="T23" s="621"/>
      <c r="U23" s="621"/>
      <c r="V23" s="621"/>
      <c r="W23" s="621"/>
      <c r="X23" s="621"/>
      <c r="Y23" s="622"/>
      <c r="Z23" s="673">
        <v>0.7</v>
      </c>
      <c r="AA23" s="673"/>
      <c r="AB23" s="673"/>
      <c r="AC23" s="673"/>
      <c r="AD23" s="674">
        <v>19292</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163918</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19204954</v>
      </c>
      <c r="CS24" s="671"/>
      <c r="CT24" s="671"/>
      <c r="CU24" s="671"/>
      <c r="CV24" s="671"/>
      <c r="CW24" s="671"/>
      <c r="CX24" s="671"/>
      <c r="CY24" s="718"/>
      <c r="CZ24" s="722">
        <v>41.3</v>
      </c>
      <c r="DA24" s="723"/>
      <c r="DB24" s="723"/>
      <c r="DC24" s="724"/>
      <c r="DD24" s="717">
        <v>14043986</v>
      </c>
      <c r="DE24" s="671"/>
      <c r="DF24" s="671"/>
      <c r="DG24" s="671"/>
      <c r="DH24" s="671"/>
      <c r="DI24" s="671"/>
      <c r="DJ24" s="671"/>
      <c r="DK24" s="718"/>
      <c r="DL24" s="717">
        <v>13867204</v>
      </c>
      <c r="DM24" s="671"/>
      <c r="DN24" s="671"/>
      <c r="DO24" s="671"/>
      <c r="DP24" s="671"/>
      <c r="DQ24" s="671"/>
      <c r="DR24" s="671"/>
      <c r="DS24" s="671"/>
      <c r="DT24" s="671"/>
      <c r="DU24" s="671"/>
      <c r="DV24" s="718"/>
      <c r="DW24" s="719">
        <v>46.4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6117830</v>
      </c>
      <c r="S25" s="621"/>
      <c r="T25" s="621"/>
      <c r="U25" s="621"/>
      <c r="V25" s="621"/>
      <c r="W25" s="621"/>
      <c r="X25" s="621"/>
      <c r="Y25" s="622"/>
      <c r="Z25" s="673">
        <v>12.8</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6803695</v>
      </c>
      <c r="CS25" s="639"/>
      <c r="CT25" s="639"/>
      <c r="CU25" s="639"/>
      <c r="CV25" s="639"/>
      <c r="CW25" s="639"/>
      <c r="CX25" s="639"/>
      <c r="CY25" s="640"/>
      <c r="CZ25" s="623">
        <v>14.6</v>
      </c>
      <c r="DA25" s="641"/>
      <c r="DB25" s="641"/>
      <c r="DC25" s="642"/>
      <c r="DD25" s="626">
        <v>6396085</v>
      </c>
      <c r="DE25" s="639"/>
      <c r="DF25" s="639"/>
      <c r="DG25" s="639"/>
      <c r="DH25" s="639"/>
      <c r="DI25" s="639"/>
      <c r="DJ25" s="639"/>
      <c r="DK25" s="640"/>
      <c r="DL25" s="626">
        <v>6357972</v>
      </c>
      <c r="DM25" s="639"/>
      <c r="DN25" s="639"/>
      <c r="DO25" s="639"/>
      <c r="DP25" s="639"/>
      <c r="DQ25" s="639"/>
      <c r="DR25" s="639"/>
      <c r="DS25" s="639"/>
      <c r="DT25" s="639"/>
      <c r="DU25" s="639"/>
      <c r="DV25" s="640"/>
      <c r="DW25" s="643">
        <v>21.3</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4258460</v>
      </c>
      <c r="CS26" s="621"/>
      <c r="CT26" s="621"/>
      <c r="CU26" s="621"/>
      <c r="CV26" s="621"/>
      <c r="CW26" s="621"/>
      <c r="CX26" s="621"/>
      <c r="CY26" s="622"/>
      <c r="CZ26" s="623">
        <v>9.1999999999999993</v>
      </c>
      <c r="DA26" s="641"/>
      <c r="DB26" s="641"/>
      <c r="DC26" s="642"/>
      <c r="DD26" s="626">
        <v>3888265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3370266</v>
      </c>
      <c r="S27" s="621"/>
      <c r="T27" s="621"/>
      <c r="U27" s="621"/>
      <c r="V27" s="621"/>
      <c r="W27" s="621"/>
      <c r="X27" s="621"/>
      <c r="Y27" s="622"/>
      <c r="Z27" s="673">
        <v>7.1</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7923691</v>
      </c>
      <c r="BH27" s="621"/>
      <c r="BI27" s="621"/>
      <c r="BJ27" s="621"/>
      <c r="BK27" s="621"/>
      <c r="BL27" s="621"/>
      <c r="BM27" s="621"/>
      <c r="BN27" s="622"/>
      <c r="BO27" s="673">
        <v>100</v>
      </c>
      <c r="BP27" s="673"/>
      <c r="BQ27" s="673"/>
      <c r="BR27" s="673"/>
      <c r="BS27" s="626">
        <v>113807</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6502185</v>
      </c>
      <c r="CS27" s="639"/>
      <c r="CT27" s="639"/>
      <c r="CU27" s="639"/>
      <c r="CV27" s="639"/>
      <c r="CW27" s="639"/>
      <c r="CX27" s="639"/>
      <c r="CY27" s="640"/>
      <c r="CZ27" s="623">
        <v>14</v>
      </c>
      <c r="DA27" s="641"/>
      <c r="DB27" s="641"/>
      <c r="DC27" s="642"/>
      <c r="DD27" s="626">
        <v>1891408</v>
      </c>
      <c r="DE27" s="639"/>
      <c r="DF27" s="639"/>
      <c r="DG27" s="639"/>
      <c r="DH27" s="639"/>
      <c r="DI27" s="639"/>
      <c r="DJ27" s="639"/>
      <c r="DK27" s="640"/>
      <c r="DL27" s="626">
        <v>1881646</v>
      </c>
      <c r="DM27" s="639"/>
      <c r="DN27" s="639"/>
      <c r="DO27" s="639"/>
      <c r="DP27" s="639"/>
      <c r="DQ27" s="639"/>
      <c r="DR27" s="639"/>
      <c r="DS27" s="639"/>
      <c r="DT27" s="639"/>
      <c r="DU27" s="639"/>
      <c r="DV27" s="640"/>
      <c r="DW27" s="643">
        <v>6.3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100026</v>
      </c>
      <c r="S28" s="621"/>
      <c r="T28" s="621"/>
      <c r="U28" s="621"/>
      <c r="V28" s="621"/>
      <c r="W28" s="621"/>
      <c r="X28" s="621"/>
      <c r="Y28" s="622"/>
      <c r="Z28" s="673">
        <v>0.2</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5899074</v>
      </c>
      <c r="CS28" s="621"/>
      <c r="CT28" s="621"/>
      <c r="CU28" s="621"/>
      <c r="CV28" s="621"/>
      <c r="CW28" s="621"/>
      <c r="CX28" s="621"/>
      <c r="CY28" s="622"/>
      <c r="CZ28" s="623">
        <v>12.7</v>
      </c>
      <c r="DA28" s="641"/>
      <c r="DB28" s="641"/>
      <c r="DC28" s="642"/>
      <c r="DD28" s="626">
        <v>5756493</v>
      </c>
      <c r="DE28" s="621"/>
      <c r="DF28" s="621"/>
      <c r="DG28" s="621"/>
      <c r="DH28" s="621"/>
      <c r="DI28" s="621"/>
      <c r="DJ28" s="621"/>
      <c r="DK28" s="622"/>
      <c r="DL28" s="626">
        <v>5627586</v>
      </c>
      <c r="DM28" s="621"/>
      <c r="DN28" s="621"/>
      <c r="DO28" s="621"/>
      <c r="DP28" s="621"/>
      <c r="DQ28" s="621"/>
      <c r="DR28" s="621"/>
      <c r="DS28" s="621"/>
      <c r="DT28" s="621"/>
      <c r="DU28" s="621"/>
      <c r="DV28" s="622"/>
      <c r="DW28" s="643">
        <v>18.8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11545</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5899042</v>
      </c>
      <c r="CS29" s="639"/>
      <c r="CT29" s="639"/>
      <c r="CU29" s="639"/>
      <c r="CV29" s="639"/>
      <c r="CW29" s="639"/>
      <c r="CX29" s="639"/>
      <c r="CY29" s="640"/>
      <c r="CZ29" s="623">
        <v>12.7</v>
      </c>
      <c r="DA29" s="641"/>
      <c r="DB29" s="641"/>
      <c r="DC29" s="642"/>
      <c r="DD29" s="626">
        <v>5756461</v>
      </c>
      <c r="DE29" s="639"/>
      <c r="DF29" s="639"/>
      <c r="DG29" s="639"/>
      <c r="DH29" s="639"/>
      <c r="DI29" s="639"/>
      <c r="DJ29" s="639"/>
      <c r="DK29" s="640"/>
      <c r="DL29" s="626">
        <v>5627554</v>
      </c>
      <c r="DM29" s="639"/>
      <c r="DN29" s="639"/>
      <c r="DO29" s="639"/>
      <c r="DP29" s="639"/>
      <c r="DQ29" s="639"/>
      <c r="DR29" s="639"/>
      <c r="DS29" s="639"/>
      <c r="DT29" s="639"/>
      <c r="DU29" s="639"/>
      <c r="DV29" s="640"/>
      <c r="DW29" s="643">
        <v>18.8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693292</v>
      </c>
      <c r="S30" s="621"/>
      <c r="T30" s="621"/>
      <c r="U30" s="621"/>
      <c r="V30" s="621"/>
      <c r="W30" s="621"/>
      <c r="X30" s="621"/>
      <c r="Y30" s="622"/>
      <c r="Z30" s="673">
        <v>1.5</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98.6</v>
      </c>
      <c r="BH30" s="687"/>
      <c r="BI30" s="687"/>
      <c r="BJ30" s="687"/>
      <c r="BK30" s="687"/>
      <c r="BL30" s="687"/>
      <c r="BM30" s="688">
        <v>93.8</v>
      </c>
      <c r="BN30" s="687"/>
      <c r="BO30" s="687"/>
      <c r="BP30" s="687"/>
      <c r="BQ30" s="689"/>
      <c r="BR30" s="686">
        <v>98.5</v>
      </c>
      <c r="BS30" s="687"/>
      <c r="BT30" s="687"/>
      <c r="BU30" s="687"/>
      <c r="BV30" s="687"/>
      <c r="BW30" s="687"/>
      <c r="BX30" s="688">
        <v>93.1</v>
      </c>
      <c r="BY30" s="687"/>
      <c r="BZ30" s="687"/>
      <c r="CA30" s="687"/>
      <c r="CB30" s="689"/>
      <c r="CD30" s="692"/>
      <c r="CE30" s="693"/>
      <c r="CF30" s="657" t="s">
        <v>292</v>
      </c>
      <c r="CG30" s="654"/>
      <c r="CH30" s="654"/>
      <c r="CI30" s="654"/>
      <c r="CJ30" s="654"/>
      <c r="CK30" s="654"/>
      <c r="CL30" s="654"/>
      <c r="CM30" s="654"/>
      <c r="CN30" s="654"/>
      <c r="CO30" s="654"/>
      <c r="CP30" s="654"/>
      <c r="CQ30" s="655"/>
      <c r="CR30" s="620">
        <v>5300822</v>
      </c>
      <c r="CS30" s="621"/>
      <c r="CT30" s="621"/>
      <c r="CU30" s="621"/>
      <c r="CV30" s="621"/>
      <c r="CW30" s="621"/>
      <c r="CX30" s="621"/>
      <c r="CY30" s="622"/>
      <c r="CZ30" s="623">
        <v>11.4</v>
      </c>
      <c r="DA30" s="641"/>
      <c r="DB30" s="641"/>
      <c r="DC30" s="642"/>
      <c r="DD30" s="626">
        <v>5171092</v>
      </c>
      <c r="DE30" s="621"/>
      <c r="DF30" s="621"/>
      <c r="DG30" s="621"/>
      <c r="DH30" s="621"/>
      <c r="DI30" s="621"/>
      <c r="DJ30" s="621"/>
      <c r="DK30" s="622"/>
      <c r="DL30" s="626">
        <v>5042201</v>
      </c>
      <c r="DM30" s="621"/>
      <c r="DN30" s="621"/>
      <c r="DO30" s="621"/>
      <c r="DP30" s="621"/>
      <c r="DQ30" s="621"/>
      <c r="DR30" s="621"/>
      <c r="DS30" s="621"/>
      <c r="DT30" s="621"/>
      <c r="DU30" s="621"/>
      <c r="DV30" s="622"/>
      <c r="DW30" s="643">
        <v>16.899999999999999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1712846</v>
      </c>
      <c r="S31" s="621"/>
      <c r="T31" s="621"/>
      <c r="U31" s="621"/>
      <c r="V31" s="621"/>
      <c r="W31" s="621"/>
      <c r="X31" s="621"/>
      <c r="Y31" s="622"/>
      <c r="Z31" s="673">
        <v>3.6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95.9</v>
      </c>
      <c r="BN31" s="685"/>
      <c r="BO31" s="685"/>
      <c r="BP31" s="685"/>
      <c r="BQ31" s="649"/>
      <c r="BR31" s="684">
        <v>99</v>
      </c>
      <c r="BS31" s="639"/>
      <c r="BT31" s="639"/>
      <c r="BU31" s="639"/>
      <c r="BV31" s="639"/>
      <c r="BW31" s="639"/>
      <c r="BX31" s="675">
        <v>95.3</v>
      </c>
      <c r="BY31" s="685"/>
      <c r="BZ31" s="685"/>
      <c r="CA31" s="685"/>
      <c r="CB31" s="649"/>
      <c r="CD31" s="692"/>
      <c r="CE31" s="693"/>
      <c r="CF31" s="657" t="s">
        <v>296</v>
      </c>
      <c r="CG31" s="654"/>
      <c r="CH31" s="654"/>
      <c r="CI31" s="654"/>
      <c r="CJ31" s="654"/>
      <c r="CK31" s="654"/>
      <c r="CL31" s="654"/>
      <c r="CM31" s="654"/>
      <c r="CN31" s="654"/>
      <c r="CO31" s="654"/>
      <c r="CP31" s="654"/>
      <c r="CQ31" s="655"/>
      <c r="CR31" s="620">
        <v>598220</v>
      </c>
      <c r="CS31" s="639"/>
      <c r="CT31" s="639"/>
      <c r="CU31" s="639"/>
      <c r="CV31" s="639"/>
      <c r="CW31" s="639"/>
      <c r="CX31" s="639"/>
      <c r="CY31" s="640"/>
      <c r="CZ31" s="623">
        <v>1.3</v>
      </c>
      <c r="DA31" s="641"/>
      <c r="DB31" s="641"/>
      <c r="DC31" s="642"/>
      <c r="DD31" s="626">
        <v>585369</v>
      </c>
      <c r="DE31" s="639"/>
      <c r="DF31" s="639"/>
      <c r="DG31" s="639"/>
      <c r="DH31" s="639"/>
      <c r="DI31" s="639"/>
      <c r="DJ31" s="639"/>
      <c r="DK31" s="640"/>
      <c r="DL31" s="626">
        <v>585353</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1593691</v>
      </c>
      <c r="S32" s="621"/>
      <c r="T32" s="621"/>
      <c r="U32" s="621"/>
      <c r="V32" s="621"/>
      <c r="W32" s="621"/>
      <c r="X32" s="621"/>
      <c r="Y32" s="622"/>
      <c r="Z32" s="673">
        <v>3.3</v>
      </c>
      <c r="AA32" s="673"/>
      <c r="AB32" s="673"/>
      <c r="AC32" s="673"/>
      <c r="AD32" s="674">
        <v>9617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98.1</v>
      </c>
      <c r="BH32" s="605"/>
      <c r="BI32" s="605"/>
      <c r="BJ32" s="605"/>
      <c r="BK32" s="605"/>
      <c r="BL32" s="605"/>
      <c r="BM32" s="668">
        <v>91.1</v>
      </c>
      <c r="BN32" s="605"/>
      <c r="BO32" s="605"/>
      <c r="BP32" s="605"/>
      <c r="BQ32" s="662"/>
      <c r="BR32" s="683">
        <v>97.9</v>
      </c>
      <c r="BS32" s="605"/>
      <c r="BT32" s="605"/>
      <c r="BU32" s="605"/>
      <c r="BV32" s="605"/>
      <c r="BW32" s="605"/>
      <c r="BX32" s="668">
        <v>90.2</v>
      </c>
      <c r="BY32" s="605"/>
      <c r="BZ32" s="605"/>
      <c r="CA32" s="605"/>
      <c r="CB32" s="662"/>
      <c r="CD32" s="694"/>
      <c r="CE32" s="695"/>
      <c r="CF32" s="657" t="s">
        <v>299</v>
      </c>
      <c r="CG32" s="654"/>
      <c r="CH32" s="654"/>
      <c r="CI32" s="654"/>
      <c r="CJ32" s="654"/>
      <c r="CK32" s="654"/>
      <c r="CL32" s="654"/>
      <c r="CM32" s="654"/>
      <c r="CN32" s="654"/>
      <c r="CO32" s="654"/>
      <c r="CP32" s="654"/>
      <c r="CQ32" s="655"/>
      <c r="CR32" s="620">
        <v>32</v>
      </c>
      <c r="CS32" s="621"/>
      <c r="CT32" s="621"/>
      <c r="CU32" s="621"/>
      <c r="CV32" s="621"/>
      <c r="CW32" s="621"/>
      <c r="CX32" s="621"/>
      <c r="CY32" s="622"/>
      <c r="CZ32" s="623">
        <v>0</v>
      </c>
      <c r="DA32" s="641"/>
      <c r="DB32" s="641"/>
      <c r="DC32" s="642"/>
      <c r="DD32" s="626">
        <v>32</v>
      </c>
      <c r="DE32" s="621"/>
      <c r="DF32" s="621"/>
      <c r="DG32" s="621"/>
      <c r="DH32" s="621"/>
      <c r="DI32" s="621"/>
      <c r="DJ32" s="621"/>
      <c r="DK32" s="622"/>
      <c r="DL32" s="626">
        <v>32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2980709</v>
      </c>
      <c r="S33" s="621"/>
      <c r="T33" s="621"/>
      <c r="U33" s="621"/>
      <c r="V33" s="621"/>
      <c r="W33" s="621"/>
      <c r="X33" s="621"/>
      <c r="Y33" s="622"/>
      <c r="Z33" s="673">
        <v>6.2</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23221189</v>
      </c>
      <c r="CS33" s="639"/>
      <c r="CT33" s="639"/>
      <c r="CU33" s="639"/>
      <c r="CV33" s="639"/>
      <c r="CW33" s="639"/>
      <c r="CX33" s="639"/>
      <c r="CY33" s="640"/>
      <c r="CZ33" s="623">
        <v>50</v>
      </c>
      <c r="DA33" s="641"/>
      <c r="DB33" s="641"/>
      <c r="DC33" s="642"/>
      <c r="DD33" s="626">
        <v>17270370</v>
      </c>
      <c r="DE33" s="639"/>
      <c r="DF33" s="639"/>
      <c r="DG33" s="639"/>
      <c r="DH33" s="639"/>
      <c r="DI33" s="639"/>
      <c r="DJ33" s="639"/>
      <c r="DK33" s="640"/>
      <c r="DL33" s="626">
        <v>13688063</v>
      </c>
      <c r="DM33" s="639"/>
      <c r="DN33" s="639"/>
      <c r="DO33" s="639"/>
      <c r="DP33" s="639"/>
      <c r="DQ33" s="639"/>
      <c r="DR33" s="639"/>
      <c r="DS33" s="639"/>
      <c r="DT33" s="639"/>
      <c r="DU33" s="639"/>
      <c r="DV33" s="640"/>
      <c r="DW33" s="643">
        <v>45.8</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5386713</v>
      </c>
      <c r="CS34" s="621"/>
      <c r="CT34" s="621"/>
      <c r="CU34" s="621"/>
      <c r="CV34" s="621"/>
      <c r="CW34" s="621"/>
      <c r="CX34" s="621"/>
      <c r="CY34" s="622"/>
      <c r="CZ34" s="623">
        <v>11.6</v>
      </c>
      <c r="DA34" s="641"/>
      <c r="DB34" s="641"/>
      <c r="DC34" s="642"/>
      <c r="DD34" s="626">
        <v>4051571</v>
      </c>
      <c r="DE34" s="621"/>
      <c r="DF34" s="621"/>
      <c r="DG34" s="621"/>
      <c r="DH34" s="621"/>
      <c r="DI34" s="621"/>
      <c r="DJ34" s="621"/>
      <c r="DK34" s="622"/>
      <c r="DL34" s="626">
        <v>3092250</v>
      </c>
      <c r="DM34" s="621"/>
      <c r="DN34" s="621"/>
      <c r="DO34" s="621"/>
      <c r="DP34" s="621"/>
      <c r="DQ34" s="621"/>
      <c r="DR34" s="621"/>
      <c r="DS34" s="621"/>
      <c r="DT34" s="621"/>
      <c r="DU34" s="621"/>
      <c r="DV34" s="622"/>
      <c r="DW34" s="643">
        <v>10.4</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1279109</v>
      </c>
      <c r="S35" s="621"/>
      <c r="T35" s="621"/>
      <c r="U35" s="621"/>
      <c r="V35" s="621"/>
      <c r="W35" s="621"/>
      <c r="X35" s="621"/>
      <c r="Y35" s="622"/>
      <c r="Z35" s="673">
        <v>2.7</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6624702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124062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1540714</v>
      </c>
      <c r="CS35" s="639"/>
      <c r="CT35" s="639"/>
      <c r="CU35" s="639"/>
      <c r="CV35" s="639"/>
      <c r="CW35" s="639"/>
      <c r="CX35" s="639"/>
      <c r="CY35" s="640"/>
      <c r="CZ35" s="623">
        <v>3.3</v>
      </c>
      <c r="DA35" s="641"/>
      <c r="DB35" s="641"/>
      <c r="DC35" s="642"/>
      <c r="DD35" s="626">
        <v>1379702</v>
      </c>
      <c r="DE35" s="639"/>
      <c r="DF35" s="639"/>
      <c r="DG35" s="639"/>
      <c r="DH35" s="639"/>
      <c r="DI35" s="639"/>
      <c r="DJ35" s="639"/>
      <c r="DK35" s="640"/>
      <c r="DL35" s="626">
        <v>1029891</v>
      </c>
      <c r="DM35" s="639"/>
      <c r="DN35" s="639"/>
      <c r="DO35" s="639"/>
      <c r="DP35" s="639"/>
      <c r="DQ35" s="639"/>
      <c r="DR35" s="639"/>
      <c r="DS35" s="639"/>
      <c r="DT35" s="639"/>
      <c r="DU35" s="639"/>
      <c r="DV35" s="640"/>
      <c r="DW35" s="643">
        <v>3.4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47729560</v>
      </c>
      <c r="S36" s="661"/>
      <c r="T36" s="661"/>
      <c r="U36" s="661"/>
      <c r="V36" s="661"/>
      <c r="W36" s="661"/>
      <c r="X36" s="661"/>
      <c r="Y36" s="664"/>
      <c r="Z36" s="665">
        <v>100</v>
      </c>
      <c r="AA36" s="665"/>
      <c r="AB36" s="665"/>
      <c r="AC36" s="665"/>
      <c r="AD36" s="666">
        <v>28579954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2041362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-75680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8398014</v>
      </c>
      <c r="CS36" s="621"/>
      <c r="CT36" s="621"/>
      <c r="CU36" s="621"/>
      <c r="CV36" s="621"/>
      <c r="CW36" s="621"/>
      <c r="CX36" s="621"/>
      <c r="CY36" s="622"/>
      <c r="CZ36" s="623">
        <v>18.100000000000001</v>
      </c>
      <c r="DA36" s="641"/>
      <c r="DB36" s="641"/>
      <c r="DC36" s="642"/>
      <c r="DD36" s="626">
        <v>5447602</v>
      </c>
      <c r="DE36" s="621"/>
      <c r="DF36" s="621"/>
      <c r="DG36" s="621"/>
      <c r="DH36" s="621"/>
      <c r="DI36" s="621"/>
      <c r="DJ36" s="621"/>
      <c r="DK36" s="622"/>
      <c r="DL36" s="626">
        <v>4644169</v>
      </c>
      <c r="DM36" s="621"/>
      <c r="DN36" s="621"/>
      <c r="DO36" s="621"/>
      <c r="DP36" s="621"/>
      <c r="DQ36" s="621"/>
      <c r="DR36" s="621"/>
      <c r="DS36" s="621"/>
      <c r="DT36" s="621"/>
      <c r="DU36" s="621"/>
      <c r="DV36" s="622"/>
      <c r="DW36" s="643">
        <v>15.6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429407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11702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3049653</v>
      </c>
      <c r="CS37" s="639"/>
      <c r="CT37" s="639"/>
      <c r="CU37" s="639"/>
      <c r="CV37" s="639"/>
      <c r="CW37" s="639"/>
      <c r="CX37" s="639"/>
      <c r="CY37" s="640"/>
      <c r="CZ37" s="623">
        <v>6.6</v>
      </c>
      <c r="DA37" s="641"/>
      <c r="DB37" s="641"/>
      <c r="DC37" s="642"/>
      <c r="DD37" s="626">
        <v>2937553</v>
      </c>
      <c r="DE37" s="639"/>
      <c r="DF37" s="639"/>
      <c r="DG37" s="639"/>
      <c r="DH37" s="639"/>
      <c r="DI37" s="639"/>
      <c r="DJ37" s="639"/>
      <c r="DK37" s="640"/>
      <c r="DL37" s="626">
        <v>2859451</v>
      </c>
      <c r="DM37" s="639"/>
      <c r="DN37" s="639"/>
      <c r="DO37" s="639"/>
      <c r="DP37" s="639"/>
      <c r="DQ37" s="639"/>
      <c r="DR37" s="639"/>
      <c r="DS37" s="639"/>
      <c r="DT37" s="639"/>
      <c r="DU37" s="639"/>
      <c r="DV37" s="640"/>
      <c r="DW37" s="643">
        <v>9.6</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287131</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19680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6329774</v>
      </c>
      <c r="CS38" s="621"/>
      <c r="CT38" s="621"/>
      <c r="CU38" s="621"/>
      <c r="CV38" s="621"/>
      <c r="CW38" s="621"/>
      <c r="CX38" s="621"/>
      <c r="CY38" s="622"/>
      <c r="CZ38" s="623">
        <v>13.6</v>
      </c>
      <c r="DA38" s="641"/>
      <c r="DB38" s="641"/>
      <c r="DC38" s="642"/>
      <c r="DD38" s="626">
        <v>5732199</v>
      </c>
      <c r="DE38" s="621"/>
      <c r="DF38" s="621"/>
      <c r="DG38" s="621"/>
      <c r="DH38" s="621"/>
      <c r="DI38" s="621"/>
      <c r="DJ38" s="621"/>
      <c r="DK38" s="622"/>
      <c r="DL38" s="626">
        <v>4921753</v>
      </c>
      <c r="DM38" s="621"/>
      <c r="DN38" s="621"/>
      <c r="DO38" s="621"/>
      <c r="DP38" s="621"/>
      <c r="DQ38" s="621"/>
      <c r="DR38" s="621"/>
      <c r="DS38" s="621"/>
      <c r="DT38" s="621"/>
      <c r="DU38" s="621"/>
      <c r="DV38" s="622"/>
      <c r="DW38" s="643">
        <v>16.5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114824</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692154</v>
      </c>
      <c r="CS39" s="639"/>
      <c r="CT39" s="639"/>
      <c r="CU39" s="639"/>
      <c r="CV39" s="639"/>
      <c r="CW39" s="639"/>
      <c r="CX39" s="639"/>
      <c r="CY39" s="640"/>
      <c r="CZ39" s="623">
        <v>1.5</v>
      </c>
      <c r="DA39" s="641"/>
      <c r="DB39" s="641"/>
      <c r="DC39" s="642"/>
      <c r="DD39" s="626">
        <v>656796</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793903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873820</v>
      </c>
      <c r="CS40" s="621"/>
      <c r="CT40" s="621"/>
      <c r="CU40" s="621"/>
      <c r="CV40" s="621"/>
      <c r="CW40" s="621"/>
      <c r="CX40" s="621"/>
      <c r="CY40" s="622"/>
      <c r="CZ40" s="623">
        <v>1.9</v>
      </c>
      <c r="DA40" s="641"/>
      <c r="DB40" s="641"/>
      <c r="DC40" s="642"/>
      <c r="DD40" s="626">
        <v>2500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2958075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4043632</v>
      </c>
      <c r="CS42" s="621"/>
      <c r="CT42" s="621"/>
      <c r="CU42" s="621"/>
      <c r="CV42" s="621"/>
      <c r="CW42" s="621"/>
      <c r="CX42" s="621"/>
      <c r="CY42" s="622"/>
      <c r="CZ42" s="623">
        <v>8.6999999999999993</v>
      </c>
      <c r="DA42" s="624"/>
      <c r="DB42" s="624"/>
      <c r="DC42" s="625"/>
      <c r="DD42" s="626">
        <v>1322592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187664</v>
      </c>
      <c r="CS43" s="639"/>
      <c r="CT43" s="639"/>
      <c r="CU43" s="639"/>
      <c r="CV43" s="639"/>
      <c r="CW43" s="639"/>
      <c r="CX43" s="639"/>
      <c r="CY43" s="640"/>
      <c r="CZ43" s="623">
        <v>0.4</v>
      </c>
      <c r="DA43" s="641"/>
      <c r="DB43" s="641"/>
      <c r="DC43" s="642"/>
      <c r="DD43" s="626">
        <v>187664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3949509</v>
      </c>
      <c r="CS44" s="621"/>
      <c r="CT44" s="621"/>
      <c r="CU44" s="621"/>
      <c r="CV44" s="621"/>
      <c r="CW44" s="621"/>
      <c r="CX44" s="621"/>
      <c r="CY44" s="622"/>
      <c r="CZ44" s="623">
        <v>8.5</v>
      </c>
      <c r="DA44" s="624"/>
      <c r="DB44" s="624"/>
      <c r="DC44" s="625"/>
      <c r="DD44" s="626">
        <v>1308484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1372615</v>
      </c>
      <c r="CS45" s="639"/>
      <c r="CT45" s="639"/>
      <c r="CU45" s="639"/>
      <c r="CV45" s="639"/>
      <c r="CW45" s="639"/>
      <c r="CX45" s="639"/>
      <c r="CY45" s="640"/>
      <c r="CZ45" s="623">
        <v>3</v>
      </c>
      <c r="DA45" s="641"/>
      <c r="DB45" s="641"/>
      <c r="DC45" s="642"/>
      <c r="DD45" s="626">
        <v>97266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2003797</v>
      </c>
      <c r="CS46" s="621"/>
      <c r="CT46" s="621"/>
      <c r="CU46" s="621"/>
      <c r="CV46" s="621"/>
      <c r="CW46" s="621"/>
      <c r="CX46" s="621"/>
      <c r="CY46" s="622"/>
      <c r="CZ46" s="623">
        <v>4.3</v>
      </c>
      <c r="DA46" s="624"/>
      <c r="DB46" s="624"/>
      <c r="DC46" s="625"/>
      <c r="DD46" s="626">
        <v>1080000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94123</v>
      </c>
      <c r="CS47" s="639"/>
      <c r="CT47" s="639"/>
      <c r="CU47" s="639"/>
      <c r="CV47" s="639"/>
      <c r="CW47" s="639"/>
      <c r="CX47" s="639"/>
      <c r="CY47" s="640"/>
      <c r="CZ47" s="623">
        <v>0.2</v>
      </c>
      <c r="DA47" s="641"/>
      <c r="DB47" s="641"/>
      <c r="DC47" s="642"/>
      <c r="DD47" s="626">
        <v>14108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46469775</v>
      </c>
      <c r="CS49" s="605"/>
      <c r="CT49" s="605"/>
      <c r="CU49" s="605"/>
      <c r="CV49" s="605"/>
      <c r="CW49" s="605"/>
      <c r="CX49" s="605"/>
      <c r="CY49" s="606"/>
      <c r="CZ49" s="607">
        <v>100</v>
      </c>
      <c r="DA49" s="608"/>
      <c r="DB49" s="608"/>
      <c r="DC49" s="609"/>
      <c r="DD49" s="610">
        <v>32636948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348</v>
      </c>
      <c r="B5" s="1028"/>
      <c r="C5" s="1028"/>
      <c r="D5" s="1028"/>
      <c r="E5" s="1028"/>
      <c r="F5" s="1028"/>
      <c r="G5" s="1028"/>
      <c r="H5" s="1028"/>
      <c r="I5" s="1028"/>
      <c r="J5" s="1028"/>
      <c r="K5" s="1028"/>
      <c r="L5" s="1028"/>
      <c r="M5" s="1028"/>
      <c r="N5" s="1028"/>
      <c r="O5" s="1028"/>
      <c r="P5" s="1029"/>
      <c r="Q5" s="1033" t="s">
        <v>349</v>
      </c>
      <c r="R5" s="1034"/>
      <c r="S5" s="1034"/>
      <c r="T5" s="1034"/>
      <c r="U5" s="1035"/>
      <c r="V5" s="1033" t="s">
        <v>350</v>
      </c>
      <c r="W5" s="1034"/>
      <c r="X5" s="1034"/>
      <c r="Y5" s="1034"/>
      <c r="Z5" s="1035"/>
      <c r="AA5" s="1033" t="s">
        <v>351</v>
      </c>
      <c r="AB5" s="1034"/>
      <c r="AC5" s="1034"/>
      <c r="AD5" s="1034"/>
      <c r="AE5" s="1034"/>
      <c r="AF5" s="1142" t="s">
        <v>352</v>
      </c>
      <c r="AG5" s="1034"/>
      <c r="AH5" s="1034"/>
      <c r="AI5" s="1034"/>
      <c r="AJ5" s="1049"/>
      <c r="AK5" s="1034" t="s">
        <v>353</v>
      </c>
      <c r="AL5" s="1034"/>
      <c r="AM5" s="1034"/>
      <c r="AN5" s="1034"/>
      <c r="AO5" s="1035"/>
      <c r="AP5" s="1033" t="s">
        <v>354</v>
      </c>
      <c r="AQ5" s="1034"/>
      <c r="AR5" s="1034"/>
      <c r="AS5" s="1034"/>
      <c r="AT5" s="1035"/>
      <c r="AU5" s="1033" t="s">
        <v>355</v>
      </c>
      <c r="AV5" s="1034"/>
      <c r="AW5" s="1034"/>
      <c r="AX5" s="1034"/>
      <c r="AY5" s="1049"/>
      <c r="AZ5" s="209"/>
      <c r="BA5" s="209"/>
      <c r="BB5" s="209"/>
      <c r="BC5" s="209"/>
      <c r="BD5" s="209"/>
      <c r="BE5" s="210"/>
      <c r="BF5" s="210"/>
      <c r="BG5" s="210"/>
      <c r="BH5" s="210"/>
      <c r="BI5" s="210"/>
      <c r="BJ5" s="210"/>
      <c r="BK5" s="210"/>
      <c r="BL5" s="210"/>
      <c r="BM5" s="210"/>
      <c r="BN5" s="210"/>
      <c r="BO5" s="210"/>
      <c r="BP5" s="210"/>
      <c r="BQ5" s="1027" t="s">
        <v>356</v>
      </c>
      <c r="BR5" s="1028"/>
      <c r="BS5" s="1028"/>
      <c r="BT5" s="1028"/>
      <c r="BU5" s="1028"/>
      <c r="BV5" s="1028"/>
      <c r="BW5" s="1028"/>
      <c r="BX5" s="1028"/>
      <c r="BY5" s="1028"/>
      <c r="BZ5" s="1028"/>
      <c r="CA5" s="1028"/>
      <c r="CB5" s="1028"/>
      <c r="CC5" s="1028"/>
      <c r="CD5" s="1028"/>
      <c r="CE5" s="1028"/>
      <c r="CF5" s="1028"/>
      <c r="CG5" s="1029"/>
      <c r="CH5" s="1033" t="s">
        <v>357</v>
      </c>
      <c r="CI5" s="1034"/>
      <c r="CJ5" s="1034"/>
      <c r="CK5" s="1034"/>
      <c r="CL5" s="1035"/>
      <c r="CM5" s="1033" t="s">
        <v>358</v>
      </c>
      <c r="CN5" s="1034"/>
      <c r="CO5" s="1034"/>
      <c r="CP5" s="1034"/>
      <c r="CQ5" s="1035"/>
      <c r="CR5" s="1033" t="s">
        <v>359</v>
      </c>
      <c r="CS5" s="1034"/>
      <c r="CT5" s="1034"/>
      <c r="CU5" s="1034"/>
      <c r="CV5" s="1035"/>
      <c r="CW5" s="1033" t="s">
        <v>360</v>
      </c>
      <c r="CX5" s="1034"/>
      <c r="CY5" s="1034"/>
      <c r="CZ5" s="1034"/>
      <c r="DA5" s="1035"/>
      <c r="DB5" s="1033" t="s">
        <v>361</v>
      </c>
      <c r="DC5" s="1034"/>
      <c r="DD5" s="1034"/>
      <c r="DE5" s="1034"/>
      <c r="DF5" s="1035"/>
      <c r="DG5" s="1127" t="s">
        <v>362</v>
      </c>
      <c r="DH5" s="1128"/>
      <c r="DI5" s="1128"/>
      <c r="DJ5" s="1128"/>
      <c r="DK5" s="1129"/>
      <c r="DL5" s="1127" t="s">
        <v>363</v>
      </c>
      <c r="DM5" s="1128"/>
      <c r="DN5" s="1128"/>
      <c r="DO5" s="1128"/>
      <c r="DP5" s="1129"/>
      <c r="DQ5" s="1033" t="s">
        <v>364</v>
      </c>
      <c r="DR5" s="1034"/>
      <c r="DS5" s="1034"/>
      <c r="DT5" s="1034"/>
      <c r="DU5" s="1035"/>
      <c r="DV5" s="1033" t="s">
        <v>355</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3"/>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0"/>
      <c r="DH6" s="1131"/>
      <c r="DI6" s="1131"/>
      <c r="DJ6" s="1131"/>
      <c r="DK6" s="1132"/>
      <c r="DL6" s="1130"/>
      <c r="DM6" s="1131"/>
      <c r="DN6" s="1131"/>
      <c r="DO6" s="1131"/>
      <c r="DP6" s="1132"/>
      <c r="DQ6" s="1036"/>
      <c r="DR6" s="1037"/>
      <c r="DS6" s="1037"/>
      <c r="DT6" s="1037"/>
      <c r="DU6" s="1038"/>
      <c r="DV6" s="1036"/>
      <c r="DW6" s="1037"/>
      <c r="DX6" s="1037"/>
      <c r="DY6" s="1037"/>
      <c r="DZ6" s="1050"/>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47760</v>
      </c>
      <c r="R7" s="1134"/>
      <c r="S7" s="1134"/>
      <c r="T7" s="1134"/>
      <c r="U7" s="1134"/>
      <c r="V7" s="1134">
        <v>46511</v>
      </c>
      <c r="W7" s="1134"/>
      <c r="X7" s="1134"/>
      <c r="Y7" s="1134"/>
      <c r="Z7" s="1134"/>
      <c r="AA7" s="1134">
        <v>1249</v>
      </c>
      <c r="AB7" s="1134"/>
      <c r="AC7" s="1134"/>
      <c r="AD7" s="1134"/>
      <c r="AE7" s="1135"/>
      <c r="AF7" s="1136">
        <v>1082</v>
      </c>
      <c r="AG7" s="1137"/>
      <c r="AH7" s="1137"/>
      <c r="AI7" s="1137"/>
      <c r="AJ7" s="1138"/>
      <c r="AK7" s="1120">
        <v>693</v>
      </c>
      <c r="AL7" s="1121"/>
      <c r="AM7" s="1121"/>
      <c r="AN7" s="1121"/>
      <c r="AO7" s="1121"/>
      <c r="AP7" s="1121">
        <v>49208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5</v>
      </c>
      <c r="CI7" s="1118"/>
      <c r="CJ7" s="1118"/>
      <c r="CK7" s="1118"/>
      <c r="CL7" s="1119"/>
      <c r="CM7" s="1117">
        <v>393</v>
      </c>
      <c r="CN7" s="1118"/>
      <c r="CO7" s="1118"/>
      <c r="CP7" s="1118"/>
      <c r="CQ7" s="1119"/>
      <c r="CR7" s="1117">
        <v>5</v>
      </c>
      <c r="CS7" s="1118"/>
      <c r="CT7" s="1118"/>
      <c r="CU7" s="1118"/>
      <c r="CV7" s="1119"/>
      <c r="CW7" s="1117" t="s">
        <v>557</v>
      </c>
      <c r="CX7" s="1118"/>
      <c r="CY7" s="1118"/>
      <c r="CZ7" s="1118"/>
      <c r="DA7" s="1119"/>
      <c r="DB7" s="1117" t="s">
        <v>557</v>
      </c>
      <c r="DC7" s="1118"/>
      <c r="DD7" s="1118"/>
      <c r="DE7" s="1118"/>
      <c r="DF7" s="1119"/>
      <c r="DG7" s="1117" t="s">
        <v>557</v>
      </c>
      <c r="DH7" s="1118"/>
      <c r="DI7" s="1118"/>
      <c r="DJ7" s="1118"/>
      <c r="DK7" s="1119"/>
      <c r="DL7" s="1117" t="s">
        <v>557</v>
      </c>
      <c r="DM7" s="1118"/>
      <c r="DN7" s="1118"/>
      <c r="DO7" s="1118"/>
      <c r="DP7" s="1119"/>
      <c r="DQ7" s="1117" t="s">
        <v>557</v>
      </c>
      <c r="DR7" s="1118"/>
      <c r="DS7" s="1118"/>
      <c r="DT7" s="1118"/>
      <c r="DU7" s="1119"/>
      <c r="DV7" s="1144"/>
      <c r="DW7" s="1145"/>
      <c r="DX7" s="1145"/>
      <c r="DY7" s="1145"/>
      <c r="DZ7" s="1146"/>
      <c r="EA7" s="207"/>
    </row>
    <row r="8" spans="1:131" s="208" customFormat="1" ht="26.25" customHeight="1" x14ac:dyDescent="0.15">
      <c r="A8" s="214">
        <v>2</v>
      </c>
      <c r="B8" s="1007" t="s">
        <v>366</v>
      </c>
      <c r="C8" s="1008"/>
      <c r="D8" s="1008"/>
      <c r="E8" s="1008"/>
      <c r="F8" s="1008"/>
      <c r="G8" s="1008"/>
      <c r="H8" s="1008"/>
      <c r="I8" s="1008"/>
      <c r="J8" s="1008"/>
      <c r="K8" s="1008"/>
      <c r="L8" s="1008"/>
      <c r="M8" s="1008"/>
      <c r="N8" s="1008"/>
      <c r="O8" s="1008"/>
      <c r="P8" s="1009"/>
      <c r="Q8" s="1072">
        <v>730</v>
      </c>
      <c r="R8" s="1073"/>
      <c r="S8" s="1073"/>
      <c r="T8" s="1073"/>
      <c r="U8" s="1073"/>
      <c r="V8" s="1073">
        <v>729</v>
      </c>
      <c r="W8" s="1073"/>
      <c r="X8" s="1073"/>
      <c r="Y8" s="1073"/>
      <c r="Z8" s="1073"/>
      <c r="AA8" s="1073">
        <v>1</v>
      </c>
      <c r="AB8" s="1073"/>
      <c r="AC8" s="1073"/>
      <c r="AD8" s="1073"/>
      <c r="AE8" s="1074"/>
      <c r="AF8" s="1051" t="s">
        <v>113</v>
      </c>
      <c r="AG8" s="1052"/>
      <c r="AH8" s="1052"/>
      <c r="AI8" s="1052"/>
      <c r="AJ8" s="1053"/>
      <c r="AK8" s="1115" t="s">
        <v>551</v>
      </c>
      <c r="AL8" s="1116"/>
      <c r="AM8" s="1116"/>
      <c r="AN8" s="1116"/>
      <c r="AO8" s="1116"/>
      <c r="AP8" s="1116">
        <v>5761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6" t="s">
        <v>558</v>
      </c>
      <c r="BT8" s="1047"/>
      <c r="BU8" s="1047"/>
      <c r="BV8" s="1047"/>
      <c r="BW8" s="1047"/>
      <c r="BX8" s="1047"/>
      <c r="BY8" s="1047"/>
      <c r="BZ8" s="1047"/>
      <c r="CA8" s="1047"/>
      <c r="CB8" s="1047"/>
      <c r="CC8" s="1047"/>
      <c r="CD8" s="1047"/>
      <c r="CE8" s="1047"/>
      <c r="CF8" s="1047"/>
      <c r="CG8" s="1048"/>
      <c r="CH8" s="1021">
        <v>7</v>
      </c>
      <c r="CI8" s="1022"/>
      <c r="CJ8" s="1022"/>
      <c r="CK8" s="1022"/>
      <c r="CL8" s="1023"/>
      <c r="CM8" s="1021">
        <v>67</v>
      </c>
      <c r="CN8" s="1022"/>
      <c r="CO8" s="1022"/>
      <c r="CP8" s="1022"/>
      <c r="CQ8" s="1023"/>
      <c r="CR8" s="1021">
        <v>10</v>
      </c>
      <c r="CS8" s="1022"/>
      <c r="CT8" s="1022"/>
      <c r="CU8" s="1022"/>
      <c r="CV8" s="1023"/>
      <c r="CW8" s="1021" t="s">
        <v>557</v>
      </c>
      <c r="CX8" s="1022"/>
      <c r="CY8" s="1022"/>
      <c r="CZ8" s="1022"/>
      <c r="DA8" s="1023"/>
      <c r="DB8" s="1021" t="s">
        <v>557</v>
      </c>
      <c r="DC8" s="1022"/>
      <c r="DD8" s="1022"/>
      <c r="DE8" s="1022"/>
      <c r="DF8" s="1023"/>
      <c r="DG8" s="1021" t="s">
        <v>557</v>
      </c>
      <c r="DH8" s="1022"/>
      <c r="DI8" s="1022"/>
      <c r="DJ8" s="1022"/>
      <c r="DK8" s="1023"/>
      <c r="DL8" s="1021" t="s">
        <v>557</v>
      </c>
      <c r="DM8" s="1022"/>
      <c r="DN8" s="1022"/>
      <c r="DO8" s="1022"/>
      <c r="DP8" s="1023"/>
      <c r="DQ8" s="1021" t="s">
        <v>557</v>
      </c>
      <c r="DR8" s="1022"/>
      <c r="DS8" s="1022"/>
      <c r="DT8" s="1022"/>
      <c r="DU8" s="1023"/>
      <c r="DV8" s="1024"/>
      <c r="DW8" s="1025"/>
      <c r="DX8" s="1025"/>
      <c r="DY8" s="1025"/>
      <c r="DZ8" s="1026"/>
      <c r="EA8" s="207"/>
    </row>
    <row r="9" spans="1:131" s="208" customFormat="1" ht="26.25" customHeight="1" x14ac:dyDescent="0.15">
      <c r="A9" s="214">
        <v>3</v>
      </c>
      <c r="B9" s="1007" t="s">
        <v>367</v>
      </c>
      <c r="C9" s="1008"/>
      <c r="D9" s="1008"/>
      <c r="E9" s="1008"/>
      <c r="F9" s="1008"/>
      <c r="G9" s="1008"/>
      <c r="H9" s="1008"/>
      <c r="I9" s="1008"/>
      <c r="J9" s="1008"/>
      <c r="K9" s="1008"/>
      <c r="L9" s="1008"/>
      <c r="M9" s="1008"/>
      <c r="N9" s="1008"/>
      <c r="O9" s="1008"/>
      <c r="P9" s="1009"/>
      <c r="Q9" s="1072">
        <v>996</v>
      </c>
      <c r="R9" s="1073"/>
      <c r="S9" s="1073"/>
      <c r="T9" s="1073"/>
      <c r="U9" s="1073"/>
      <c r="V9" s="1073">
        <v>996</v>
      </c>
      <c r="W9" s="1073"/>
      <c r="X9" s="1073"/>
      <c r="Y9" s="1073"/>
      <c r="Z9" s="1073"/>
      <c r="AA9" s="1073">
        <v>0</v>
      </c>
      <c r="AB9" s="1073"/>
      <c r="AC9" s="1073"/>
      <c r="AD9" s="1073"/>
      <c r="AE9" s="1074"/>
      <c r="AF9" s="1051">
        <v>0</v>
      </c>
      <c r="AG9" s="1052"/>
      <c r="AH9" s="1052"/>
      <c r="AI9" s="1052"/>
      <c r="AJ9" s="1053"/>
      <c r="AK9" s="1115" t="s">
        <v>551</v>
      </c>
      <c r="AL9" s="1116"/>
      <c r="AM9" s="1116"/>
      <c r="AN9" s="1116"/>
      <c r="AO9" s="1116"/>
      <c r="AP9" s="1116">
        <v>1516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6" t="s">
        <v>559</v>
      </c>
      <c r="BT9" s="1047"/>
      <c r="BU9" s="1047"/>
      <c r="BV9" s="1047"/>
      <c r="BW9" s="1047"/>
      <c r="BX9" s="1047"/>
      <c r="BY9" s="1047"/>
      <c r="BZ9" s="1047"/>
      <c r="CA9" s="1047"/>
      <c r="CB9" s="1047"/>
      <c r="CC9" s="1047"/>
      <c r="CD9" s="1047"/>
      <c r="CE9" s="1047"/>
      <c r="CF9" s="1047"/>
      <c r="CG9" s="1048"/>
      <c r="CH9" s="1021">
        <v>-1</v>
      </c>
      <c r="CI9" s="1022"/>
      <c r="CJ9" s="1022"/>
      <c r="CK9" s="1022"/>
      <c r="CL9" s="1023"/>
      <c r="CM9" s="1021">
        <v>29</v>
      </c>
      <c r="CN9" s="1022"/>
      <c r="CO9" s="1022"/>
      <c r="CP9" s="1022"/>
      <c r="CQ9" s="1023"/>
      <c r="CR9" s="1021">
        <v>13</v>
      </c>
      <c r="CS9" s="1022"/>
      <c r="CT9" s="1022"/>
      <c r="CU9" s="1022"/>
      <c r="CV9" s="1023"/>
      <c r="CW9" s="1021">
        <v>1</v>
      </c>
      <c r="CX9" s="1022"/>
      <c r="CY9" s="1022"/>
      <c r="CZ9" s="1022"/>
      <c r="DA9" s="1023"/>
      <c r="DB9" s="1021" t="s">
        <v>557</v>
      </c>
      <c r="DC9" s="1022"/>
      <c r="DD9" s="1022"/>
      <c r="DE9" s="1022"/>
      <c r="DF9" s="1023"/>
      <c r="DG9" s="1021" t="s">
        <v>557</v>
      </c>
      <c r="DH9" s="1022"/>
      <c r="DI9" s="1022"/>
      <c r="DJ9" s="1022"/>
      <c r="DK9" s="1023"/>
      <c r="DL9" s="1021" t="s">
        <v>557</v>
      </c>
      <c r="DM9" s="1022"/>
      <c r="DN9" s="1022"/>
      <c r="DO9" s="1022"/>
      <c r="DP9" s="1023"/>
      <c r="DQ9" s="1021" t="s">
        <v>557</v>
      </c>
      <c r="DR9" s="1022"/>
      <c r="DS9" s="1022"/>
      <c r="DT9" s="1022"/>
      <c r="DU9" s="1023"/>
      <c r="DV9" s="1024"/>
      <c r="DW9" s="1025"/>
      <c r="DX9" s="1025"/>
      <c r="DY9" s="1025"/>
      <c r="DZ9" s="1026"/>
      <c r="EA9" s="207"/>
    </row>
    <row r="10" spans="1:131" s="208" customFormat="1" ht="26.25" customHeight="1" x14ac:dyDescent="0.15">
      <c r="A10" s="214">
        <v>4</v>
      </c>
      <c r="B10" s="1007" t="s">
        <v>368</v>
      </c>
      <c r="C10" s="1008"/>
      <c r="D10" s="1008"/>
      <c r="E10" s="1008"/>
      <c r="F10" s="1008"/>
      <c r="G10" s="1008"/>
      <c r="H10" s="1008"/>
      <c r="I10" s="1008"/>
      <c r="J10" s="1008"/>
      <c r="K10" s="1008"/>
      <c r="L10" s="1008"/>
      <c r="M10" s="1008"/>
      <c r="N10" s="1008"/>
      <c r="O10" s="1008"/>
      <c r="P10" s="1009"/>
      <c r="Q10" s="1072">
        <v>37</v>
      </c>
      <c r="R10" s="1073"/>
      <c r="S10" s="1073"/>
      <c r="T10" s="1073"/>
      <c r="U10" s="1073"/>
      <c r="V10" s="1073">
        <v>28</v>
      </c>
      <c r="W10" s="1073"/>
      <c r="X10" s="1073"/>
      <c r="Y10" s="1073"/>
      <c r="Z10" s="1073"/>
      <c r="AA10" s="1073">
        <v>9</v>
      </c>
      <c r="AB10" s="1073"/>
      <c r="AC10" s="1073"/>
      <c r="AD10" s="1073"/>
      <c r="AE10" s="1074"/>
      <c r="AF10" s="1051">
        <v>9</v>
      </c>
      <c r="AG10" s="1052"/>
      <c r="AH10" s="1052"/>
      <c r="AI10" s="1052"/>
      <c r="AJ10" s="1053"/>
      <c r="AK10" s="1115" t="s">
        <v>552</v>
      </c>
      <c r="AL10" s="1116"/>
      <c r="AM10" s="1116"/>
      <c r="AN10" s="1116"/>
      <c r="AO10" s="1116"/>
      <c r="AP10" s="1116" t="s">
        <v>541</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6" t="s">
        <v>560</v>
      </c>
      <c r="BT10" s="1047"/>
      <c r="BU10" s="1047"/>
      <c r="BV10" s="1047"/>
      <c r="BW10" s="1047"/>
      <c r="BX10" s="1047"/>
      <c r="BY10" s="1047"/>
      <c r="BZ10" s="1047"/>
      <c r="CA10" s="1047"/>
      <c r="CB10" s="1047"/>
      <c r="CC10" s="1047"/>
      <c r="CD10" s="1047"/>
      <c r="CE10" s="1047"/>
      <c r="CF10" s="1047"/>
      <c r="CG10" s="1048"/>
      <c r="CH10" s="1021">
        <v>1</v>
      </c>
      <c r="CI10" s="1022"/>
      <c r="CJ10" s="1022"/>
      <c r="CK10" s="1022"/>
      <c r="CL10" s="1023"/>
      <c r="CM10" s="1021">
        <v>102</v>
      </c>
      <c r="CN10" s="1022"/>
      <c r="CO10" s="1022"/>
      <c r="CP10" s="1022"/>
      <c r="CQ10" s="1023"/>
      <c r="CR10" s="1021">
        <v>60</v>
      </c>
      <c r="CS10" s="1022"/>
      <c r="CT10" s="1022"/>
      <c r="CU10" s="1022"/>
      <c r="CV10" s="1023"/>
      <c r="CW10" s="1021">
        <v>1</v>
      </c>
      <c r="CX10" s="1022"/>
      <c r="CY10" s="1022"/>
      <c r="CZ10" s="1022"/>
      <c r="DA10" s="1023"/>
      <c r="DB10" s="1021" t="s">
        <v>557</v>
      </c>
      <c r="DC10" s="1022"/>
      <c r="DD10" s="1022"/>
      <c r="DE10" s="1022"/>
      <c r="DF10" s="1023"/>
      <c r="DG10" s="1021" t="s">
        <v>557</v>
      </c>
      <c r="DH10" s="1022"/>
      <c r="DI10" s="1022"/>
      <c r="DJ10" s="1022"/>
      <c r="DK10" s="1023"/>
      <c r="DL10" s="1021" t="s">
        <v>557</v>
      </c>
      <c r="DM10" s="1022"/>
      <c r="DN10" s="1022"/>
      <c r="DO10" s="1022"/>
      <c r="DP10" s="1023"/>
      <c r="DQ10" s="1021" t="s">
        <v>557</v>
      </c>
      <c r="DR10" s="1022"/>
      <c r="DS10" s="1022"/>
      <c r="DT10" s="1022"/>
      <c r="DU10" s="1023"/>
      <c r="DV10" s="1024"/>
      <c r="DW10" s="1025"/>
      <c r="DX10" s="1025"/>
      <c r="DY10" s="1025"/>
      <c r="DZ10" s="1026"/>
      <c r="EA10" s="207"/>
    </row>
    <row r="11" spans="1:131" s="208" customFormat="1" ht="26.25" customHeight="1" x14ac:dyDescent="0.15">
      <c r="A11" s="214">
        <v>5</v>
      </c>
      <c r="B11" s="1007"/>
      <c r="C11" s="1008"/>
      <c r="D11" s="1008"/>
      <c r="E11" s="1008"/>
      <c r="F11" s="1008"/>
      <c r="G11" s="1008"/>
      <c r="H11" s="1008"/>
      <c r="I11" s="1008"/>
      <c r="J11" s="1008"/>
      <c r="K11" s="1008"/>
      <c r="L11" s="1008"/>
      <c r="M11" s="1008"/>
      <c r="N11" s="1008"/>
      <c r="O11" s="1008"/>
      <c r="P11" s="1009"/>
      <c r="Q11" s="1072"/>
      <c r="R11" s="1073"/>
      <c r="S11" s="1073"/>
      <c r="T11" s="1073"/>
      <c r="U11" s="1073"/>
      <c r="V11" s="1073"/>
      <c r="W11" s="1073"/>
      <c r="X11" s="1073"/>
      <c r="Y11" s="1073"/>
      <c r="Z11" s="1073"/>
      <c r="AA11" s="1073"/>
      <c r="AB11" s="1073"/>
      <c r="AC11" s="1073"/>
      <c r="AD11" s="1073"/>
      <c r="AE11" s="1074"/>
      <c r="AF11" s="1051"/>
      <c r="AG11" s="1052"/>
      <c r="AH11" s="1052"/>
      <c r="AI11" s="1052"/>
      <c r="AJ11" s="1053"/>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6" t="s">
        <v>561</v>
      </c>
      <c r="BT11" s="1047"/>
      <c r="BU11" s="1047"/>
      <c r="BV11" s="1047"/>
      <c r="BW11" s="1047"/>
      <c r="BX11" s="1047"/>
      <c r="BY11" s="1047"/>
      <c r="BZ11" s="1047"/>
      <c r="CA11" s="1047"/>
      <c r="CB11" s="1047"/>
      <c r="CC11" s="1047"/>
      <c r="CD11" s="1047"/>
      <c r="CE11" s="1047"/>
      <c r="CF11" s="1047"/>
      <c r="CG11" s="1048"/>
      <c r="CH11" s="1021">
        <v>-3</v>
      </c>
      <c r="CI11" s="1022"/>
      <c r="CJ11" s="1022"/>
      <c r="CK11" s="1022"/>
      <c r="CL11" s="1023"/>
      <c r="CM11" s="1021">
        <v>55</v>
      </c>
      <c r="CN11" s="1022"/>
      <c r="CO11" s="1022"/>
      <c r="CP11" s="1022"/>
      <c r="CQ11" s="1023"/>
      <c r="CR11" s="1021">
        <v>60</v>
      </c>
      <c r="CS11" s="1022"/>
      <c r="CT11" s="1022"/>
      <c r="CU11" s="1022"/>
      <c r="CV11" s="1023"/>
      <c r="CW11" s="1021" t="s">
        <v>557</v>
      </c>
      <c r="CX11" s="1022"/>
      <c r="CY11" s="1022"/>
      <c r="CZ11" s="1022"/>
      <c r="DA11" s="1023"/>
      <c r="DB11" s="1021" t="s">
        <v>557</v>
      </c>
      <c r="DC11" s="1022"/>
      <c r="DD11" s="1022"/>
      <c r="DE11" s="1022"/>
      <c r="DF11" s="1023"/>
      <c r="DG11" s="1021" t="s">
        <v>557</v>
      </c>
      <c r="DH11" s="1022"/>
      <c r="DI11" s="1022"/>
      <c r="DJ11" s="1022"/>
      <c r="DK11" s="1023"/>
      <c r="DL11" s="1021" t="s">
        <v>557</v>
      </c>
      <c r="DM11" s="1022"/>
      <c r="DN11" s="1022"/>
      <c r="DO11" s="1022"/>
      <c r="DP11" s="1023"/>
      <c r="DQ11" s="1021" t="s">
        <v>557</v>
      </c>
      <c r="DR11" s="1022"/>
      <c r="DS11" s="1022"/>
      <c r="DT11" s="1022"/>
      <c r="DU11" s="1023"/>
      <c r="DV11" s="1024"/>
      <c r="DW11" s="1025"/>
      <c r="DX11" s="1025"/>
      <c r="DY11" s="1025"/>
      <c r="DZ11" s="1026"/>
      <c r="EA11" s="207"/>
    </row>
    <row r="12" spans="1:131" s="208" customFormat="1" ht="26.25" customHeight="1" x14ac:dyDescent="0.15">
      <c r="A12" s="214">
        <v>6</v>
      </c>
      <c r="B12" s="1007"/>
      <c r="C12" s="1008"/>
      <c r="D12" s="1008"/>
      <c r="E12" s="1008"/>
      <c r="F12" s="1008"/>
      <c r="G12" s="1008"/>
      <c r="H12" s="1008"/>
      <c r="I12" s="1008"/>
      <c r="J12" s="1008"/>
      <c r="K12" s="1008"/>
      <c r="L12" s="1008"/>
      <c r="M12" s="1008"/>
      <c r="N12" s="1008"/>
      <c r="O12" s="1008"/>
      <c r="P12" s="1009"/>
      <c r="Q12" s="1072"/>
      <c r="R12" s="1073"/>
      <c r="S12" s="1073"/>
      <c r="T12" s="1073"/>
      <c r="U12" s="1073"/>
      <c r="V12" s="1073"/>
      <c r="W12" s="1073"/>
      <c r="X12" s="1073"/>
      <c r="Y12" s="1073"/>
      <c r="Z12" s="1073"/>
      <c r="AA12" s="1073"/>
      <c r="AB12" s="1073"/>
      <c r="AC12" s="1073"/>
      <c r="AD12" s="1073"/>
      <c r="AE12" s="1074"/>
      <c r="AF12" s="1051"/>
      <c r="AG12" s="1052"/>
      <c r="AH12" s="1052"/>
      <c r="AI12" s="1052"/>
      <c r="AJ12" s="1053"/>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6" t="s">
        <v>562</v>
      </c>
      <c r="BT12" s="1047"/>
      <c r="BU12" s="1047"/>
      <c r="BV12" s="1047"/>
      <c r="BW12" s="1047"/>
      <c r="BX12" s="1047"/>
      <c r="BY12" s="1047"/>
      <c r="BZ12" s="1047"/>
      <c r="CA12" s="1047"/>
      <c r="CB12" s="1047"/>
      <c r="CC12" s="1047"/>
      <c r="CD12" s="1047"/>
      <c r="CE12" s="1047"/>
      <c r="CF12" s="1047"/>
      <c r="CG12" s="1048"/>
      <c r="CH12" s="1021">
        <v>-7</v>
      </c>
      <c r="CI12" s="1022"/>
      <c r="CJ12" s="1022"/>
      <c r="CK12" s="1022"/>
      <c r="CL12" s="1023"/>
      <c r="CM12" s="1021">
        <v>45</v>
      </c>
      <c r="CN12" s="1022"/>
      <c r="CO12" s="1022"/>
      <c r="CP12" s="1022"/>
      <c r="CQ12" s="1023"/>
      <c r="CR12" s="1021">
        <v>13</v>
      </c>
      <c r="CS12" s="1022"/>
      <c r="CT12" s="1022"/>
      <c r="CU12" s="1022"/>
      <c r="CV12" s="1023"/>
      <c r="CW12" s="1021">
        <v>0</v>
      </c>
      <c r="CX12" s="1022"/>
      <c r="CY12" s="1022"/>
      <c r="CZ12" s="1022"/>
      <c r="DA12" s="1023"/>
      <c r="DB12" s="1021" t="s">
        <v>557</v>
      </c>
      <c r="DC12" s="1022"/>
      <c r="DD12" s="1022"/>
      <c r="DE12" s="1022"/>
      <c r="DF12" s="1023"/>
      <c r="DG12" s="1021" t="s">
        <v>557</v>
      </c>
      <c r="DH12" s="1022"/>
      <c r="DI12" s="1022"/>
      <c r="DJ12" s="1022"/>
      <c r="DK12" s="1023"/>
      <c r="DL12" s="1021" t="s">
        <v>557</v>
      </c>
      <c r="DM12" s="1022"/>
      <c r="DN12" s="1022"/>
      <c r="DO12" s="1022"/>
      <c r="DP12" s="1023"/>
      <c r="DQ12" s="1021" t="s">
        <v>557</v>
      </c>
      <c r="DR12" s="1022"/>
      <c r="DS12" s="1022"/>
      <c r="DT12" s="1022"/>
      <c r="DU12" s="1023"/>
      <c r="DV12" s="1024"/>
      <c r="DW12" s="1025"/>
      <c r="DX12" s="1025"/>
      <c r="DY12" s="1025"/>
      <c r="DZ12" s="1026"/>
      <c r="EA12" s="207"/>
    </row>
    <row r="13" spans="1:131" s="208" customFormat="1" ht="26.25" customHeight="1" x14ac:dyDescent="0.15">
      <c r="A13" s="214">
        <v>7</v>
      </c>
      <c r="B13" s="1007"/>
      <c r="C13" s="1008"/>
      <c r="D13" s="1008"/>
      <c r="E13" s="1008"/>
      <c r="F13" s="1008"/>
      <c r="G13" s="1008"/>
      <c r="H13" s="1008"/>
      <c r="I13" s="1008"/>
      <c r="J13" s="1008"/>
      <c r="K13" s="1008"/>
      <c r="L13" s="1008"/>
      <c r="M13" s="1008"/>
      <c r="N13" s="1008"/>
      <c r="O13" s="1008"/>
      <c r="P13" s="1009"/>
      <c r="Q13" s="1072"/>
      <c r="R13" s="1073"/>
      <c r="S13" s="1073"/>
      <c r="T13" s="1073"/>
      <c r="U13" s="1073"/>
      <c r="V13" s="1073"/>
      <c r="W13" s="1073"/>
      <c r="X13" s="1073"/>
      <c r="Y13" s="1073"/>
      <c r="Z13" s="1073"/>
      <c r="AA13" s="1073"/>
      <c r="AB13" s="1073"/>
      <c r="AC13" s="1073"/>
      <c r="AD13" s="1073"/>
      <c r="AE13" s="1074"/>
      <c r="AF13" s="1051"/>
      <c r="AG13" s="1052"/>
      <c r="AH13" s="1052"/>
      <c r="AI13" s="1052"/>
      <c r="AJ13" s="1053"/>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6" t="s">
        <v>563</v>
      </c>
      <c r="BT13" s="1047"/>
      <c r="BU13" s="1047"/>
      <c r="BV13" s="1047"/>
      <c r="BW13" s="1047"/>
      <c r="BX13" s="1047"/>
      <c r="BY13" s="1047"/>
      <c r="BZ13" s="1047"/>
      <c r="CA13" s="1047"/>
      <c r="CB13" s="1047"/>
      <c r="CC13" s="1047"/>
      <c r="CD13" s="1047"/>
      <c r="CE13" s="1047"/>
      <c r="CF13" s="1047"/>
      <c r="CG13" s="1048"/>
      <c r="CH13" s="1021">
        <v>11</v>
      </c>
      <c r="CI13" s="1022"/>
      <c r="CJ13" s="1022"/>
      <c r="CK13" s="1022"/>
      <c r="CL13" s="1023"/>
      <c r="CM13" s="1021">
        <v>-1</v>
      </c>
      <c r="CN13" s="1022"/>
      <c r="CO13" s="1022"/>
      <c r="CP13" s="1022"/>
      <c r="CQ13" s="1023"/>
      <c r="CR13" s="1021">
        <v>74</v>
      </c>
      <c r="CS13" s="1022"/>
      <c r="CT13" s="1022"/>
      <c r="CU13" s="1022"/>
      <c r="CV13" s="1023"/>
      <c r="CW13" s="1021">
        <v>19</v>
      </c>
      <c r="CX13" s="1022"/>
      <c r="CY13" s="1022"/>
      <c r="CZ13" s="1022"/>
      <c r="DA13" s="1023"/>
      <c r="DB13" s="1021" t="s">
        <v>557</v>
      </c>
      <c r="DC13" s="1022"/>
      <c r="DD13" s="1022"/>
      <c r="DE13" s="1022"/>
      <c r="DF13" s="1023"/>
      <c r="DG13" s="1021" t="s">
        <v>557</v>
      </c>
      <c r="DH13" s="1022"/>
      <c r="DI13" s="1022"/>
      <c r="DJ13" s="1022"/>
      <c r="DK13" s="1023"/>
      <c r="DL13" s="1021" t="s">
        <v>557</v>
      </c>
      <c r="DM13" s="1022"/>
      <c r="DN13" s="1022"/>
      <c r="DO13" s="1022"/>
      <c r="DP13" s="1023"/>
      <c r="DQ13" s="1021" t="s">
        <v>557</v>
      </c>
      <c r="DR13" s="1022"/>
      <c r="DS13" s="1022"/>
      <c r="DT13" s="1022"/>
      <c r="DU13" s="1023"/>
      <c r="DV13" s="1024"/>
      <c r="DW13" s="1025"/>
      <c r="DX13" s="1025"/>
      <c r="DY13" s="1025"/>
      <c r="DZ13" s="1026"/>
      <c r="EA13" s="207"/>
    </row>
    <row r="14" spans="1:131" s="208" customFormat="1" ht="26.25" customHeight="1" x14ac:dyDescent="0.15">
      <c r="A14" s="214">
        <v>8</v>
      </c>
      <c r="B14" s="1007"/>
      <c r="C14" s="1008"/>
      <c r="D14" s="1008"/>
      <c r="E14" s="1008"/>
      <c r="F14" s="1008"/>
      <c r="G14" s="1008"/>
      <c r="H14" s="1008"/>
      <c r="I14" s="1008"/>
      <c r="J14" s="1008"/>
      <c r="K14" s="1008"/>
      <c r="L14" s="1008"/>
      <c r="M14" s="1008"/>
      <c r="N14" s="1008"/>
      <c r="O14" s="1008"/>
      <c r="P14" s="1009"/>
      <c r="Q14" s="1072"/>
      <c r="R14" s="1073"/>
      <c r="S14" s="1073"/>
      <c r="T14" s="1073"/>
      <c r="U14" s="1073"/>
      <c r="V14" s="1073"/>
      <c r="W14" s="1073"/>
      <c r="X14" s="1073"/>
      <c r="Y14" s="1073"/>
      <c r="Z14" s="1073"/>
      <c r="AA14" s="1073"/>
      <c r="AB14" s="1073"/>
      <c r="AC14" s="1073"/>
      <c r="AD14" s="1073"/>
      <c r="AE14" s="1074"/>
      <c r="AF14" s="1051"/>
      <c r="AG14" s="1052"/>
      <c r="AH14" s="1052"/>
      <c r="AI14" s="1052"/>
      <c r="AJ14" s="1053"/>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x14ac:dyDescent="0.15">
      <c r="A15" s="214">
        <v>9</v>
      </c>
      <c r="B15" s="1007"/>
      <c r="C15" s="1008"/>
      <c r="D15" s="1008"/>
      <c r="E15" s="1008"/>
      <c r="F15" s="1008"/>
      <c r="G15" s="1008"/>
      <c r="H15" s="1008"/>
      <c r="I15" s="1008"/>
      <c r="J15" s="1008"/>
      <c r="K15" s="1008"/>
      <c r="L15" s="1008"/>
      <c r="M15" s="1008"/>
      <c r="N15" s="1008"/>
      <c r="O15" s="1008"/>
      <c r="P15" s="1009"/>
      <c r="Q15" s="1072"/>
      <c r="R15" s="1073"/>
      <c r="S15" s="1073"/>
      <c r="T15" s="1073"/>
      <c r="U15" s="1073"/>
      <c r="V15" s="1073"/>
      <c r="W15" s="1073"/>
      <c r="X15" s="1073"/>
      <c r="Y15" s="1073"/>
      <c r="Z15" s="1073"/>
      <c r="AA15" s="1073"/>
      <c r="AB15" s="1073"/>
      <c r="AC15" s="1073"/>
      <c r="AD15" s="1073"/>
      <c r="AE15" s="1074"/>
      <c r="AF15" s="1051"/>
      <c r="AG15" s="1052"/>
      <c r="AH15" s="1052"/>
      <c r="AI15" s="1052"/>
      <c r="AJ15" s="1053"/>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x14ac:dyDescent="0.15">
      <c r="A16" s="214">
        <v>10</v>
      </c>
      <c r="B16" s="1007"/>
      <c r="C16" s="1008"/>
      <c r="D16" s="1008"/>
      <c r="E16" s="1008"/>
      <c r="F16" s="1008"/>
      <c r="G16" s="1008"/>
      <c r="H16" s="1008"/>
      <c r="I16" s="1008"/>
      <c r="J16" s="1008"/>
      <c r="K16" s="1008"/>
      <c r="L16" s="1008"/>
      <c r="M16" s="1008"/>
      <c r="N16" s="1008"/>
      <c r="O16" s="1008"/>
      <c r="P16" s="1009"/>
      <c r="Q16" s="1072"/>
      <c r="R16" s="1073"/>
      <c r="S16" s="1073"/>
      <c r="T16" s="1073"/>
      <c r="U16" s="1073"/>
      <c r="V16" s="1073"/>
      <c r="W16" s="1073"/>
      <c r="X16" s="1073"/>
      <c r="Y16" s="1073"/>
      <c r="Z16" s="1073"/>
      <c r="AA16" s="1073"/>
      <c r="AB16" s="1073"/>
      <c r="AC16" s="1073"/>
      <c r="AD16" s="1073"/>
      <c r="AE16" s="1074"/>
      <c r="AF16" s="1051"/>
      <c r="AG16" s="1052"/>
      <c r="AH16" s="1052"/>
      <c r="AI16" s="1052"/>
      <c r="AJ16" s="1053"/>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07"/>
      <c r="C17" s="1008"/>
      <c r="D17" s="1008"/>
      <c r="E17" s="1008"/>
      <c r="F17" s="1008"/>
      <c r="G17" s="1008"/>
      <c r="H17" s="1008"/>
      <c r="I17" s="1008"/>
      <c r="J17" s="1008"/>
      <c r="K17" s="1008"/>
      <c r="L17" s="1008"/>
      <c r="M17" s="1008"/>
      <c r="N17" s="1008"/>
      <c r="O17" s="1008"/>
      <c r="P17" s="1009"/>
      <c r="Q17" s="1072"/>
      <c r="R17" s="1073"/>
      <c r="S17" s="1073"/>
      <c r="T17" s="1073"/>
      <c r="U17" s="1073"/>
      <c r="V17" s="1073"/>
      <c r="W17" s="1073"/>
      <c r="X17" s="1073"/>
      <c r="Y17" s="1073"/>
      <c r="Z17" s="1073"/>
      <c r="AA17" s="1073"/>
      <c r="AB17" s="1073"/>
      <c r="AC17" s="1073"/>
      <c r="AD17" s="1073"/>
      <c r="AE17" s="1074"/>
      <c r="AF17" s="1051"/>
      <c r="AG17" s="1052"/>
      <c r="AH17" s="1052"/>
      <c r="AI17" s="1052"/>
      <c r="AJ17" s="1053"/>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07"/>
      <c r="C18" s="1008"/>
      <c r="D18" s="1008"/>
      <c r="E18" s="1008"/>
      <c r="F18" s="1008"/>
      <c r="G18" s="1008"/>
      <c r="H18" s="1008"/>
      <c r="I18" s="1008"/>
      <c r="J18" s="1008"/>
      <c r="K18" s="1008"/>
      <c r="L18" s="1008"/>
      <c r="M18" s="1008"/>
      <c r="N18" s="1008"/>
      <c r="O18" s="1008"/>
      <c r="P18" s="1009"/>
      <c r="Q18" s="1072"/>
      <c r="R18" s="1073"/>
      <c r="S18" s="1073"/>
      <c r="T18" s="1073"/>
      <c r="U18" s="1073"/>
      <c r="V18" s="1073"/>
      <c r="W18" s="1073"/>
      <c r="X18" s="1073"/>
      <c r="Y18" s="1073"/>
      <c r="Z18" s="1073"/>
      <c r="AA18" s="1073"/>
      <c r="AB18" s="1073"/>
      <c r="AC18" s="1073"/>
      <c r="AD18" s="1073"/>
      <c r="AE18" s="1074"/>
      <c r="AF18" s="1051"/>
      <c r="AG18" s="1052"/>
      <c r="AH18" s="1052"/>
      <c r="AI18" s="1052"/>
      <c r="AJ18" s="1053"/>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07"/>
      <c r="C19" s="1008"/>
      <c r="D19" s="1008"/>
      <c r="E19" s="1008"/>
      <c r="F19" s="1008"/>
      <c r="G19" s="1008"/>
      <c r="H19" s="1008"/>
      <c r="I19" s="1008"/>
      <c r="J19" s="1008"/>
      <c r="K19" s="1008"/>
      <c r="L19" s="1008"/>
      <c r="M19" s="1008"/>
      <c r="N19" s="1008"/>
      <c r="O19" s="1008"/>
      <c r="P19" s="1009"/>
      <c r="Q19" s="1072"/>
      <c r="R19" s="1073"/>
      <c r="S19" s="1073"/>
      <c r="T19" s="1073"/>
      <c r="U19" s="1073"/>
      <c r="V19" s="1073"/>
      <c r="W19" s="1073"/>
      <c r="X19" s="1073"/>
      <c r="Y19" s="1073"/>
      <c r="Z19" s="1073"/>
      <c r="AA19" s="1073"/>
      <c r="AB19" s="1073"/>
      <c r="AC19" s="1073"/>
      <c r="AD19" s="1073"/>
      <c r="AE19" s="1074"/>
      <c r="AF19" s="1051"/>
      <c r="AG19" s="1052"/>
      <c r="AH19" s="1052"/>
      <c r="AI19" s="1052"/>
      <c r="AJ19" s="1053"/>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07"/>
      <c r="C20" s="1008"/>
      <c r="D20" s="1008"/>
      <c r="E20" s="1008"/>
      <c r="F20" s="1008"/>
      <c r="G20" s="1008"/>
      <c r="H20" s="1008"/>
      <c r="I20" s="1008"/>
      <c r="J20" s="1008"/>
      <c r="K20" s="1008"/>
      <c r="L20" s="1008"/>
      <c r="M20" s="1008"/>
      <c r="N20" s="1008"/>
      <c r="O20" s="1008"/>
      <c r="P20" s="1009"/>
      <c r="Q20" s="1072"/>
      <c r="R20" s="1073"/>
      <c r="S20" s="1073"/>
      <c r="T20" s="1073"/>
      <c r="U20" s="1073"/>
      <c r="V20" s="1073"/>
      <c r="W20" s="1073"/>
      <c r="X20" s="1073"/>
      <c r="Y20" s="1073"/>
      <c r="Z20" s="1073"/>
      <c r="AA20" s="1073"/>
      <c r="AB20" s="1073"/>
      <c r="AC20" s="1073"/>
      <c r="AD20" s="1073"/>
      <c r="AE20" s="1074"/>
      <c r="AF20" s="1051"/>
      <c r="AG20" s="1052"/>
      <c r="AH20" s="1052"/>
      <c r="AI20" s="1052"/>
      <c r="AJ20" s="1053"/>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07"/>
      <c r="C21" s="1008"/>
      <c r="D21" s="1008"/>
      <c r="E21" s="1008"/>
      <c r="F21" s="1008"/>
      <c r="G21" s="1008"/>
      <c r="H21" s="1008"/>
      <c r="I21" s="1008"/>
      <c r="J21" s="1008"/>
      <c r="K21" s="1008"/>
      <c r="L21" s="1008"/>
      <c r="M21" s="1008"/>
      <c r="N21" s="1008"/>
      <c r="O21" s="1008"/>
      <c r="P21" s="1009"/>
      <c r="Q21" s="1072"/>
      <c r="R21" s="1073"/>
      <c r="S21" s="1073"/>
      <c r="T21" s="1073"/>
      <c r="U21" s="1073"/>
      <c r="V21" s="1073"/>
      <c r="W21" s="1073"/>
      <c r="X21" s="1073"/>
      <c r="Y21" s="1073"/>
      <c r="Z21" s="1073"/>
      <c r="AA21" s="1073"/>
      <c r="AB21" s="1073"/>
      <c r="AC21" s="1073"/>
      <c r="AD21" s="1073"/>
      <c r="AE21" s="1074"/>
      <c r="AF21" s="1051"/>
      <c r="AG21" s="1052"/>
      <c r="AH21" s="1052"/>
      <c r="AI21" s="1052"/>
      <c r="AJ21" s="1053"/>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07"/>
      <c r="C22" s="1008"/>
      <c r="D22" s="1008"/>
      <c r="E22" s="1008"/>
      <c r="F22" s="1008"/>
      <c r="G22" s="1008"/>
      <c r="H22" s="1008"/>
      <c r="I22" s="1008"/>
      <c r="J22" s="1008"/>
      <c r="K22" s="1008"/>
      <c r="L22" s="1008"/>
      <c r="M22" s="1008"/>
      <c r="N22" s="1008"/>
      <c r="O22" s="1008"/>
      <c r="P22" s="1009"/>
      <c r="Q22" s="1110"/>
      <c r="R22" s="1111"/>
      <c r="S22" s="1111"/>
      <c r="T22" s="1111"/>
      <c r="U22" s="1111"/>
      <c r="V22" s="1111"/>
      <c r="W22" s="1111"/>
      <c r="X22" s="1111"/>
      <c r="Y22" s="1111"/>
      <c r="Z22" s="1111"/>
      <c r="AA22" s="1111"/>
      <c r="AB22" s="1111"/>
      <c r="AC22" s="1111"/>
      <c r="AD22" s="1111"/>
      <c r="AE22" s="1112"/>
      <c r="AF22" s="1051"/>
      <c r="AG22" s="1052"/>
      <c r="AH22" s="1052"/>
      <c r="AI22" s="1052"/>
      <c r="AJ22" s="1053"/>
      <c r="AK22" s="1106"/>
      <c r="AL22" s="1107"/>
      <c r="AM22" s="1107"/>
      <c r="AN22" s="1107"/>
      <c r="AO22" s="1107"/>
      <c r="AP22" s="1107"/>
      <c r="AQ22" s="1107"/>
      <c r="AR22" s="1107"/>
      <c r="AS22" s="1107"/>
      <c r="AT22" s="1107"/>
      <c r="AU22" s="1108"/>
      <c r="AV22" s="1108"/>
      <c r="AW22" s="1108"/>
      <c r="AX22" s="1108"/>
      <c r="AY22" s="1109"/>
      <c r="AZ22" s="1067" t="s">
        <v>369</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47763</v>
      </c>
      <c r="R23" s="1098"/>
      <c r="S23" s="1098"/>
      <c r="T23" s="1098"/>
      <c r="U23" s="1098"/>
      <c r="V23" s="1098">
        <v>46503</v>
      </c>
      <c r="W23" s="1098"/>
      <c r="X23" s="1098"/>
      <c r="Y23" s="1098"/>
      <c r="Z23" s="1098"/>
      <c r="AA23" s="1098">
        <v>1260</v>
      </c>
      <c r="AB23" s="1098"/>
      <c r="AC23" s="1098"/>
      <c r="AD23" s="1098"/>
      <c r="AE23" s="1099"/>
      <c r="AF23" s="1100">
        <v>1092</v>
      </c>
      <c r="AG23" s="1098"/>
      <c r="AH23" s="1098"/>
      <c r="AI23" s="1098"/>
      <c r="AJ23" s="1101"/>
      <c r="AK23" s="1102"/>
      <c r="AL23" s="1103"/>
      <c r="AM23" s="1103"/>
      <c r="AN23" s="1103"/>
      <c r="AO23" s="1103"/>
      <c r="AP23" s="1098">
        <v>56485</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348</v>
      </c>
      <c r="B26" s="1028"/>
      <c r="C26" s="1028"/>
      <c r="D26" s="1028"/>
      <c r="E26" s="1028"/>
      <c r="F26" s="1028"/>
      <c r="G26" s="1028"/>
      <c r="H26" s="1028"/>
      <c r="I26" s="1028"/>
      <c r="J26" s="1028"/>
      <c r="K26" s="1028"/>
      <c r="L26" s="1028"/>
      <c r="M26" s="1028"/>
      <c r="N26" s="1028"/>
      <c r="O26" s="1028"/>
      <c r="P26" s="1029"/>
      <c r="Q26" s="1033" t="s">
        <v>374</v>
      </c>
      <c r="R26" s="1034"/>
      <c r="S26" s="1034"/>
      <c r="T26" s="1034"/>
      <c r="U26" s="1035"/>
      <c r="V26" s="1033" t="s">
        <v>375</v>
      </c>
      <c r="W26" s="1034"/>
      <c r="X26" s="1034"/>
      <c r="Y26" s="1034"/>
      <c r="Z26" s="1035"/>
      <c r="AA26" s="1033" t="s">
        <v>376</v>
      </c>
      <c r="AB26" s="1034"/>
      <c r="AC26" s="1034"/>
      <c r="AD26" s="1034"/>
      <c r="AE26" s="1034"/>
      <c r="AF26" s="1088" t="s">
        <v>377</v>
      </c>
      <c r="AG26" s="1040"/>
      <c r="AH26" s="1040"/>
      <c r="AI26" s="1040"/>
      <c r="AJ26" s="1089"/>
      <c r="AK26" s="1034" t="s">
        <v>378</v>
      </c>
      <c r="AL26" s="1034"/>
      <c r="AM26" s="1034"/>
      <c r="AN26" s="1034"/>
      <c r="AO26" s="1035"/>
      <c r="AP26" s="1033" t="s">
        <v>379</v>
      </c>
      <c r="AQ26" s="1034"/>
      <c r="AR26" s="1034"/>
      <c r="AS26" s="1034"/>
      <c r="AT26" s="1035"/>
      <c r="AU26" s="1033" t="s">
        <v>380</v>
      </c>
      <c r="AV26" s="1034"/>
      <c r="AW26" s="1034"/>
      <c r="AX26" s="1034"/>
      <c r="AY26" s="1035"/>
      <c r="AZ26" s="1033" t="s">
        <v>381</v>
      </c>
      <c r="BA26" s="1034"/>
      <c r="BB26" s="1034"/>
      <c r="BC26" s="1034"/>
      <c r="BD26" s="1035"/>
      <c r="BE26" s="1033" t="s">
        <v>355</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0"/>
      <c r="AG27" s="1043"/>
      <c r="AH27" s="1043"/>
      <c r="AI27" s="1043"/>
      <c r="AJ27" s="1091"/>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10648</v>
      </c>
      <c r="R28" s="1083"/>
      <c r="S28" s="1083"/>
      <c r="T28" s="1083"/>
      <c r="U28" s="1083"/>
      <c r="V28" s="1083">
        <v>10523</v>
      </c>
      <c r="W28" s="1083"/>
      <c r="X28" s="1083"/>
      <c r="Y28" s="1083"/>
      <c r="Z28" s="1083"/>
      <c r="AA28" s="1083">
        <v>124</v>
      </c>
      <c r="AB28" s="1083"/>
      <c r="AC28" s="1083"/>
      <c r="AD28" s="1083"/>
      <c r="AE28" s="1084"/>
      <c r="AF28" s="1085">
        <v>124</v>
      </c>
      <c r="AG28" s="1083"/>
      <c r="AH28" s="1083"/>
      <c r="AI28" s="1083"/>
      <c r="AJ28" s="1086"/>
      <c r="AK28" s="1087">
        <v>874</v>
      </c>
      <c r="AL28" s="1075"/>
      <c r="AM28" s="1075"/>
      <c r="AN28" s="1075"/>
      <c r="AO28" s="1075"/>
      <c r="AP28" s="1075" t="s">
        <v>551</v>
      </c>
      <c r="AQ28" s="1075"/>
      <c r="AR28" s="1075"/>
      <c r="AS28" s="1075"/>
      <c r="AT28" s="1075"/>
      <c r="AU28" s="1075" t="s">
        <v>551</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07" t="s">
        <v>383</v>
      </c>
      <c r="C29" s="1008"/>
      <c r="D29" s="1008"/>
      <c r="E29" s="1008"/>
      <c r="F29" s="1008"/>
      <c r="G29" s="1008"/>
      <c r="H29" s="1008"/>
      <c r="I29" s="1008"/>
      <c r="J29" s="1008"/>
      <c r="K29" s="1008"/>
      <c r="L29" s="1008"/>
      <c r="M29" s="1008"/>
      <c r="N29" s="1008"/>
      <c r="O29" s="1008"/>
      <c r="P29" s="1009"/>
      <c r="Q29" s="1072">
        <v>844</v>
      </c>
      <c r="R29" s="1073"/>
      <c r="S29" s="1073"/>
      <c r="T29" s="1073"/>
      <c r="U29" s="1073"/>
      <c r="V29" s="1073">
        <v>843</v>
      </c>
      <c r="W29" s="1073"/>
      <c r="X29" s="1073"/>
      <c r="Y29" s="1073"/>
      <c r="Z29" s="1073"/>
      <c r="AA29" s="1073">
        <v>1</v>
      </c>
      <c r="AB29" s="1073"/>
      <c r="AC29" s="1073"/>
      <c r="AD29" s="1073"/>
      <c r="AE29" s="1074"/>
      <c r="AF29" s="1051">
        <v>1</v>
      </c>
      <c r="AG29" s="1052"/>
      <c r="AH29" s="1052"/>
      <c r="AI29" s="1052"/>
      <c r="AJ29" s="1053"/>
      <c r="AK29" s="1012">
        <v>337</v>
      </c>
      <c r="AL29" s="1000"/>
      <c r="AM29" s="1000"/>
      <c r="AN29" s="1000"/>
      <c r="AO29" s="1000"/>
      <c r="AP29" s="1000" t="s">
        <v>551</v>
      </c>
      <c r="AQ29" s="1000"/>
      <c r="AR29" s="1000"/>
      <c r="AS29" s="1000"/>
      <c r="AT29" s="1000"/>
      <c r="AU29" s="1000" t="s">
        <v>551</v>
      </c>
      <c r="AV29" s="1000"/>
      <c r="AW29" s="1000"/>
      <c r="AX29" s="1000"/>
      <c r="AY29" s="1000"/>
      <c r="AZ29" s="1071" t="s">
        <v>551</v>
      </c>
      <c r="BA29" s="1071"/>
      <c r="BB29" s="1071"/>
      <c r="BC29" s="1071"/>
      <c r="BD29" s="1071"/>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07" t="s">
        <v>384</v>
      </c>
      <c r="C30" s="1008"/>
      <c r="D30" s="1008"/>
      <c r="E30" s="1008"/>
      <c r="F30" s="1008"/>
      <c r="G30" s="1008"/>
      <c r="H30" s="1008"/>
      <c r="I30" s="1008"/>
      <c r="J30" s="1008"/>
      <c r="K30" s="1008"/>
      <c r="L30" s="1008"/>
      <c r="M30" s="1008"/>
      <c r="N30" s="1008"/>
      <c r="O30" s="1008"/>
      <c r="P30" s="1009"/>
      <c r="Q30" s="1072">
        <v>876</v>
      </c>
      <c r="R30" s="1073"/>
      <c r="S30" s="1073"/>
      <c r="T30" s="1073"/>
      <c r="U30" s="1073"/>
      <c r="V30" s="1073">
        <v>835</v>
      </c>
      <c r="W30" s="1073"/>
      <c r="X30" s="1073"/>
      <c r="Y30" s="1073"/>
      <c r="Z30" s="1073"/>
      <c r="AA30" s="1073">
        <v>40</v>
      </c>
      <c r="AB30" s="1073"/>
      <c r="AC30" s="1073"/>
      <c r="AD30" s="1073"/>
      <c r="AE30" s="1074"/>
      <c r="AF30" s="1051">
        <v>263</v>
      </c>
      <c r="AG30" s="1052"/>
      <c r="AH30" s="1052"/>
      <c r="AI30" s="1052"/>
      <c r="AJ30" s="1053"/>
      <c r="AK30" s="1012">
        <v>287</v>
      </c>
      <c r="AL30" s="1000"/>
      <c r="AM30" s="1000"/>
      <c r="AN30" s="1000"/>
      <c r="AO30" s="1000"/>
      <c r="AP30" s="1000">
        <v>1028</v>
      </c>
      <c r="AQ30" s="1000"/>
      <c r="AR30" s="1000"/>
      <c r="AS30" s="1000"/>
      <c r="AT30" s="1000"/>
      <c r="AU30" s="1000">
        <v>741</v>
      </c>
      <c r="AV30" s="1000"/>
      <c r="AW30" s="1000"/>
      <c r="AX30" s="1000"/>
      <c r="AY30" s="1000"/>
      <c r="AZ30" s="1071" t="s">
        <v>551</v>
      </c>
      <c r="BA30" s="1071"/>
      <c r="BB30" s="1071"/>
      <c r="BC30" s="1071"/>
      <c r="BD30" s="1071"/>
      <c r="BE30" s="1064" t="s">
        <v>385</v>
      </c>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07" t="s">
        <v>386</v>
      </c>
      <c r="C31" s="1008"/>
      <c r="D31" s="1008"/>
      <c r="E31" s="1008"/>
      <c r="F31" s="1008"/>
      <c r="G31" s="1008"/>
      <c r="H31" s="1008"/>
      <c r="I31" s="1008"/>
      <c r="J31" s="1008"/>
      <c r="K31" s="1008"/>
      <c r="L31" s="1008"/>
      <c r="M31" s="1008"/>
      <c r="N31" s="1008"/>
      <c r="O31" s="1008"/>
      <c r="P31" s="1009"/>
      <c r="Q31" s="1072">
        <v>817</v>
      </c>
      <c r="R31" s="1073"/>
      <c r="S31" s="1073"/>
      <c r="T31" s="1073"/>
      <c r="U31" s="1073"/>
      <c r="V31" s="1073">
        <v>653</v>
      </c>
      <c r="W31" s="1073"/>
      <c r="X31" s="1073"/>
      <c r="Y31" s="1073"/>
      <c r="Z31" s="1073"/>
      <c r="AA31" s="1073">
        <v>164</v>
      </c>
      <c r="AB31" s="1073"/>
      <c r="AC31" s="1073"/>
      <c r="AD31" s="1073"/>
      <c r="AE31" s="1074"/>
      <c r="AF31" s="1051">
        <v>1916</v>
      </c>
      <c r="AG31" s="1052"/>
      <c r="AH31" s="1052"/>
      <c r="AI31" s="1052"/>
      <c r="AJ31" s="1053"/>
      <c r="AK31" s="1012">
        <v>8</v>
      </c>
      <c r="AL31" s="1000"/>
      <c r="AM31" s="1000"/>
      <c r="AN31" s="1000"/>
      <c r="AO31" s="1000"/>
      <c r="AP31" s="1000">
        <v>1856</v>
      </c>
      <c r="AQ31" s="1000"/>
      <c r="AR31" s="1000"/>
      <c r="AS31" s="1000"/>
      <c r="AT31" s="1000"/>
      <c r="AU31" s="1000">
        <v>82</v>
      </c>
      <c r="AV31" s="1000"/>
      <c r="AW31" s="1000"/>
      <c r="AX31" s="1000"/>
      <c r="AY31" s="1000"/>
      <c r="AZ31" s="1071" t="s">
        <v>553</v>
      </c>
      <c r="BA31" s="1071"/>
      <c r="BB31" s="1071"/>
      <c r="BC31" s="1071"/>
      <c r="BD31" s="1071"/>
      <c r="BE31" s="1064" t="s">
        <v>385</v>
      </c>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07" t="s">
        <v>387</v>
      </c>
      <c r="C32" s="1008"/>
      <c r="D32" s="1008"/>
      <c r="E32" s="1008"/>
      <c r="F32" s="1008"/>
      <c r="G32" s="1008"/>
      <c r="H32" s="1008"/>
      <c r="I32" s="1008"/>
      <c r="J32" s="1008"/>
      <c r="K32" s="1008"/>
      <c r="L32" s="1008"/>
      <c r="M32" s="1008"/>
      <c r="N32" s="1008"/>
      <c r="O32" s="1008"/>
      <c r="P32" s="1009"/>
      <c r="Q32" s="1072">
        <v>2506</v>
      </c>
      <c r="R32" s="1073"/>
      <c r="S32" s="1073"/>
      <c r="T32" s="1073"/>
      <c r="U32" s="1073"/>
      <c r="V32" s="1073">
        <v>2470</v>
      </c>
      <c r="W32" s="1073"/>
      <c r="X32" s="1073"/>
      <c r="Y32" s="1073"/>
      <c r="Z32" s="1073"/>
      <c r="AA32" s="1073">
        <v>36</v>
      </c>
      <c r="AB32" s="1073"/>
      <c r="AC32" s="1073"/>
      <c r="AD32" s="1073"/>
      <c r="AE32" s="1074"/>
      <c r="AF32" s="1051">
        <v>36</v>
      </c>
      <c r="AG32" s="1052"/>
      <c r="AH32" s="1052"/>
      <c r="AI32" s="1052"/>
      <c r="AJ32" s="1053"/>
      <c r="AK32" s="1012">
        <v>429</v>
      </c>
      <c r="AL32" s="1000"/>
      <c r="AM32" s="1000"/>
      <c r="AN32" s="1000"/>
      <c r="AO32" s="1000"/>
      <c r="AP32" s="1000">
        <v>9613</v>
      </c>
      <c r="AQ32" s="1000"/>
      <c r="AR32" s="1000"/>
      <c r="AS32" s="1000"/>
      <c r="AT32" s="1000"/>
      <c r="AU32" s="1000">
        <v>5873</v>
      </c>
      <c r="AV32" s="1000"/>
      <c r="AW32" s="1000"/>
      <c r="AX32" s="1000"/>
      <c r="AY32" s="1000"/>
      <c r="AZ32" s="1071" t="s">
        <v>554</v>
      </c>
      <c r="BA32" s="1071"/>
      <c r="BB32" s="1071"/>
      <c r="BC32" s="1071"/>
      <c r="BD32" s="1071"/>
      <c r="BE32" s="1064" t="s">
        <v>388</v>
      </c>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07" t="s">
        <v>389</v>
      </c>
      <c r="C33" s="1008"/>
      <c r="D33" s="1008"/>
      <c r="E33" s="1008"/>
      <c r="F33" s="1008"/>
      <c r="G33" s="1008"/>
      <c r="H33" s="1008"/>
      <c r="I33" s="1008"/>
      <c r="J33" s="1008"/>
      <c r="K33" s="1008"/>
      <c r="L33" s="1008"/>
      <c r="M33" s="1008"/>
      <c r="N33" s="1008"/>
      <c r="O33" s="1008"/>
      <c r="P33" s="1009"/>
      <c r="Q33" s="1072">
        <v>1952</v>
      </c>
      <c r="R33" s="1073"/>
      <c r="S33" s="1073"/>
      <c r="T33" s="1073"/>
      <c r="U33" s="1073"/>
      <c r="V33" s="1073">
        <v>1951</v>
      </c>
      <c r="W33" s="1073"/>
      <c r="X33" s="1073"/>
      <c r="Y33" s="1073"/>
      <c r="Z33" s="1073"/>
      <c r="AA33" s="1073">
        <v>0</v>
      </c>
      <c r="AB33" s="1073"/>
      <c r="AC33" s="1073"/>
      <c r="AD33" s="1073"/>
      <c r="AE33" s="1074"/>
      <c r="AF33" s="1051">
        <v>0</v>
      </c>
      <c r="AG33" s="1052"/>
      <c r="AH33" s="1052"/>
      <c r="AI33" s="1052"/>
      <c r="AJ33" s="1053"/>
      <c r="AK33" s="1012">
        <v>721</v>
      </c>
      <c r="AL33" s="1000"/>
      <c r="AM33" s="1000"/>
      <c r="AN33" s="1000"/>
      <c r="AO33" s="1000"/>
      <c r="AP33" s="1000">
        <v>10706</v>
      </c>
      <c r="AQ33" s="1000"/>
      <c r="AR33" s="1000"/>
      <c r="AS33" s="1000"/>
      <c r="AT33" s="1000"/>
      <c r="AU33" s="1000">
        <v>9764</v>
      </c>
      <c r="AV33" s="1000"/>
      <c r="AW33" s="1000"/>
      <c r="AX33" s="1000"/>
      <c r="AY33" s="1000"/>
      <c r="AZ33" s="1071" t="s">
        <v>554</v>
      </c>
      <c r="BA33" s="1071"/>
      <c r="BB33" s="1071"/>
      <c r="BC33" s="1071"/>
      <c r="BD33" s="1071"/>
      <c r="BE33" s="1064" t="s">
        <v>388</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07" t="s">
        <v>390</v>
      </c>
      <c r="C34" s="1008"/>
      <c r="D34" s="1008"/>
      <c r="E34" s="1008"/>
      <c r="F34" s="1008"/>
      <c r="G34" s="1008"/>
      <c r="H34" s="1008"/>
      <c r="I34" s="1008"/>
      <c r="J34" s="1008"/>
      <c r="K34" s="1008"/>
      <c r="L34" s="1008"/>
      <c r="M34" s="1008"/>
      <c r="N34" s="1008"/>
      <c r="O34" s="1008"/>
      <c r="P34" s="1009"/>
      <c r="Q34" s="1072">
        <v>793</v>
      </c>
      <c r="R34" s="1073"/>
      <c r="S34" s="1073"/>
      <c r="T34" s="1073"/>
      <c r="U34" s="1073"/>
      <c r="V34" s="1073">
        <v>793</v>
      </c>
      <c r="W34" s="1073"/>
      <c r="X34" s="1073"/>
      <c r="Y34" s="1073"/>
      <c r="Z34" s="1073"/>
      <c r="AA34" s="1073">
        <v>0</v>
      </c>
      <c r="AB34" s="1073"/>
      <c r="AC34" s="1073"/>
      <c r="AD34" s="1073"/>
      <c r="AE34" s="1074"/>
      <c r="AF34" s="1051">
        <v>0</v>
      </c>
      <c r="AG34" s="1052"/>
      <c r="AH34" s="1052"/>
      <c r="AI34" s="1052"/>
      <c r="AJ34" s="1053"/>
      <c r="AK34" s="1012">
        <v>434</v>
      </c>
      <c r="AL34" s="1000"/>
      <c r="AM34" s="1000"/>
      <c r="AN34" s="1000"/>
      <c r="AO34" s="1000"/>
      <c r="AP34" s="1000">
        <v>4828</v>
      </c>
      <c r="AQ34" s="1000"/>
      <c r="AR34" s="1000"/>
      <c r="AS34" s="1000"/>
      <c r="AT34" s="1000"/>
      <c r="AU34" s="1000">
        <v>4553</v>
      </c>
      <c r="AV34" s="1000"/>
      <c r="AW34" s="1000"/>
      <c r="AX34" s="1000"/>
      <c r="AY34" s="1000"/>
      <c r="AZ34" s="1071" t="s">
        <v>551</v>
      </c>
      <c r="BA34" s="1071"/>
      <c r="BB34" s="1071"/>
      <c r="BC34" s="1071"/>
      <c r="BD34" s="1071"/>
      <c r="BE34" s="1064" t="s">
        <v>388</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07" t="s">
        <v>391</v>
      </c>
      <c r="C35" s="1008"/>
      <c r="D35" s="1008"/>
      <c r="E35" s="1008"/>
      <c r="F35" s="1008"/>
      <c r="G35" s="1008"/>
      <c r="H35" s="1008"/>
      <c r="I35" s="1008"/>
      <c r="J35" s="1008"/>
      <c r="K35" s="1008"/>
      <c r="L35" s="1008"/>
      <c r="M35" s="1008"/>
      <c r="N35" s="1008"/>
      <c r="O35" s="1008"/>
      <c r="P35" s="1009"/>
      <c r="Q35" s="1072">
        <v>23</v>
      </c>
      <c r="R35" s="1073"/>
      <c r="S35" s="1073"/>
      <c r="T35" s="1073"/>
      <c r="U35" s="1073"/>
      <c r="V35" s="1073">
        <v>23</v>
      </c>
      <c r="W35" s="1073"/>
      <c r="X35" s="1073"/>
      <c r="Y35" s="1073"/>
      <c r="Z35" s="1073"/>
      <c r="AA35" s="1073">
        <v>0</v>
      </c>
      <c r="AB35" s="1073"/>
      <c r="AC35" s="1073"/>
      <c r="AD35" s="1073"/>
      <c r="AE35" s="1074"/>
      <c r="AF35" s="1051">
        <v>0</v>
      </c>
      <c r="AG35" s="1052"/>
      <c r="AH35" s="1052"/>
      <c r="AI35" s="1052"/>
      <c r="AJ35" s="1053"/>
      <c r="AK35" s="1012">
        <v>6</v>
      </c>
      <c r="AL35" s="1000"/>
      <c r="AM35" s="1000"/>
      <c r="AN35" s="1000"/>
      <c r="AO35" s="1000"/>
      <c r="AP35" s="1000">
        <v>111</v>
      </c>
      <c r="AQ35" s="1000"/>
      <c r="AR35" s="1000"/>
      <c r="AS35" s="1000"/>
      <c r="AT35" s="1000"/>
      <c r="AU35" s="1000">
        <v>57</v>
      </c>
      <c r="AV35" s="1000"/>
      <c r="AW35" s="1000"/>
      <c r="AX35" s="1000"/>
      <c r="AY35" s="1000"/>
      <c r="AZ35" s="1071" t="s">
        <v>551</v>
      </c>
      <c r="BA35" s="1071"/>
      <c r="BB35" s="1071"/>
      <c r="BC35" s="1071"/>
      <c r="BD35" s="1071"/>
      <c r="BE35" s="1064" t="s">
        <v>388</v>
      </c>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07" t="s">
        <v>392</v>
      </c>
      <c r="C36" s="1008"/>
      <c r="D36" s="1008"/>
      <c r="E36" s="1008"/>
      <c r="F36" s="1008"/>
      <c r="G36" s="1008"/>
      <c r="H36" s="1008"/>
      <c r="I36" s="1008"/>
      <c r="J36" s="1008"/>
      <c r="K36" s="1008"/>
      <c r="L36" s="1008"/>
      <c r="M36" s="1008"/>
      <c r="N36" s="1008"/>
      <c r="O36" s="1008"/>
      <c r="P36" s="1009"/>
      <c r="Q36" s="1072">
        <v>1288</v>
      </c>
      <c r="R36" s="1073"/>
      <c r="S36" s="1073"/>
      <c r="T36" s="1073"/>
      <c r="U36" s="1073"/>
      <c r="V36" s="1073">
        <v>1288</v>
      </c>
      <c r="W36" s="1073"/>
      <c r="X36" s="1073"/>
      <c r="Y36" s="1073"/>
      <c r="Z36" s="1073"/>
      <c r="AA36" s="1073">
        <v>0</v>
      </c>
      <c r="AB36" s="1073"/>
      <c r="AC36" s="1073"/>
      <c r="AD36" s="1073"/>
      <c r="AE36" s="1074"/>
      <c r="AF36" s="1051">
        <v>0</v>
      </c>
      <c r="AG36" s="1052"/>
      <c r="AH36" s="1052"/>
      <c r="AI36" s="1052"/>
      <c r="AJ36" s="1053"/>
      <c r="AK36" s="1012">
        <v>880</v>
      </c>
      <c r="AL36" s="1000"/>
      <c r="AM36" s="1000"/>
      <c r="AN36" s="1000"/>
      <c r="AO36" s="1000"/>
      <c r="AP36" s="1000">
        <v>11658</v>
      </c>
      <c r="AQ36" s="1000"/>
      <c r="AR36" s="1000"/>
      <c r="AS36" s="1000"/>
      <c r="AT36" s="1000"/>
      <c r="AU36" s="1000">
        <v>10982</v>
      </c>
      <c r="AV36" s="1000"/>
      <c r="AW36" s="1000"/>
      <c r="AX36" s="1000"/>
      <c r="AY36" s="1000"/>
      <c r="AZ36" s="1071" t="s">
        <v>551</v>
      </c>
      <c r="BA36" s="1071"/>
      <c r="BB36" s="1071"/>
      <c r="BC36" s="1071"/>
      <c r="BD36" s="1071"/>
      <c r="BE36" s="1064" t="s">
        <v>388</v>
      </c>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07" t="s">
        <v>393</v>
      </c>
      <c r="C37" s="1008"/>
      <c r="D37" s="1008"/>
      <c r="E37" s="1008"/>
      <c r="F37" s="1008"/>
      <c r="G37" s="1008"/>
      <c r="H37" s="1008"/>
      <c r="I37" s="1008"/>
      <c r="J37" s="1008"/>
      <c r="K37" s="1008"/>
      <c r="L37" s="1008"/>
      <c r="M37" s="1008"/>
      <c r="N37" s="1008"/>
      <c r="O37" s="1008"/>
      <c r="P37" s="1009"/>
      <c r="Q37" s="1072">
        <v>91</v>
      </c>
      <c r="R37" s="1073"/>
      <c r="S37" s="1073"/>
      <c r="T37" s="1073"/>
      <c r="U37" s="1073"/>
      <c r="V37" s="1073">
        <v>91</v>
      </c>
      <c r="W37" s="1073"/>
      <c r="X37" s="1073"/>
      <c r="Y37" s="1073"/>
      <c r="Z37" s="1073"/>
      <c r="AA37" s="1073" t="s">
        <v>551</v>
      </c>
      <c r="AB37" s="1073"/>
      <c r="AC37" s="1073"/>
      <c r="AD37" s="1073"/>
      <c r="AE37" s="1074"/>
      <c r="AF37" s="1051" t="s">
        <v>113</v>
      </c>
      <c r="AG37" s="1052"/>
      <c r="AH37" s="1052"/>
      <c r="AI37" s="1052"/>
      <c r="AJ37" s="1053"/>
      <c r="AK37" s="1012">
        <v>90</v>
      </c>
      <c r="AL37" s="1000"/>
      <c r="AM37" s="1000"/>
      <c r="AN37" s="1000"/>
      <c r="AO37" s="1000"/>
      <c r="AP37" s="1000">
        <v>67</v>
      </c>
      <c r="AQ37" s="1000"/>
      <c r="AR37" s="1000"/>
      <c r="AS37" s="1000"/>
      <c r="AT37" s="1000"/>
      <c r="AU37" s="1000">
        <v>67</v>
      </c>
      <c r="AV37" s="1000"/>
      <c r="AW37" s="1000"/>
      <c r="AX37" s="1000"/>
      <c r="AY37" s="1000"/>
      <c r="AZ37" s="1071" t="s">
        <v>551</v>
      </c>
      <c r="BA37" s="1071"/>
      <c r="BB37" s="1071"/>
      <c r="BC37" s="1071"/>
      <c r="BD37" s="1071"/>
      <c r="BE37" s="1064" t="s">
        <v>388</v>
      </c>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07" t="s">
        <v>394</v>
      </c>
      <c r="C38" s="1008"/>
      <c r="D38" s="1008"/>
      <c r="E38" s="1008"/>
      <c r="F38" s="1008"/>
      <c r="G38" s="1008"/>
      <c r="H38" s="1008"/>
      <c r="I38" s="1008"/>
      <c r="J38" s="1008"/>
      <c r="K38" s="1008"/>
      <c r="L38" s="1008"/>
      <c r="M38" s="1008"/>
      <c r="N38" s="1008"/>
      <c r="O38" s="1008"/>
      <c r="P38" s="1009"/>
      <c r="Q38" s="1072">
        <v>133</v>
      </c>
      <c r="R38" s="1073"/>
      <c r="S38" s="1073"/>
      <c r="T38" s="1073"/>
      <c r="U38" s="1073"/>
      <c r="V38" s="1073">
        <v>119</v>
      </c>
      <c r="W38" s="1073"/>
      <c r="X38" s="1073"/>
      <c r="Y38" s="1073"/>
      <c r="Z38" s="1073"/>
      <c r="AA38" s="1073">
        <v>14</v>
      </c>
      <c r="AB38" s="1073"/>
      <c r="AC38" s="1073"/>
      <c r="AD38" s="1073"/>
      <c r="AE38" s="1074"/>
      <c r="AF38" s="1051">
        <v>14</v>
      </c>
      <c r="AG38" s="1052"/>
      <c r="AH38" s="1052"/>
      <c r="AI38" s="1052"/>
      <c r="AJ38" s="1053"/>
      <c r="AK38" s="1012" t="s">
        <v>551</v>
      </c>
      <c r="AL38" s="1000"/>
      <c r="AM38" s="1000"/>
      <c r="AN38" s="1000"/>
      <c r="AO38" s="1000"/>
      <c r="AP38" s="1000" t="s">
        <v>551</v>
      </c>
      <c r="AQ38" s="1000"/>
      <c r="AR38" s="1000"/>
      <c r="AS38" s="1000"/>
      <c r="AT38" s="1000"/>
      <c r="AU38" s="1000" t="s">
        <v>551</v>
      </c>
      <c r="AV38" s="1000"/>
      <c r="AW38" s="1000"/>
      <c r="AX38" s="1000"/>
      <c r="AY38" s="1000"/>
      <c r="AZ38" s="1071" t="s">
        <v>551</v>
      </c>
      <c r="BA38" s="1071"/>
      <c r="BB38" s="1071"/>
      <c r="BC38" s="1071"/>
      <c r="BD38" s="1071"/>
      <c r="BE38" s="1064" t="s">
        <v>388</v>
      </c>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07"/>
      <c r="C39" s="1008"/>
      <c r="D39" s="1008"/>
      <c r="E39" s="1008"/>
      <c r="F39" s="1008"/>
      <c r="G39" s="1008"/>
      <c r="H39" s="1008"/>
      <c r="I39" s="1008"/>
      <c r="J39" s="1008"/>
      <c r="K39" s="1008"/>
      <c r="L39" s="1008"/>
      <c r="M39" s="1008"/>
      <c r="N39" s="1008"/>
      <c r="O39" s="1008"/>
      <c r="P39" s="1009"/>
      <c r="Q39" s="1072"/>
      <c r="R39" s="1073"/>
      <c r="S39" s="1073"/>
      <c r="T39" s="1073"/>
      <c r="U39" s="1073"/>
      <c r="V39" s="1073"/>
      <c r="W39" s="1073"/>
      <c r="X39" s="1073"/>
      <c r="Y39" s="1073"/>
      <c r="Z39" s="1073"/>
      <c r="AA39" s="1073"/>
      <c r="AB39" s="1073"/>
      <c r="AC39" s="1073"/>
      <c r="AD39" s="1073"/>
      <c r="AE39" s="1074"/>
      <c r="AF39" s="1051"/>
      <c r="AG39" s="1052"/>
      <c r="AH39" s="1052"/>
      <c r="AI39" s="1052"/>
      <c r="AJ39" s="1053"/>
      <c r="AK39" s="1012"/>
      <c r="AL39" s="1000"/>
      <c r="AM39" s="1000"/>
      <c r="AN39" s="1000"/>
      <c r="AO39" s="1000"/>
      <c r="AP39" s="1000"/>
      <c r="AQ39" s="1000"/>
      <c r="AR39" s="1000"/>
      <c r="AS39" s="1000"/>
      <c r="AT39" s="1000"/>
      <c r="AU39" s="1000"/>
      <c r="AV39" s="1000"/>
      <c r="AW39" s="1000"/>
      <c r="AX39" s="1000"/>
      <c r="AY39" s="1000"/>
      <c r="AZ39" s="1071"/>
      <c r="BA39" s="1071"/>
      <c r="BB39" s="1071"/>
      <c r="BC39" s="1071"/>
      <c r="BD39" s="1071"/>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07"/>
      <c r="C40" s="1008"/>
      <c r="D40" s="1008"/>
      <c r="E40" s="1008"/>
      <c r="F40" s="1008"/>
      <c r="G40" s="1008"/>
      <c r="H40" s="1008"/>
      <c r="I40" s="1008"/>
      <c r="J40" s="1008"/>
      <c r="K40" s="1008"/>
      <c r="L40" s="1008"/>
      <c r="M40" s="1008"/>
      <c r="N40" s="1008"/>
      <c r="O40" s="1008"/>
      <c r="P40" s="1009"/>
      <c r="Q40" s="1072"/>
      <c r="R40" s="1073"/>
      <c r="S40" s="1073"/>
      <c r="T40" s="1073"/>
      <c r="U40" s="1073"/>
      <c r="V40" s="1073"/>
      <c r="W40" s="1073"/>
      <c r="X40" s="1073"/>
      <c r="Y40" s="1073"/>
      <c r="Z40" s="1073"/>
      <c r="AA40" s="1073"/>
      <c r="AB40" s="1073"/>
      <c r="AC40" s="1073"/>
      <c r="AD40" s="1073"/>
      <c r="AE40" s="1074"/>
      <c r="AF40" s="1051"/>
      <c r="AG40" s="1052"/>
      <c r="AH40" s="1052"/>
      <c r="AI40" s="1052"/>
      <c r="AJ40" s="1053"/>
      <c r="AK40" s="1012"/>
      <c r="AL40" s="1000"/>
      <c r="AM40" s="1000"/>
      <c r="AN40" s="1000"/>
      <c r="AO40" s="1000"/>
      <c r="AP40" s="1000"/>
      <c r="AQ40" s="1000"/>
      <c r="AR40" s="1000"/>
      <c r="AS40" s="1000"/>
      <c r="AT40" s="1000"/>
      <c r="AU40" s="1000"/>
      <c r="AV40" s="1000"/>
      <c r="AW40" s="1000"/>
      <c r="AX40" s="1000"/>
      <c r="AY40" s="1000"/>
      <c r="AZ40" s="1071"/>
      <c r="BA40" s="1071"/>
      <c r="BB40" s="1071"/>
      <c r="BC40" s="1071"/>
      <c r="BD40" s="1071"/>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07"/>
      <c r="C41" s="1008"/>
      <c r="D41" s="1008"/>
      <c r="E41" s="1008"/>
      <c r="F41" s="1008"/>
      <c r="G41" s="1008"/>
      <c r="H41" s="1008"/>
      <c r="I41" s="1008"/>
      <c r="J41" s="1008"/>
      <c r="K41" s="1008"/>
      <c r="L41" s="1008"/>
      <c r="M41" s="1008"/>
      <c r="N41" s="1008"/>
      <c r="O41" s="1008"/>
      <c r="P41" s="1009"/>
      <c r="Q41" s="1072"/>
      <c r="R41" s="1073"/>
      <c r="S41" s="1073"/>
      <c r="T41" s="1073"/>
      <c r="U41" s="1073"/>
      <c r="V41" s="1073"/>
      <c r="W41" s="1073"/>
      <c r="X41" s="1073"/>
      <c r="Y41" s="1073"/>
      <c r="Z41" s="1073"/>
      <c r="AA41" s="1073"/>
      <c r="AB41" s="1073"/>
      <c r="AC41" s="1073"/>
      <c r="AD41" s="1073"/>
      <c r="AE41" s="1074"/>
      <c r="AF41" s="1051"/>
      <c r="AG41" s="1052"/>
      <c r="AH41" s="1052"/>
      <c r="AI41" s="1052"/>
      <c r="AJ41" s="1053"/>
      <c r="AK41" s="1012"/>
      <c r="AL41" s="1000"/>
      <c r="AM41" s="1000"/>
      <c r="AN41" s="1000"/>
      <c r="AO41" s="1000"/>
      <c r="AP41" s="1000"/>
      <c r="AQ41" s="1000"/>
      <c r="AR41" s="1000"/>
      <c r="AS41" s="1000"/>
      <c r="AT41" s="1000"/>
      <c r="AU41" s="1000"/>
      <c r="AV41" s="1000"/>
      <c r="AW41" s="1000"/>
      <c r="AX41" s="1000"/>
      <c r="AY41" s="1000"/>
      <c r="AZ41" s="1071"/>
      <c r="BA41" s="1071"/>
      <c r="BB41" s="1071"/>
      <c r="BC41" s="1071"/>
      <c r="BD41" s="1071"/>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07"/>
      <c r="C42" s="1008"/>
      <c r="D42" s="1008"/>
      <c r="E42" s="1008"/>
      <c r="F42" s="1008"/>
      <c r="G42" s="1008"/>
      <c r="H42" s="1008"/>
      <c r="I42" s="1008"/>
      <c r="J42" s="1008"/>
      <c r="K42" s="1008"/>
      <c r="L42" s="1008"/>
      <c r="M42" s="1008"/>
      <c r="N42" s="1008"/>
      <c r="O42" s="1008"/>
      <c r="P42" s="1009"/>
      <c r="Q42" s="1072"/>
      <c r="R42" s="1073"/>
      <c r="S42" s="1073"/>
      <c r="T42" s="1073"/>
      <c r="U42" s="1073"/>
      <c r="V42" s="1073"/>
      <c r="W42" s="1073"/>
      <c r="X42" s="1073"/>
      <c r="Y42" s="1073"/>
      <c r="Z42" s="1073"/>
      <c r="AA42" s="1073"/>
      <c r="AB42" s="1073"/>
      <c r="AC42" s="1073"/>
      <c r="AD42" s="1073"/>
      <c r="AE42" s="1074"/>
      <c r="AF42" s="1051"/>
      <c r="AG42" s="1052"/>
      <c r="AH42" s="1052"/>
      <c r="AI42" s="1052"/>
      <c r="AJ42" s="1053"/>
      <c r="AK42" s="1012"/>
      <c r="AL42" s="1000"/>
      <c r="AM42" s="1000"/>
      <c r="AN42" s="1000"/>
      <c r="AO42" s="1000"/>
      <c r="AP42" s="1000"/>
      <c r="AQ42" s="1000"/>
      <c r="AR42" s="1000"/>
      <c r="AS42" s="1000"/>
      <c r="AT42" s="1000"/>
      <c r="AU42" s="1000"/>
      <c r="AV42" s="1000"/>
      <c r="AW42" s="1000"/>
      <c r="AX42" s="1000"/>
      <c r="AY42" s="1000"/>
      <c r="AZ42" s="1071"/>
      <c r="BA42" s="1071"/>
      <c r="BB42" s="1071"/>
      <c r="BC42" s="1071"/>
      <c r="BD42" s="1071"/>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07"/>
      <c r="C43" s="1008"/>
      <c r="D43" s="1008"/>
      <c r="E43" s="1008"/>
      <c r="F43" s="1008"/>
      <c r="G43" s="1008"/>
      <c r="H43" s="1008"/>
      <c r="I43" s="1008"/>
      <c r="J43" s="1008"/>
      <c r="K43" s="1008"/>
      <c r="L43" s="1008"/>
      <c r="M43" s="1008"/>
      <c r="N43" s="1008"/>
      <c r="O43" s="1008"/>
      <c r="P43" s="1009"/>
      <c r="Q43" s="1072"/>
      <c r="R43" s="1073"/>
      <c r="S43" s="1073"/>
      <c r="T43" s="1073"/>
      <c r="U43" s="1073"/>
      <c r="V43" s="1073"/>
      <c r="W43" s="1073"/>
      <c r="X43" s="1073"/>
      <c r="Y43" s="1073"/>
      <c r="Z43" s="1073"/>
      <c r="AA43" s="1073"/>
      <c r="AB43" s="1073"/>
      <c r="AC43" s="1073"/>
      <c r="AD43" s="1073"/>
      <c r="AE43" s="1074"/>
      <c r="AF43" s="1051"/>
      <c r="AG43" s="1052"/>
      <c r="AH43" s="1052"/>
      <c r="AI43" s="1052"/>
      <c r="AJ43" s="1053"/>
      <c r="AK43" s="1012"/>
      <c r="AL43" s="1000"/>
      <c r="AM43" s="1000"/>
      <c r="AN43" s="1000"/>
      <c r="AO43" s="1000"/>
      <c r="AP43" s="1000"/>
      <c r="AQ43" s="1000"/>
      <c r="AR43" s="1000"/>
      <c r="AS43" s="1000"/>
      <c r="AT43" s="1000"/>
      <c r="AU43" s="1000"/>
      <c r="AV43" s="1000"/>
      <c r="AW43" s="1000"/>
      <c r="AX43" s="1000"/>
      <c r="AY43" s="1000"/>
      <c r="AZ43" s="1071"/>
      <c r="BA43" s="1071"/>
      <c r="BB43" s="1071"/>
      <c r="BC43" s="1071"/>
      <c r="BD43" s="1071"/>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07"/>
      <c r="C44" s="1008"/>
      <c r="D44" s="1008"/>
      <c r="E44" s="1008"/>
      <c r="F44" s="1008"/>
      <c r="G44" s="1008"/>
      <c r="H44" s="1008"/>
      <c r="I44" s="1008"/>
      <c r="J44" s="1008"/>
      <c r="K44" s="1008"/>
      <c r="L44" s="1008"/>
      <c r="M44" s="1008"/>
      <c r="N44" s="1008"/>
      <c r="O44" s="1008"/>
      <c r="P44" s="1009"/>
      <c r="Q44" s="1072"/>
      <c r="R44" s="1073"/>
      <c r="S44" s="1073"/>
      <c r="T44" s="1073"/>
      <c r="U44" s="1073"/>
      <c r="V44" s="1073"/>
      <c r="W44" s="1073"/>
      <c r="X44" s="1073"/>
      <c r="Y44" s="1073"/>
      <c r="Z44" s="1073"/>
      <c r="AA44" s="1073"/>
      <c r="AB44" s="1073"/>
      <c r="AC44" s="1073"/>
      <c r="AD44" s="1073"/>
      <c r="AE44" s="1074"/>
      <c r="AF44" s="1051"/>
      <c r="AG44" s="1052"/>
      <c r="AH44" s="1052"/>
      <c r="AI44" s="1052"/>
      <c r="AJ44" s="1053"/>
      <c r="AK44" s="1012"/>
      <c r="AL44" s="1000"/>
      <c r="AM44" s="1000"/>
      <c r="AN44" s="1000"/>
      <c r="AO44" s="1000"/>
      <c r="AP44" s="1000"/>
      <c r="AQ44" s="1000"/>
      <c r="AR44" s="1000"/>
      <c r="AS44" s="1000"/>
      <c r="AT44" s="1000"/>
      <c r="AU44" s="1000"/>
      <c r="AV44" s="1000"/>
      <c r="AW44" s="1000"/>
      <c r="AX44" s="1000"/>
      <c r="AY44" s="1000"/>
      <c r="AZ44" s="1071"/>
      <c r="BA44" s="1071"/>
      <c r="BB44" s="1071"/>
      <c r="BC44" s="1071"/>
      <c r="BD44" s="1071"/>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07"/>
      <c r="C45" s="1008"/>
      <c r="D45" s="1008"/>
      <c r="E45" s="1008"/>
      <c r="F45" s="1008"/>
      <c r="G45" s="1008"/>
      <c r="H45" s="1008"/>
      <c r="I45" s="1008"/>
      <c r="J45" s="1008"/>
      <c r="K45" s="1008"/>
      <c r="L45" s="1008"/>
      <c r="M45" s="1008"/>
      <c r="N45" s="1008"/>
      <c r="O45" s="1008"/>
      <c r="P45" s="1009"/>
      <c r="Q45" s="1072"/>
      <c r="R45" s="1073"/>
      <c r="S45" s="1073"/>
      <c r="T45" s="1073"/>
      <c r="U45" s="1073"/>
      <c r="V45" s="1073"/>
      <c r="W45" s="1073"/>
      <c r="X45" s="1073"/>
      <c r="Y45" s="1073"/>
      <c r="Z45" s="1073"/>
      <c r="AA45" s="1073"/>
      <c r="AB45" s="1073"/>
      <c r="AC45" s="1073"/>
      <c r="AD45" s="1073"/>
      <c r="AE45" s="1074"/>
      <c r="AF45" s="1051"/>
      <c r="AG45" s="1052"/>
      <c r="AH45" s="1052"/>
      <c r="AI45" s="1052"/>
      <c r="AJ45" s="1053"/>
      <c r="AK45" s="1012"/>
      <c r="AL45" s="1000"/>
      <c r="AM45" s="1000"/>
      <c r="AN45" s="1000"/>
      <c r="AO45" s="1000"/>
      <c r="AP45" s="1000"/>
      <c r="AQ45" s="1000"/>
      <c r="AR45" s="1000"/>
      <c r="AS45" s="1000"/>
      <c r="AT45" s="1000"/>
      <c r="AU45" s="1000"/>
      <c r="AV45" s="1000"/>
      <c r="AW45" s="1000"/>
      <c r="AX45" s="1000"/>
      <c r="AY45" s="1000"/>
      <c r="AZ45" s="1071"/>
      <c r="BA45" s="1071"/>
      <c r="BB45" s="1071"/>
      <c r="BC45" s="1071"/>
      <c r="BD45" s="1071"/>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07"/>
      <c r="C46" s="1008"/>
      <c r="D46" s="1008"/>
      <c r="E46" s="1008"/>
      <c r="F46" s="1008"/>
      <c r="G46" s="1008"/>
      <c r="H46" s="1008"/>
      <c r="I46" s="1008"/>
      <c r="J46" s="1008"/>
      <c r="K46" s="1008"/>
      <c r="L46" s="1008"/>
      <c r="M46" s="1008"/>
      <c r="N46" s="1008"/>
      <c r="O46" s="1008"/>
      <c r="P46" s="1009"/>
      <c r="Q46" s="1072"/>
      <c r="R46" s="1073"/>
      <c r="S46" s="1073"/>
      <c r="T46" s="1073"/>
      <c r="U46" s="1073"/>
      <c r="V46" s="1073"/>
      <c r="W46" s="1073"/>
      <c r="X46" s="1073"/>
      <c r="Y46" s="1073"/>
      <c r="Z46" s="1073"/>
      <c r="AA46" s="1073"/>
      <c r="AB46" s="1073"/>
      <c r="AC46" s="1073"/>
      <c r="AD46" s="1073"/>
      <c r="AE46" s="1074"/>
      <c r="AF46" s="1051"/>
      <c r="AG46" s="1052"/>
      <c r="AH46" s="1052"/>
      <c r="AI46" s="1052"/>
      <c r="AJ46" s="1053"/>
      <c r="AK46" s="1012"/>
      <c r="AL46" s="1000"/>
      <c r="AM46" s="1000"/>
      <c r="AN46" s="1000"/>
      <c r="AO46" s="1000"/>
      <c r="AP46" s="1000"/>
      <c r="AQ46" s="1000"/>
      <c r="AR46" s="1000"/>
      <c r="AS46" s="1000"/>
      <c r="AT46" s="1000"/>
      <c r="AU46" s="1000"/>
      <c r="AV46" s="1000"/>
      <c r="AW46" s="1000"/>
      <c r="AX46" s="1000"/>
      <c r="AY46" s="1000"/>
      <c r="AZ46" s="1071"/>
      <c r="BA46" s="1071"/>
      <c r="BB46" s="1071"/>
      <c r="BC46" s="1071"/>
      <c r="BD46" s="1071"/>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07"/>
      <c r="C47" s="1008"/>
      <c r="D47" s="1008"/>
      <c r="E47" s="1008"/>
      <c r="F47" s="1008"/>
      <c r="G47" s="1008"/>
      <c r="H47" s="1008"/>
      <c r="I47" s="1008"/>
      <c r="J47" s="1008"/>
      <c r="K47" s="1008"/>
      <c r="L47" s="1008"/>
      <c r="M47" s="1008"/>
      <c r="N47" s="1008"/>
      <c r="O47" s="1008"/>
      <c r="P47" s="1009"/>
      <c r="Q47" s="1072"/>
      <c r="R47" s="1073"/>
      <c r="S47" s="1073"/>
      <c r="T47" s="1073"/>
      <c r="U47" s="1073"/>
      <c r="V47" s="1073"/>
      <c r="W47" s="1073"/>
      <c r="X47" s="1073"/>
      <c r="Y47" s="1073"/>
      <c r="Z47" s="1073"/>
      <c r="AA47" s="1073"/>
      <c r="AB47" s="1073"/>
      <c r="AC47" s="1073"/>
      <c r="AD47" s="1073"/>
      <c r="AE47" s="1074"/>
      <c r="AF47" s="1051"/>
      <c r="AG47" s="1052"/>
      <c r="AH47" s="1052"/>
      <c r="AI47" s="1052"/>
      <c r="AJ47" s="1053"/>
      <c r="AK47" s="1012"/>
      <c r="AL47" s="1000"/>
      <c r="AM47" s="1000"/>
      <c r="AN47" s="1000"/>
      <c r="AO47" s="1000"/>
      <c r="AP47" s="1000"/>
      <c r="AQ47" s="1000"/>
      <c r="AR47" s="1000"/>
      <c r="AS47" s="1000"/>
      <c r="AT47" s="1000"/>
      <c r="AU47" s="1000"/>
      <c r="AV47" s="1000"/>
      <c r="AW47" s="1000"/>
      <c r="AX47" s="1000"/>
      <c r="AY47" s="1000"/>
      <c r="AZ47" s="1071"/>
      <c r="BA47" s="1071"/>
      <c r="BB47" s="1071"/>
      <c r="BC47" s="1071"/>
      <c r="BD47" s="1071"/>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07"/>
      <c r="C48" s="1008"/>
      <c r="D48" s="1008"/>
      <c r="E48" s="1008"/>
      <c r="F48" s="1008"/>
      <c r="G48" s="1008"/>
      <c r="H48" s="1008"/>
      <c r="I48" s="1008"/>
      <c r="J48" s="1008"/>
      <c r="K48" s="1008"/>
      <c r="L48" s="1008"/>
      <c r="M48" s="1008"/>
      <c r="N48" s="1008"/>
      <c r="O48" s="1008"/>
      <c r="P48" s="1009"/>
      <c r="Q48" s="1072"/>
      <c r="R48" s="1073"/>
      <c r="S48" s="1073"/>
      <c r="T48" s="1073"/>
      <c r="U48" s="1073"/>
      <c r="V48" s="1073"/>
      <c r="W48" s="1073"/>
      <c r="X48" s="1073"/>
      <c r="Y48" s="1073"/>
      <c r="Z48" s="1073"/>
      <c r="AA48" s="1073"/>
      <c r="AB48" s="1073"/>
      <c r="AC48" s="1073"/>
      <c r="AD48" s="1073"/>
      <c r="AE48" s="1074"/>
      <c r="AF48" s="1051"/>
      <c r="AG48" s="1052"/>
      <c r="AH48" s="1052"/>
      <c r="AI48" s="1052"/>
      <c r="AJ48" s="1053"/>
      <c r="AK48" s="1012"/>
      <c r="AL48" s="1000"/>
      <c r="AM48" s="1000"/>
      <c r="AN48" s="1000"/>
      <c r="AO48" s="1000"/>
      <c r="AP48" s="1000"/>
      <c r="AQ48" s="1000"/>
      <c r="AR48" s="1000"/>
      <c r="AS48" s="1000"/>
      <c r="AT48" s="1000"/>
      <c r="AU48" s="1000"/>
      <c r="AV48" s="1000"/>
      <c r="AW48" s="1000"/>
      <c r="AX48" s="1000"/>
      <c r="AY48" s="1000"/>
      <c r="AZ48" s="1071"/>
      <c r="BA48" s="1071"/>
      <c r="BB48" s="1071"/>
      <c r="BC48" s="1071"/>
      <c r="BD48" s="1071"/>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07"/>
      <c r="C49" s="1008"/>
      <c r="D49" s="1008"/>
      <c r="E49" s="1008"/>
      <c r="F49" s="1008"/>
      <c r="G49" s="1008"/>
      <c r="H49" s="1008"/>
      <c r="I49" s="1008"/>
      <c r="J49" s="1008"/>
      <c r="K49" s="1008"/>
      <c r="L49" s="1008"/>
      <c r="M49" s="1008"/>
      <c r="N49" s="1008"/>
      <c r="O49" s="1008"/>
      <c r="P49" s="1009"/>
      <c r="Q49" s="1072"/>
      <c r="R49" s="1073"/>
      <c r="S49" s="1073"/>
      <c r="T49" s="1073"/>
      <c r="U49" s="1073"/>
      <c r="V49" s="1073"/>
      <c r="W49" s="1073"/>
      <c r="X49" s="1073"/>
      <c r="Y49" s="1073"/>
      <c r="Z49" s="1073"/>
      <c r="AA49" s="1073"/>
      <c r="AB49" s="1073"/>
      <c r="AC49" s="1073"/>
      <c r="AD49" s="1073"/>
      <c r="AE49" s="1074"/>
      <c r="AF49" s="1051"/>
      <c r="AG49" s="1052"/>
      <c r="AH49" s="1052"/>
      <c r="AI49" s="1052"/>
      <c r="AJ49" s="1053"/>
      <c r="AK49" s="1012"/>
      <c r="AL49" s="1000"/>
      <c r="AM49" s="1000"/>
      <c r="AN49" s="1000"/>
      <c r="AO49" s="1000"/>
      <c r="AP49" s="1000"/>
      <c r="AQ49" s="1000"/>
      <c r="AR49" s="1000"/>
      <c r="AS49" s="1000"/>
      <c r="AT49" s="1000"/>
      <c r="AU49" s="1000"/>
      <c r="AV49" s="1000"/>
      <c r="AW49" s="1000"/>
      <c r="AX49" s="1000"/>
      <c r="AY49" s="1000"/>
      <c r="AZ49" s="1071"/>
      <c r="BA49" s="1071"/>
      <c r="BB49" s="1071"/>
      <c r="BC49" s="1071"/>
      <c r="BD49" s="1071"/>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07"/>
      <c r="C50" s="1008"/>
      <c r="D50" s="1008"/>
      <c r="E50" s="1008"/>
      <c r="F50" s="1008"/>
      <c r="G50" s="1008"/>
      <c r="H50" s="1008"/>
      <c r="I50" s="1008"/>
      <c r="J50" s="1008"/>
      <c r="K50" s="1008"/>
      <c r="L50" s="1008"/>
      <c r="M50" s="1008"/>
      <c r="N50" s="1008"/>
      <c r="O50" s="1008"/>
      <c r="P50" s="1009"/>
      <c r="Q50" s="1069"/>
      <c r="R50" s="1055"/>
      <c r="S50" s="1055"/>
      <c r="T50" s="1055"/>
      <c r="U50" s="1055"/>
      <c r="V50" s="1055"/>
      <c r="W50" s="1055"/>
      <c r="X50" s="1055"/>
      <c r="Y50" s="1055"/>
      <c r="Z50" s="1055"/>
      <c r="AA50" s="1055"/>
      <c r="AB50" s="1055"/>
      <c r="AC50" s="1055"/>
      <c r="AD50" s="1055"/>
      <c r="AE50" s="1070"/>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07"/>
      <c r="C51" s="1008"/>
      <c r="D51" s="1008"/>
      <c r="E51" s="1008"/>
      <c r="F51" s="1008"/>
      <c r="G51" s="1008"/>
      <c r="H51" s="1008"/>
      <c r="I51" s="1008"/>
      <c r="J51" s="1008"/>
      <c r="K51" s="1008"/>
      <c r="L51" s="1008"/>
      <c r="M51" s="1008"/>
      <c r="N51" s="1008"/>
      <c r="O51" s="1008"/>
      <c r="P51" s="1009"/>
      <c r="Q51" s="1069"/>
      <c r="R51" s="1055"/>
      <c r="S51" s="1055"/>
      <c r="T51" s="1055"/>
      <c r="U51" s="1055"/>
      <c r="V51" s="1055"/>
      <c r="W51" s="1055"/>
      <c r="X51" s="1055"/>
      <c r="Y51" s="1055"/>
      <c r="Z51" s="1055"/>
      <c r="AA51" s="1055"/>
      <c r="AB51" s="1055"/>
      <c r="AC51" s="1055"/>
      <c r="AD51" s="1055"/>
      <c r="AE51" s="1070"/>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07"/>
      <c r="C52" s="1008"/>
      <c r="D52" s="1008"/>
      <c r="E52" s="1008"/>
      <c r="F52" s="1008"/>
      <c r="G52" s="1008"/>
      <c r="H52" s="1008"/>
      <c r="I52" s="1008"/>
      <c r="J52" s="1008"/>
      <c r="K52" s="1008"/>
      <c r="L52" s="1008"/>
      <c r="M52" s="1008"/>
      <c r="N52" s="1008"/>
      <c r="O52" s="1008"/>
      <c r="P52" s="1009"/>
      <c r="Q52" s="1069"/>
      <c r="R52" s="1055"/>
      <c r="S52" s="1055"/>
      <c r="T52" s="1055"/>
      <c r="U52" s="1055"/>
      <c r="V52" s="1055"/>
      <c r="W52" s="1055"/>
      <c r="X52" s="1055"/>
      <c r="Y52" s="1055"/>
      <c r="Z52" s="1055"/>
      <c r="AA52" s="1055"/>
      <c r="AB52" s="1055"/>
      <c r="AC52" s="1055"/>
      <c r="AD52" s="1055"/>
      <c r="AE52" s="1070"/>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07"/>
      <c r="C53" s="1008"/>
      <c r="D53" s="1008"/>
      <c r="E53" s="1008"/>
      <c r="F53" s="1008"/>
      <c r="G53" s="1008"/>
      <c r="H53" s="1008"/>
      <c r="I53" s="1008"/>
      <c r="J53" s="1008"/>
      <c r="K53" s="1008"/>
      <c r="L53" s="1008"/>
      <c r="M53" s="1008"/>
      <c r="N53" s="1008"/>
      <c r="O53" s="1008"/>
      <c r="P53" s="1009"/>
      <c r="Q53" s="1069"/>
      <c r="R53" s="1055"/>
      <c r="S53" s="1055"/>
      <c r="T53" s="1055"/>
      <c r="U53" s="1055"/>
      <c r="V53" s="1055"/>
      <c r="W53" s="1055"/>
      <c r="X53" s="1055"/>
      <c r="Y53" s="1055"/>
      <c r="Z53" s="1055"/>
      <c r="AA53" s="1055"/>
      <c r="AB53" s="1055"/>
      <c r="AC53" s="1055"/>
      <c r="AD53" s="1055"/>
      <c r="AE53" s="1070"/>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07"/>
      <c r="C54" s="1008"/>
      <c r="D54" s="1008"/>
      <c r="E54" s="1008"/>
      <c r="F54" s="1008"/>
      <c r="G54" s="1008"/>
      <c r="H54" s="1008"/>
      <c r="I54" s="1008"/>
      <c r="J54" s="1008"/>
      <c r="K54" s="1008"/>
      <c r="L54" s="1008"/>
      <c r="M54" s="1008"/>
      <c r="N54" s="1008"/>
      <c r="O54" s="1008"/>
      <c r="P54" s="1009"/>
      <c r="Q54" s="1069"/>
      <c r="R54" s="1055"/>
      <c r="S54" s="1055"/>
      <c r="T54" s="1055"/>
      <c r="U54" s="1055"/>
      <c r="V54" s="1055"/>
      <c r="W54" s="1055"/>
      <c r="X54" s="1055"/>
      <c r="Y54" s="1055"/>
      <c r="Z54" s="1055"/>
      <c r="AA54" s="1055"/>
      <c r="AB54" s="1055"/>
      <c r="AC54" s="1055"/>
      <c r="AD54" s="1055"/>
      <c r="AE54" s="1070"/>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07"/>
      <c r="C55" s="1008"/>
      <c r="D55" s="1008"/>
      <c r="E55" s="1008"/>
      <c r="F55" s="1008"/>
      <c r="G55" s="1008"/>
      <c r="H55" s="1008"/>
      <c r="I55" s="1008"/>
      <c r="J55" s="1008"/>
      <c r="K55" s="1008"/>
      <c r="L55" s="1008"/>
      <c r="M55" s="1008"/>
      <c r="N55" s="1008"/>
      <c r="O55" s="1008"/>
      <c r="P55" s="1009"/>
      <c r="Q55" s="1069"/>
      <c r="R55" s="1055"/>
      <c r="S55" s="1055"/>
      <c r="T55" s="1055"/>
      <c r="U55" s="1055"/>
      <c r="V55" s="1055"/>
      <c r="W55" s="1055"/>
      <c r="X55" s="1055"/>
      <c r="Y55" s="1055"/>
      <c r="Z55" s="1055"/>
      <c r="AA55" s="1055"/>
      <c r="AB55" s="1055"/>
      <c r="AC55" s="1055"/>
      <c r="AD55" s="1055"/>
      <c r="AE55" s="1070"/>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07"/>
      <c r="C56" s="1008"/>
      <c r="D56" s="1008"/>
      <c r="E56" s="1008"/>
      <c r="F56" s="1008"/>
      <c r="G56" s="1008"/>
      <c r="H56" s="1008"/>
      <c r="I56" s="1008"/>
      <c r="J56" s="1008"/>
      <c r="K56" s="1008"/>
      <c r="L56" s="1008"/>
      <c r="M56" s="1008"/>
      <c r="N56" s="1008"/>
      <c r="O56" s="1008"/>
      <c r="P56" s="1009"/>
      <c r="Q56" s="1069"/>
      <c r="R56" s="1055"/>
      <c r="S56" s="1055"/>
      <c r="T56" s="1055"/>
      <c r="U56" s="1055"/>
      <c r="V56" s="1055"/>
      <c r="W56" s="1055"/>
      <c r="X56" s="1055"/>
      <c r="Y56" s="1055"/>
      <c r="Z56" s="1055"/>
      <c r="AA56" s="1055"/>
      <c r="AB56" s="1055"/>
      <c r="AC56" s="1055"/>
      <c r="AD56" s="1055"/>
      <c r="AE56" s="1070"/>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07"/>
      <c r="C57" s="1008"/>
      <c r="D57" s="1008"/>
      <c r="E57" s="1008"/>
      <c r="F57" s="1008"/>
      <c r="G57" s="1008"/>
      <c r="H57" s="1008"/>
      <c r="I57" s="1008"/>
      <c r="J57" s="1008"/>
      <c r="K57" s="1008"/>
      <c r="L57" s="1008"/>
      <c r="M57" s="1008"/>
      <c r="N57" s="1008"/>
      <c r="O57" s="1008"/>
      <c r="P57" s="1009"/>
      <c r="Q57" s="1069"/>
      <c r="R57" s="1055"/>
      <c r="S57" s="1055"/>
      <c r="T57" s="1055"/>
      <c r="U57" s="1055"/>
      <c r="V57" s="1055"/>
      <c r="W57" s="1055"/>
      <c r="X57" s="1055"/>
      <c r="Y57" s="1055"/>
      <c r="Z57" s="1055"/>
      <c r="AA57" s="1055"/>
      <c r="AB57" s="1055"/>
      <c r="AC57" s="1055"/>
      <c r="AD57" s="1055"/>
      <c r="AE57" s="1070"/>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07"/>
      <c r="C58" s="1008"/>
      <c r="D58" s="1008"/>
      <c r="E58" s="1008"/>
      <c r="F58" s="1008"/>
      <c r="G58" s="1008"/>
      <c r="H58" s="1008"/>
      <c r="I58" s="1008"/>
      <c r="J58" s="1008"/>
      <c r="K58" s="1008"/>
      <c r="L58" s="1008"/>
      <c r="M58" s="1008"/>
      <c r="N58" s="1008"/>
      <c r="O58" s="1008"/>
      <c r="P58" s="1009"/>
      <c r="Q58" s="1069"/>
      <c r="R58" s="1055"/>
      <c r="S58" s="1055"/>
      <c r="T58" s="1055"/>
      <c r="U58" s="1055"/>
      <c r="V58" s="1055"/>
      <c r="W58" s="1055"/>
      <c r="X58" s="1055"/>
      <c r="Y58" s="1055"/>
      <c r="Z58" s="1055"/>
      <c r="AA58" s="1055"/>
      <c r="AB58" s="1055"/>
      <c r="AC58" s="1055"/>
      <c r="AD58" s="1055"/>
      <c r="AE58" s="1070"/>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07"/>
      <c r="C59" s="1008"/>
      <c r="D59" s="1008"/>
      <c r="E59" s="1008"/>
      <c r="F59" s="1008"/>
      <c r="G59" s="1008"/>
      <c r="H59" s="1008"/>
      <c r="I59" s="1008"/>
      <c r="J59" s="1008"/>
      <c r="K59" s="1008"/>
      <c r="L59" s="1008"/>
      <c r="M59" s="1008"/>
      <c r="N59" s="1008"/>
      <c r="O59" s="1008"/>
      <c r="P59" s="1009"/>
      <c r="Q59" s="1069"/>
      <c r="R59" s="1055"/>
      <c r="S59" s="1055"/>
      <c r="T59" s="1055"/>
      <c r="U59" s="1055"/>
      <c r="V59" s="1055"/>
      <c r="W59" s="1055"/>
      <c r="X59" s="1055"/>
      <c r="Y59" s="1055"/>
      <c r="Z59" s="1055"/>
      <c r="AA59" s="1055"/>
      <c r="AB59" s="1055"/>
      <c r="AC59" s="1055"/>
      <c r="AD59" s="1055"/>
      <c r="AE59" s="1070"/>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07"/>
      <c r="C60" s="1008"/>
      <c r="D60" s="1008"/>
      <c r="E60" s="1008"/>
      <c r="F60" s="1008"/>
      <c r="G60" s="1008"/>
      <c r="H60" s="1008"/>
      <c r="I60" s="1008"/>
      <c r="J60" s="1008"/>
      <c r="K60" s="1008"/>
      <c r="L60" s="1008"/>
      <c r="M60" s="1008"/>
      <c r="N60" s="1008"/>
      <c r="O60" s="1008"/>
      <c r="P60" s="1009"/>
      <c r="Q60" s="1069"/>
      <c r="R60" s="1055"/>
      <c r="S60" s="1055"/>
      <c r="T60" s="1055"/>
      <c r="U60" s="1055"/>
      <c r="V60" s="1055"/>
      <c r="W60" s="1055"/>
      <c r="X60" s="1055"/>
      <c r="Y60" s="1055"/>
      <c r="Z60" s="1055"/>
      <c r="AA60" s="1055"/>
      <c r="AB60" s="1055"/>
      <c r="AC60" s="1055"/>
      <c r="AD60" s="1055"/>
      <c r="AE60" s="1070"/>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07"/>
      <c r="C61" s="1008"/>
      <c r="D61" s="1008"/>
      <c r="E61" s="1008"/>
      <c r="F61" s="1008"/>
      <c r="G61" s="1008"/>
      <c r="H61" s="1008"/>
      <c r="I61" s="1008"/>
      <c r="J61" s="1008"/>
      <c r="K61" s="1008"/>
      <c r="L61" s="1008"/>
      <c r="M61" s="1008"/>
      <c r="N61" s="1008"/>
      <c r="O61" s="1008"/>
      <c r="P61" s="1009"/>
      <c r="Q61" s="1069"/>
      <c r="R61" s="1055"/>
      <c r="S61" s="1055"/>
      <c r="T61" s="1055"/>
      <c r="U61" s="1055"/>
      <c r="V61" s="1055"/>
      <c r="W61" s="1055"/>
      <c r="X61" s="1055"/>
      <c r="Y61" s="1055"/>
      <c r="Z61" s="1055"/>
      <c r="AA61" s="1055"/>
      <c r="AB61" s="1055"/>
      <c r="AC61" s="1055"/>
      <c r="AD61" s="1055"/>
      <c r="AE61" s="1070"/>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07"/>
      <c r="C62" s="1008"/>
      <c r="D62" s="1008"/>
      <c r="E62" s="1008"/>
      <c r="F62" s="1008"/>
      <c r="G62" s="1008"/>
      <c r="H62" s="1008"/>
      <c r="I62" s="1008"/>
      <c r="J62" s="1008"/>
      <c r="K62" s="1008"/>
      <c r="L62" s="1008"/>
      <c r="M62" s="1008"/>
      <c r="N62" s="1008"/>
      <c r="O62" s="1008"/>
      <c r="P62" s="1009"/>
      <c r="Q62" s="1069"/>
      <c r="R62" s="1055"/>
      <c r="S62" s="1055"/>
      <c r="T62" s="1055"/>
      <c r="U62" s="1055"/>
      <c r="V62" s="1055"/>
      <c r="W62" s="1055"/>
      <c r="X62" s="1055"/>
      <c r="Y62" s="1055"/>
      <c r="Z62" s="1055"/>
      <c r="AA62" s="1055"/>
      <c r="AB62" s="1055"/>
      <c r="AC62" s="1055"/>
      <c r="AD62" s="1055"/>
      <c r="AE62" s="1070"/>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395</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370</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2355</v>
      </c>
      <c r="AG63" s="988"/>
      <c r="AH63" s="988"/>
      <c r="AI63" s="988"/>
      <c r="AJ63" s="1062"/>
      <c r="AK63" s="1063"/>
      <c r="AL63" s="992"/>
      <c r="AM63" s="992"/>
      <c r="AN63" s="992"/>
      <c r="AO63" s="992"/>
      <c r="AP63" s="988">
        <v>39868</v>
      </c>
      <c r="AQ63" s="988"/>
      <c r="AR63" s="988"/>
      <c r="AS63" s="988"/>
      <c r="AT63" s="988"/>
      <c r="AU63" s="988">
        <v>32119</v>
      </c>
      <c r="AV63" s="988"/>
      <c r="AW63" s="988"/>
      <c r="AX63" s="988"/>
      <c r="AY63" s="988"/>
      <c r="AZ63" s="1057"/>
      <c r="BA63" s="1057"/>
      <c r="BB63" s="1057"/>
      <c r="BC63" s="1057"/>
      <c r="BD63" s="1057"/>
      <c r="BE63" s="989"/>
      <c r="BF63" s="989"/>
      <c r="BG63" s="989"/>
      <c r="BH63" s="989"/>
      <c r="BI63" s="990"/>
      <c r="BJ63" s="1058" t="s">
        <v>113</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398</v>
      </c>
      <c r="B66" s="1028"/>
      <c r="C66" s="1028"/>
      <c r="D66" s="1028"/>
      <c r="E66" s="1028"/>
      <c r="F66" s="1028"/>
      <c r="G66" s="1028"/>
      <c r="H66" s="1028"/>
      <c r="I66" s="1028"/>
      <c r="J66" s="1028"/>
      <c r="K66" s="1028"/>
      <c r="L66" s="1028"/>
      <c r="M66" s="1028"/>
      <c r="N66" s="1028"/>
      <c r="O66" s="1028"/>
      <c r="P66" s="1029"/>
      <c r="Q66" s="1033" t="s">
        <v>374</v>
      </c>
      <c r="R66" s="1034"/>
      <c r="S66" s="1034"/>
      <c r="T66" s="1034"/>
      <c r="U66" s="1035"/>
      <c r="V66" s="1033" t="s">
        <v>375</v>
      </c>
      <c r="W66" s="1034"/>
      <c r="X66" s="1034"/>
      <c r="Y66" s="1034"/>
      <c r="Z66" s="1035"/>
      <c r="AA66" s="1033" t="s">
        <v>376</v>
      </c>
      <c r="AB66" s="1034"/>
      <c r="AC66" s="1034"/>
      <c r="AD66" s="1034"/>
      <c r="AE66" s="1035"/>
      <c r="AF66" s="1039" t="s">
        <v>377</v>
      </c>
      <c r="AG66" s="1040"/>
      <c r="AH66" s="1040"/>
      <c r="AI66" s="1040"/>
      <c r="AJ66" s="1041"/>
      <c r="AK66" s="1033" t="s">
        <v>378</v>
      </c>
      <c r="AL66" s="1028"/>
      <c r="AM66" s="1028"/>
      <c r="AN66" s="1028"/>
      <c r="AO66" s="1029"/>
      <c r="AP66" s="1033" t="s">
        <v>379</v>
      </c>
      <c r="AQ66" s="1034"/>
      <c r="AR66" s="1034"/>
      <c r="AS66" s="1034"/>
      <c r="AT66" s="1035"/>
      <c r="AU66" s="1033" t="s">
        <v>399</v>
      </c>
      <c r="AV66" s="1034"/>
      <c r="AW66" s="1034"/>
      <c r="AX66" s="1034"/>
      <c r="AY66" s="1035"/>
      <c r="AZ66" s="1033" t="s">
        <v>355</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542</v>
      </c>
      <c r="C68" s="1018"/>
      <c r="D68" s="1018"/>
      <c r="E68" s="1018"/>
      <c r="F68" s="1018"/>
      <c r="G68" s="1018"/>
      <c r="H68" s="1018"/>
      <c r="I68" s="1018"/>
      <c r="J68" s="1018"/>
      <c r="K68" s="1018"/>
      <c r="L68" s="1018"/>
      <c r="M68" s="1018"/>
      <c r="N68" s="1018"/>
      <c r="O68" s="1018"/>
      <c r="P68" s="1019"/>
      <c r="Q68" s="1020">
        <v>2972</v>
      </c>
      <c r="R68" s="1014"/>
      <c r="S68" s="1014"/>
      <c r="T68" s="1014"/>
      <c r="U68" s="1014"/>
      <c r="V68" s="1014">
        <v>2951</v>
      </c>
      <c r="W68" s="1014"/>
      <c r="X68" s="1014"/>
      <c r="Y68" s="1014"/>
      <c r="Z68" s="1014"/>
      <c r="AA68" s="1014">
        <v>21</v>
      </c>
      <c r="AB68" s="1014"/>
      <c r="AC68" s="1014"/>
      <c r="AD68" s="1014"/>
      <c r="AE68" s="1014"/>
      <c r="AF68" s="1014">
        <v>21</v>
      </c>
      <c r="AG68" s="1014"/>
      <c r="AH68" s="1014"/>
      <c r="AI68" s="1014"/>
      <c r="AJ68" s="1014"/>
      <c r="AK68" s="1014">
        <v>45</v>
      </c>
      <c r="AL68" s="1014"/>
      <c r="AM68" s="1014"/>
      <c r="AN68" s="1014"/>
      <c r="AO68" s="1014"/>
      <c r="AP68" s="1014">
        <v>123</v>
      </c>
      <c r="AQ68" s="1014"/>
      <c r="AR68" s="1014"/>
      <c r="AS68" s="1014"/>
      <c r="AT68" s="1014"/>
      <c r="AU68" s="1014">
        <v>71</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17538</v>
      </c>
      <c r="R69" s="1000"/>
      <c r="S69" s="1000"/>
      <c r="T69" s="1000"/>
      <c r="U69" s="1000"/>
      <c r="V69" s="1000">
        <v>17304</v>
      </c>
      <c r="W69" s="1000"/>
      <c r="X69" s="1000"/>
      <c r="Y69" s="1000"/>
      <c r="Z69" s="1000"/>
      <c r="AA69" s="1000">
        <v>233</v>
      </c>
      <c r="AB69" s="1000"/>
      <c r="AC69" s="1000"/>
      <c r="AD69" s="1000"/>
      <c r="AE69" s="1000"/>
      <c r="AF69" s="1000">
        <v>233</v>
      </c>
      <c r="AG69" s="1000"/>
      <c r="AH69" s="1000"/>
      <c r="AI69" s="1000"/>
      <c r="AJ69" s="1000"/>
      <c r="AK69" s="1000">
        <v>35</v>
      </c>
      <c r="AL69" s="1000"/>
      <c r="AM69" s="1000"/>
      <c r="AN69" s="1000"/>
      <c r="AO69" s="1000"/>
      <c r="AP69" s="1000" t="s">
        <v>551</v>
      </c>
      <c r="AQ69" s="1000"/>
      <c r="AR69" s="1000"/>
      <c r="AS69" s="1000"/>
      <c r="AT69" s="1000"/>
      <c r="AU69" s="1000" t="s">
        <v>551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1909</v>
      </c>
      <c r="R70" s="1000"/>
      <c r="S70" s="1000"/>
      <c r="T70" s="1000"/>
      <c r="U70" s="1000"/>
      <c r="V70" s="1000">
        <v>1839</v>
      </c>
      <c r="W70" s="1000"/>
      <c r="X70" s="1000"/>
      <c r="Y70" s="1000"/>
      <c r="Z70" s="1000"/>
      <c r="AA70" s="1000">
        <v>70</v>
      </c>
      <c r="AB70" s="1000"/>
      <c r="AC70" s="1000"/>
      <c r="AD70" s="1000"/>
      <c r="AE70" s="1000"/>
      <c r="AF70" s="1000">
        <v>70</v>
      </c>
      <c r="AG70" s="1000"/>
      <c r="AH70" s="1000"/>
      <c r="AI70" s="1000"/>
      <c r="AJ70" s="1000"/>
      <c r="AK70" s="1000" t="s">
        <v>551</v>
      </c>
      <c r="AL70" s="1000"/>
      <c r="AM70" s="1000"/>
      <c r="AN70" s="1000"/>
      <c r="AO70" s="1000"/>
      <c r="AP70" s="1000">
        <v>965</v>
      </c>
      <c r="AQ70" s="1000"/>
      <c r="AR70" s="1000"/>
      <c r="AS70" s="1000"/>
      <c r="AT70" s="1000"/>
      <c r="AU70" s="1000">
        <v>857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118</v>
      </c>
      <c r="R71" s="1000"/>
      <c r="S71" s="1000"/>
      <c r="T71" s="1000"/>
      <c r="U71" s="1000"/>
      <c r="V71" s="1000">
        <v>118</v>
      </c>
      <c r="W71" s="1000"/>
      <c r="X71" s="1000"/>
      <c r="Y71" s="1000"/>
      <c r="Z71" s="1000"/>
      <c r="AA71" s="1000" t="s">
        <v>551</v>
      </c>
      <c r="AB71" s="1000"/>
      <c r="AC71" s="1000"/>
      <c r="AD71" s="1000"/>
      <c r="AE71" s="1000"/>
      <c r="AF71" s="1000" t="s">
        <v>552</v>
      </c>
      <c r="AG71" s="1000"/>
      <c r="AH71" s="1000"/>
      <c r="AI71" s="1000"/>
      <c r="AJ71" s="1000"/>
      <c r="AK71" s="1000">
        <v>23</v>
      </c>
      <c r="AL71" s="1000"/>
      <c r="AM71" s="1000"/>
      <c r="AN71" s="1000"/>
      <c r="AO71" s="1000"/>
      <c r="AP71" s="1000">
        <v>48</v>
      </c>
      <c r="AQ71" s="1000"/>
      <c r="AR71" s="1000"/>
      <c r="AS71" s="1000"/>
      <c r="AT71" s="1000"/>
      <c r="AU71" s="1000">
        <v>32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1052</v>
      </c>
      <c r="R72" s="1000"/>
      <c r="S72" s="1000"/>
      <c r="T72" s="1000"/>
      <c r="U72" s="1000"/>
      <c r="V72" s="1000">
        <v>1038</v>
      </c>
      <c r="W72" s="1000"/>
      <c r="X72" s="1000"/>
      <c r="Y72" s="1000"/>
      <c r="Z72" s="1000"/>
      <c r="AA72" s="1000">
        <v>15</v>
      </c>
      <c r="AB72" s="1000"/>
      <c r="AC72" s="1000"/>
      <c r="AD72" s="1000"/>
      <c r="AE72" s="1000"/>
      <c r="AF72" s="1000">
        <v>15</v>
      </c>
      <c r="AG72" s="1000"/>
      <c r="AH72" s="1000"/>
      <c r="AI72" s="1000"/>
      <c r="AJ72" s="1000"/>
      <c r="AK72" s="1000">
        <v>1</v>
      </c>
      <c r="AL72" s="1000"/>
      <c r="AM72" s="1000"/>
      <c r="AN72" s="1000"/>
      <c r="AO72" s="1000"/>
      <c r="AP72" s="1000">
        <v>224</v>
      </c>
      <c r="AQ72" s="1000"/>
      <c r="AR72" s="1000"/>
      <c r="AS72" s="1000"/>
      <c r="AT72" s="1000"/>
      <c r="AU72" s="1000">
        <v>143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14856</v>
      </c>
      <c r="R73" s="1000"/>
      <c r="S73" s="1000"/>
      <c r="T73" s="1000"/>
      <c r="U73" s="1000"/>
      <c r="V73" s="1000">
        <v>14216</v>
      </c>
      <c r="W73" s="1000"/>
      <c r="X73" s="1000"/>
      <c r="Y73" s="1000"/>
      <c r="Z73" s="1000"/>
      <c r="AA73" s="1000">
        <v>639</v>
      </c>
      <c r="AB73" s="1000"/>
      <c r="AC73" s="1000"/>
      <c r="AD73" s="1000"/>
      <c r="AE73" s="1000"/>
      <c r="AF73" s="1000">
        <v>639</v>
      </c>
      <c r="AG73" s="1000"/>
      <c r="AH73" s="1000"/>
      <c r="AI73" s="1000"/>
      <c r="AJ73" s="1000"/>
      <c r="AK73" s="1000">
        <v>10</v>
      </c>
      <c r="AL73" s="1000"/>
      <c r="AM73" s="1000"/>
      <c r="AN73" s="1000"/>
      <c r="AO73" s="1000"/>
      <c r="AP73" s="1000" t="s">
        <v>552</v>
      </c>
      <c r="AQ73" s="1000"/>
      <c r="AR73" s="1000"/>
      <c r="AS73" s="1000"/>
      <c r="AT73" s="1000"/>
      <c r="AU73" s="1000" t="s">
        <v>555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121</v>
      </c>
      <c r="R74" s="1000"/>
      <c r="S74" s="1000"/>
      <c r="T74" s="1000"/>
      <c r="U74" s="1000"/>
      <c r="V74" s="1000">
        <v>104</v>
      </c>
      <c r="W74" s="1000"/>
      <c r="X74" s="1000"/>
      <c r="Y74" s="1000"/>
      <c r="Z74" s="1000"/>
      <c r="AA74" s="1000">
        <v>17</v>
      </c>
      <c r="AB74" s="1000"/>
      <c r="AC74" s="1000"/>
      <c r="AD74" s="1000"/>
      <c r="AE74" s="1000"/>
      <c r="AF74" s="1000">
        <v>17</v>
      </c>
      <c r="AG74" s="1000"/>
      <c r="AH74" s="1000"/>
      <c r="AI74" s="1000"/>
      <c r="AJ74" s="1000"/>
      <c r="AK74" s="1000" t="s">
        <v>551</v>
      </c>
      <c r="AL74" s="1000"/>
      <c r="AM74" s="1000"/>
      <c r="AN74" s="1000"/>
      <c r="AO74" s="1000"/>
      <c r="AP74" s="1000" t="s">
        <v>552</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564</v>
      </c>
      <c r="C75" s="1004"/>
      <c r="D75" s="1004"/>
      <c r="E75" s="1004"/>
      <c r="F75" s="1004"/>
      <c r="G75" s="1004"/>
      <c r="H75" s="1004"/>
      <c r="I75" s="1004"/>
      <c r="J75" s="1004"/>
      <c r="K75" s="1004"/>
      <c r="L75" s="1004"/>
      <c r="M75" s="1004"/>
      <c r="N75" s="1004"/>
      <c r="O75" s="1004"/>
      <c r="P75" s="1005"/>
      <c r="Q75" s="1010">
        <v>121</v>
      </c>
      <c r="R75" s="1011"/>
      <c r="S75" s="1011"/>
      <c r="T75" s="1011"/>
      <c r="U75" s="1012"/>
      <c r="V75" s="1013">
        <v>107</v>
      </c>
      <c r="W75" s="1011"/>
      <c r="X75" s="1011"/>
      <c r="Y75" s="1011"/>
      <c r="Z75" s="1012"/>
      <c r="AA75" s="1013">
        <v>14</v>
      </c>
      <c r="AB75" s="1011"/>
      <c r="AC75" s="1011"/>
      <c r="AD75" s="1011"/>
      <c r="AE75" s="1012"/>
      <c r="AF75" s="1013">
        <v>14</v>
      </c>
      <c r="AG75" s="1011"/>
      <c r="AH75" s="1011"/>
      <c r="AI75" s="1011"/>
      <c r="AJ75" s="1012"/>
      <c r="AK75" s="1013" t="s">
        <v>551</v>
      </c>
      <c r="AL75" s="1011"/>
      <c r="AM75" s="1011"/>
      <c r="AN75" s="1011"/>
      <c r="AO75" s="1012"/>
      <c r="AP75" s="1000" t="s">
        <v>552</v>
      </c>
      <c r="AQ75" s="1000"/>
      <c r="AR75" s="1000"/>
      <c r="AS75" s="1000"/>
      <c r="AT75" s="1000"/>
      <c r="AU75" s="1000" t="s">
        <v>555</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10">
        <v>495</v>
      </c>
      <c r="R76" s="1011"/>
      <c r="S76" s="1011"/>
      <c r="T76" s="1011"/>
      <c r="U76" s="1012"/>
      <c r="V76" s="1013">
        <v>447</v>
      </c>
      <c r="W76" s="1011"/>
      <c r="X76" s="1011"/>
      <c r="Y76" s="1011"/>
      <c r="Z76" s="1012"/>
      <c r="AA76" s="1013">
        <v>48</v>
      </c>
      <c r="AB76" s="1011"/>
      <c r="AC76" s="1011"/>
      <c r="AD76" s="1011"/>
      <c r="AE76" s="1012"/>
      <c r="AF76" s="1013">
        <v>48</v>
      </c>
      <c r="AG76" s="1011"/>
      <c r="AH76" s="1011"/>
      <c r="AI76" s="1011"/>
      <c r="AJ76" s="1012"/>
      <c r="AK76" s="1013" t="s">
        <v>551</v>
      </c>
      <c r="AL76" s="1011"/>
      <c r="AM76" s="1011"/>
      <c r="AN76" s="1011"/>
      <c r="AO76" s="1012"/>
      <c r="AP76" s="1000" t="s">
        <v>552</v>
      </c>
      <c r="AQ76" s="1000"/>
      <c r="AR76" s="1000"/>
      <c r="AS76" s="1000"/>
      <c r="AT76" s="1000"/>
      <c r="AU76" s="1000" t="s">
        <v>555</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550</v>
      </c>
      <c r="C77" s="1004"/>
      <c r="D77" s="1004"/>
      <c r="E77" s="1004"/>
      <c r="F77" s="1004"/>
      <c r="G77" s="1004"/>
      <c r="H77" s="1004"/>
      <c r="I77" s="1004"/>
      <c r="J77" s="1004"/>
      <c r="K77" s="1004"/>
      <c r="L77" s="1004"/>
      <c r="M77" s="1004"/>
      <c r="N77" s="1004"/>
      <c r="O77" s="1004"/>
      <c r="P77" s="1005"/>
      <c r="Q77" s="1010">
        <v>154741</v>
      </c>
      <c r="R77" s="1011"/>
      <c r="S77" s="1011"/>
      <c r="T77" s="1011"/>
      <c r="U77" s="1012"/>
      <c r="V77" s="1013">
        <v>148063</v>
      </c>
      <c r="W77" s="1011"/>
      <c r="X77" s="1011"/>
      <c r="Y77" s="1011"/>
      <c r="Z77" s="1012"/>
      <c r="AA77" s="1013">
        <v>6679</v>
      </c>
      <c r="AB77" s="1011"/>
      <c r="AC77" s="1011"/>
      <c r="AD77" s="1011"/>
      <c r="AE77" s="1012"/>
      <c r="AF77" s="1013">
        <v>6679</v>
      </c>
      <c r="AG77" s="1011"/>
      <c r="AH77" s="1011"/>
      <c r="AI77" s="1011"/>
      <c r="AJ77" s="1012"/>
      <c r="AK77" s="1013">
        <v>280</v>
      </c>
      <c r="AL77" s="1011"/>
      <c r="AM77" s="1011"/>
      <c r="AN77" s="1011"/>
      <c r="AO77" s="1012"/>
      <c r="AP77" s="1000" t="s">
        <v>552</v>
      </c>
      <c r="AQ77" s="1000"/>
      <c r="AR77" s="1000"/>
      <c r="AS77" s="1000"/>
      <c r="AT77" s="1000"/>
      <c r="AU77" s="1000" t="s">
        <v>555</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7"/>
      <c r="C78" s="1008"/>
      <c r="D78" s="1008"/>
      <c r="E78" s="1008"/>
      <c r="F78" s="1008"/>
      <c r="G78" s="1008"/>
      <c r="H78" s="1008"/>
      <c r="I78" s="1008"/>
      <c r="J78" s="1008"/>
      <c r="K78" s="1008"/>
      <c r="L78" s="1008"/>
      <c r="M78" s="1008"/>
      <c r="N78" s="1008"/>
      <c r="O78" s="1008"/>
      <c r="P78" s="1009"/>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7736</v>
      </c>
      <c r="AG88" s="988"/>
      <c r="AH88" s="988"/>
      <c r="AI88" s="988"/>
      <c r="AJ88" s="988"/>
      <c r="AK88" s="992"/>
      <c r="AL88" s="992"/>
      <c r="AM88" s="992"/>
      <c r="AN88" s="992"/>
      <c r="AO88" s="992"/>
      <c r="AP88" s="988">
        <v>1360</v>
      </c>
      <c r="AQ88" s="988"/>
      <c r="AR88" s="988"/>
      <c r="AS88" s="988"/>
      <c r="AT88" s="988"/>
      <c r="AU88" s="988">
        <v>1103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234</v>
      </c>
      <c r="CS102" s="980"/>
      <c r="CT102" s="980"/>
      <c r="CU102" s="980"/>
      <c r="CV102" s="981"/>
      <c r="CW102" s="979">
        <v>21</v>
      </c>
      <c r="CX102" s="980"/>
      <c r="CY102" s="980"/>
      <c r="CZ102" s="980"/>
      <c r="DA102" s="981"/>
      <c r="DB102" s="979" t="s">
        <v>551</v>
      </c>
      <c r="DC102" s="980"/>
      <c r="DD102" s="980"/>
      <c r="DE102" s="980"/>
      <c r="DF102" s="981"/>
      <c r="DG102" s="979" t="s">
        <v>551</v>
      </c>
      <c r="DH102" s="980"/>
      <c r="DI102" s="980"/>
      <c r="DJ102" s="980"/>
      <c r="DK102" s="981"/>
      <c r="DL102" s="979" t="s">
        <v>551</v>
      </c>
      <c r="DM102" s="980"/>
      <c r="DN102" s="980"/>
      <c r="DO102" s="980"/>
      <c r="DP102" s="981"/>
      <c r="DQ102" s="979" t="s">
        <v>551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287</v>
      </c>
      <c r="AG109" s="923"/>
      <c r="AH109" s="923"/>
      <c r="AI109" s="923"/>
      <c r="AJ109" s="924"/>
      <c r="AK109" s="925" t="s">
        <v>286</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287</v>
      </c>
      <c r="BW109" s="923"/>
      <c r="BX109" s="923"/>
      <c r="BY109" s="923"/>
      <c r="BZ109" s="924"/>
      <c r="CA109" s="925" t="s">
        <v>286</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287</v>
      </c>
      <c r="DM109" s="923"/>
      <c r="DN109" s="923"/>
      <c r="DO109" s="923"/>
      <c r="DP109" s="924"/>
      <c r="DQ109" s="925" t="s">
        <v>286</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6151417</v>
      </c>
      <c r="AB110" s="916"/>
      <c r="AC110" s="916"/>
      <c r="AD110" s="916"/>
      <c r="AE110" s="917"/>
      <c r="AF110" s="918">
        <v>5920349</v>
      </c>
      <c r="AG110" s="916"/>
      <c r="AH110" s="916"/>
      <c r="AI110" s="916"/>
      <c r="AJ110" s="917"/>
      <c r="AK110" s="918">
        <v>5807022</v>
      </c>
      <c r="AL110" s="916"/>
      <c r="AM110" s="916"/>
      <c r="AN110" s="916"/>
      <c r="AO110" s="917"/>
      <c r="AP110" s="919">
        <v>24</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59487724</v>
      </c>
      <c r="BR110" s="863"/>
      <c r="BS110" s="863"/>
      <c r="BT110" s="863"/>
      <c r="BU110" s="863"/>
      <c r="BV110" s="863">
        <v>58835381</v>
      </c>
      <c r="BW110" s="863"/>
      <c r="BX110" s="863"/>
      <c r="BY110" s="863"/>
      <c r="BZ110" s="863"/>
      <c r="CA110" s="863">
        <v>56485474</v>
      </c>
      <c r="CB110" s="863"/>
      <c r="CC110" s="863"/>
      <c r="CD110" s="863"/>
      <c r="CE110" s="863"/>
      <c r="CF110" s="887">
        <v>233.8</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181265</v>
      </c>
      <c r="BR111" s="835"/>
      <c r="BS111" s="835"/>
      <c r="BT111" s="835"/>
      <c r="BU111" s="835"/>
      <c r="BV111" s="835">
        <v>134369</v>
      </c>
      <c r="BW111" s="835"/>
      <c r="BX111" s="835"/>
      <c r="BY111" s="835"/>
      <c r="BZ111" s="835"/>
      <c r="CA111" s="835">
        <v>88087</v>
      </c>
      <c r="CB111" s="835"/>
      <c r="CC111" s="835"/>
      <c r="CD111" s="835"/>
      <c r="CE111" s="835"/>
      <c r="CF111" s="896">
        <v>0.4</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16667</v>
      </c>
      <c r="AB112" s="798"/>
      <c r="AC112" s="798"/>
      <c r="AD112" s="798"/>
      <c r="AE112" s="799"/>
      <c r="AF112" s="800">
        <v>16667</v>
      </c>
      <c r="AG112" s="798"/>
      <c r="AH112" s="798"/>
      <c r="AI112" s="798"/>
      <c r="AJ112" s="799"/>
      <c r="AK112" s="800">
        <v>16667</v>
      </c>
      <c r="AL112" s="798"/>
      <c r="AM112" s="798"/>
      <c r="AN112" s="798"/>
      <c r="AO112" s="799"/>
      <c r="AP112" s="845">
        <v>0.1</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34056353</v>
      </c>
      <c r="BR112" s="835"/>
      <c r="BS112" s="835"/>
      <c r="BT112" s="835"/>
      <c r="BU112" s="835"/>
      <c r="BV112" s="835">
        <v>32801985</v>
      </c>
      <c r="BW112" s="835"/>
      <c r="BX112" s="835"/>
      <c r="BY112" s="835"/>
      <c r="BZ112" s="835"/>
      <c r="CA112" s="835">
        <v>32119225</v>
      </c>
      <c r="CB112" s="835"/>
      <c r="CC112" s="835"/>
      <c r="CD112" s="835"/>
      <c r="CE112" s="835"/>
      <c r="CF112" s="896">
        <v>132.9</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19600</v>
      </c>
      <c r="DH112" s="835"/>
      <c r="DI112" s="835"/>
      <c r="DJ112" s="835"/>
      <c r="DK112" s="835"/>
      <c r="DL112" s="835">
        <v>13447</v>
      </c>
      <c r="DM112" s="835"/>
      <c r="DN112" s="835"/>
      <c r="DO112" s="835"/>
      <c r="DP112" s="835"/>
      <c r="DQ112" s="835">
        <v>6855</v>
      </c>
      <c r="DR112" s="835"/>
      <c r="DS112" s="835"/>
      <c r="DT112" s="835"/>
      <c r="DU112" s="835"/>
      <c r="DV112" s="812">
        <v>0</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2276076</v>
      </c>
      <c r="AB113" s="944"/>
      <c r="AC113" s="944"/>
      <c r="AD113" s="944"/>
      <c r="AE113" s="945"/>
      <c r="AF113" s="946">
        <v>2307758</v>
      </c>
      <c r="AG113" s="944"/>
      <c r="AH113" s="944"/>
      <c r="AI113" s="944"/>
      <c r="AJ113" s="945"/>
      <c r="AK113" s="946">
        <v>2299153</v>
      </c>
      <c r="AL113" s="944"/>
      <c r="AM113" s="944"/>
      <c r="AN113" s="944"/>
      <c r="AO113" s="945"/>
      <c r="AP113" s="947">
        <v>9.5</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2856411</v>
      </c>
      <c r="BR113" s="835"/>
      <c r="BS113" s="835"/>
      <c r="BT113" s="835"/>
      <c r="BU113" s="835"/>
      <c r="BV113" s="835">
        <v>1799391</v>
      </c>
      <c r="BW113" s="835"/>
      <c r="BX113" s="835"/>
      <c r="BY113" s="835"/>
      <c r="BZ113" s="835"/>
      <c r="CA113" s="835">
        <v>1103335</v>
      </c>
      <c r="CB113" s="835"/>
      <c r="CC113" s="835"/>
      <c r="CD113" s="835"/>
      <c r="CE113" s="835"/>
      <c r="CF113" s="896">
        <v>4.5999999999999996</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1035602</v>
      </c>
      <c r="AB114" s="798"/>
      <c r="AC114" s="798"/>
      <c r="AD114" s="798"/>
      <c r="AE114" s="799"/>
      <c r="AF114" s="800">
        <v>1031240</v>
      </c>
      <c r="AG114" s="798"/>
      <c r="AH114" s="798"/>
      <c r="AI114" s="798"/>
      <c r="AJ114" s="799"/>
      <c r="AK114" s="800">
        <v>665402</v>
      </c>
      <c r="AL114" s="798"/>
      <c r="AM114" s="798"/>
      <c r="AN114" s="798"/>
      <c r="AO114" s="799"/>
      <c r="AP114" s="845">
        <v>2.8</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6968079</v>
      </c>
      <c r="BR114" s="835"/>
      <c r="BS114" s="835"/>
      <c r="BT114" s="835"/>
      <c r="BU114" s="835"/>
      <c r="BV114" s="835">
        <v>6330147</v>
      </c>
      <c r="BW114" s="835"/>
      <c r="BX114" s="835"/>
      <c r="BY114" s="835"/>
      <c r="BZ114" s="835"/>
      <c r="CA114" s="835">
        <v>5694966</v>
      </c>
      <c r="CB114" s="835"/>
      <c r="CC114" s="835"/>
      <c r="CD114" s="835"/>
      <c r="CE114" s="835"/>
      <c r="CF114" s="896">
        <v>23.6</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80448</v>
      </c>
      <c r="AB115" s="944"/>
      <c r="AC115" s="944"/>
      <c r="AD115" s="944"/>
      <c r="AE115" s="945"/>
      <c r="AF115" s="946">
        <v>78492</v>
      </c>
      <c r="AG115" s="944"/>
      <c r="AH115" s="944"/>
      <c r="AI115" s="944"/>
      <c r="AJ115" s="945"/>
      <c r="AK115" s="946">
        <v>70773</v>
      </c>
      <c r="AL115" s="944"/>
      <c r="AM115" s="944"/>
      <c r="AN115" s="944"/>
      <c r="AO115" s="945"/>
      <c r="AP115" s="947">
        <v>0.3</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513</v>
      </c>
      <c r="BR115" s="835"/>
      <c r="BS115" s="835"/>
      <c r="BT115" s="835"/>
      <c r="BU115" s="835"/>
      <c r="BV115" s="835">
        <v>442</v>
      </c>
      <c r="BW115" s="835"/>
      <c r="BX115" s="835"/>
      <c r="BY115" s="835"/>
      <c r="BZ115" s="835"/>
      <c r="CA115" s="835">
        <v>371</v>
      </c>
      <c r="CB115" s="835"/>
      <c r="CC115" s="835"/>
      <c r="CD115" s="835"/>
      <c r="CE115" s="835"/>
      <c r="CF115" s="896">
        <v>0</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161405</v>
      </c>
      <c r="DH116" s="798"/>
      <c r="DI116" s="798"/>
      <c r="DJ116" s="798"/>
      <c r="DK116" s="799"/>
      <c r="DL116" s="800">
        <v>120922</v>
      </c>
      <c r="DM116" s="798"/>
      <c r="DN116" s="798"/>
      <c r="DO116" s="798"/>
      <c r="DP116" s="799"/>
      <c r="DQ116" s="800">
        <v>81232</v>
      </c>
      <c r="DR116" s="798"/>
      <c r="DS116" s="798"/>
      <c r="DT116" s="798"/>
      <c r="DU116" s="799"/>
      <c r="DV116" s="845">
        <v>0.3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9560210</v>
      </c>
      <c r="AB117" s="930"/>
      <c r="AC117" s="930"/>
      <c r="AD117" s="930"/>
      <c r="AE117" s="931"/>
      <c r="AF117" s="932">
        <v>9354506</v>
      </c>
      <c r="AG117" s="930"/>
      <c r="AH117" s="930"/>
      <c r="AI117" s="930"/>
      <c r="AJ117" s="931"/>
      <c r="AK117" s="932">
        <v>8859017</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287</v>
      </c>
      <c r="AG118" s="923"/>
      <c r="AH118" s="923"/>
      <c r="AI118" s="923"/>
      <c r="AJ118" s="924"/>
      <c r="AK118" s="925" t="s">
        <v>286</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440</v>
      </c>
      <c r="BP119" s="899"/>
      <c r="BQ119" s="903">
        <v>103550345</v>
      </c>
      <c r="BR119" s="866"/>
      <c r="BS119" s="866"/>
      <c r="BT119" s="866"/>
      <c r="BU119" s="866"/>
      <c r="BV119" s="866">
        <v>99901715</v>
      </c>
      <c r="BW119" s="866"/>
      <c r="BX119" s="866"/>
      <c r="BY119" s="866"/>
      <c r="BZ119" s="866"/>
      <c r="CA119" s="866">
        <v>95491458</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260</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4069797</v>
      </c>
      <c r="BR120" s="863"/>
      <c r="BS120" s="863"/>
      <c r="BT120" s="863"/>
      <c r="BU120" s="863"/>
      <c r="BV120" s="863">
        <v>4700189</v>
      </c>
      <c r="BW120" s="863"/>
      <c r="BX120" s="863"/>
      <c r="BY120" s="863"/>
      <c r="BZ120" s="863"/>
      <c r="CA120" s="863">
        <v>4950914</v>
      </c>
      <c r="CB120" s="863"/>
      <c r="CC120" s="863"/>
      <c r="CD120" s="863"/>
      <c r="CE120" s="863"/>
      <c r="CF120" s="887">
        <v>20.5</v>
      </c>
      <c r="CG120" s="888"/>
      <c r="CH120" s="888"/>
      <c r="CI120" s="888"/>
      <c r="CJ120" s="888"/>
      <c r="CK120" s="889" t="s">
        <v>444</v>
      </c>
      <c r="CL120" s="873"/>
      <c r="CM120" s="873"/>
      <c r="CN120" s="873"/>
      <c r="CO120" s="874"/>
      <c r="CP120" s="893" t="s">
        <v>392</v>
      </c>
      <c r="CQ120" s="894"/>
      <c r="CR120" s="894"/>
      <c r="CS120" s="894"/>
      <c r="CT120" s="894"/>
      <c r="CU120" s="894"/>
      <c r="CV120" s="894"/>
      <c r="CW120" s="894"/>
      <c r="CX120" s="894"/>
      <c r="CY120" s="894"/>
      <c r="CZ120" s="894"/>
      <c r="DA120" s="894"/>
      <c r="DB120" s="894"/>
      <c r="DC120" s="894"/>
      <c r="DD120" s="894"/>
      <c r="DE120" s="894"/>
      <c r="DF120" s="895"/>
      <c r="DG120" s="882">
        <v>11920209</v>
      </c>
      <c r="DH120" s="863"/>
      <c r="DI120" s="863"/>
      <c r="DJ120" s="863"/>
      <c r="DK120" s="863"/>
      <c r="DL120" s="863">
        <v>11527951</v>
      </c>
      <c r="DM120" s="863"/>
      <c r="DN120" s="863"/>
      <c r="DO120" s="863"/>
      <c r="DP120" s="863"/>
      <c r="DQ120" s="863">
        <v>10981860</v>
      </c>
      <c r="DR120" s="863"/>
      <c r="DS120" s="863"/>
      <c r="DT120" s="863"/>
      <c r="DU120" s="863"/>
      <c r="DV120" s="864">
        <v>45.4</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863434</v>
      </c>
      <c r="BR121" s="835"/>
      <c r="BS121" s="835"/>
      <c r="BT121" s="835"/>
      <c r="BU121" s="835"/>
      <c r="BV121" s="835">
        <v>939841</v>
      </c>
      <c r="BW121" s="835"/>
      <c r="BX121" s="835"/>
      <c r="BY121" s="835"/>
      <c r="BZ121" s="835"/>
      <c r="CA121" s="835">
        <v>940388</v>
      </c>
      <c r="CB121" s="835"/>
      <c r="CC121" s="835"/>
      <c r="CD121" s="835"/>
      <c r="CE121" s="835"/>
      <c r="CF121" s="896">
        <v>3.9</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10377715</v>
      </c>
      <c r="DH121" s="835"/>
      <c r="DI121" s="835"/>
      <c r="DJ121" s="835"/>
      <c r="DK121" s="835"/>
      <c r="DL121" s="835">
        <v>9998594</v>
      </c>
      <c r="DM121" s="835"/>
      <c r="DN121" s="835"/>
      <c r="DO121" s="835"/>
      <c r="DP121" s="835"/>
      <c r="DQ121" s="835">
        <v>9764037</v>
      </c>
      <c r="DR121" s="835"/>
      <c r="DS121" s="835"/>
      <c r="DT121" s="835"/>
      <c r="DU121" s="835"/>
      <c r="DV121" s="812">
        <v>40.4</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61568584</v>
      </c>
      <c r="BR122" s="866"/>
      <c r="BS122" s="866"/>
      <c r="BT122" s="866"/>
      <c r="BU122" s="866"/>
      <c r="BV122" s="866">
        <v>60127675</v>
      </c>
      <c r="BW122" s="866"/>
      <c r="BX122" s="866"/>
      <c r="BY122" s="866"/>
      <c r="BZ122" s="866"/>
      <c r="CA122" s="866">
        <v>58445894</v>
      </c>
      <c r="CB122" s="866"/>
      <c r="CC122" s="866"/>
      <c r="CD122" s="866"/>
      <c r="CE122" s="866"/>
      <c r="CF122" s="867">
        <v>241.9</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5616630</v>
      </c>
      <c r="DH122" s="835"/>
      <c r="DI122" s="835"/>
      <c r="DJ122" s="835"/>
      <c r="DK122" s="835"/>
      <c r="DL122" s="835">
        <v>5463441</v>
      </c>
      <c r="DM122" s="835"/>
      <c r="DN122" s="835"/>
      <c r="DO122" s="835"/>
      <c r="DP122" s="835"/>
      <c r="DQ122" s="835">
        <v>5873347</v>
      </c>
      <c r="DR122" s="835"/>
      <c r="DS122" s="835"/>
      <c r="DT122" s="835"/>
      <c r="DU122" s="835"/>
      <c r="DV122" s="812">
        <v>24.3</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41263</v>
      </c>
      <c r="AB123" s="798"/>
      <c r="AC123" s="798"/>
      <c r="AD123" s="798"/>
      <c r="AE123" s="799"/>
      <c r="AF123" s="800">
        <v>40483</v>
      </c>
      <c r="AG123" s="798"/>
      <c r="AH123" s="798"/>
      <c r="AI123" s="798"/>
      <c r="AJ123" s="799"/>
      <c r="AK123" s="800">
        <v>39691</v>
      </c>
      <c r="AL123" s="798"/>
      <c r="AM123" s="798"/>
      <c r="AN123" s="798"/>
      <c r="AO123" s="799"/>
      <c r="AP123" s="845">
        <v>0.2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448</v>
      </c>
      <c r="BP123" s="899"/>
      <c r="BQ123" s="853">
        <v>66501815</v>
      </c>
      <c r="BR123" s="854"/>
      <c r="BS123" s="854"/>
      <c r="BT123" s="854"/>
      <c r="BU123" s="854"/>
      <c r="BV123" s="854">
        <v>65767705</v>
      </c>
      <c r="BW123" s="854"/>
      <c r="BX123" s="854"/>
      <c r="BY123" s="854"/>
      <c r="BZ123" s="854"/>
      <c r="CA123" s="854">
        <v>64337196</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4984188</v>
      </c>
      <c r="DH123" s="798"/>
      <c r="DI123" s="798"/>
      <c r="DJ123" s="798"/>
      <c r="DK123" s="799"/>
      <c r="DL123" s="800">
        <v>4757991</v>
      </c>
      <c r="DM123" s="798"/>
      <c r="DN123" s="798"/>
      <c r="DO123" s="798"/>
      <c r="DP123" s="799"/>
      <c r="DQ123" s="800">
        <v>4552741</v>
      </c>
      <c r="DR123" s="798"/>
      <c r="DS123" s="798"/>
      <c r="DT123" s="798"/>
      <c r="DU123" s="799"/>
      <c r="DV123" s="845">
        <v>18.8</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146.9</v>
      </c>
      <c r="BR124" s="852"/>
      <c r="BS124" s="852"/>
      <c r="BT124" s="852"/>
      <c r="BU124" s="852"/>
      <c r="BV124" s="852">
        <v>136.9</v>
      </c>
      <c r="BW124" s="852"/>
      <c r="BX124" s="852"/>
      <c r="BY124" s="852"/>
      <c r="BZ124" s="852"/>
      <c r="CA124" s="852">
        <v>128.9</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1157611</v>
      </c>
      <c r="DH124" s="781"/>
      <c r="DI124" s="781"/>
      <c r="DJ124" s="781"/>
      <c r="DK124" s="782"/>
      <c r="DL124" s="783">
        <v>1054008</v>
      </c>
      <c r="DM124" s="781"/>
      <c r="DN124" s="781"/>
      <c r="DO124" s="781"/>
      <c r="DP124" s="782"/>
      <c r="DQ124" s="783">
        <v>947240</v>
      </c>
      <c r="DR124" s="781"/>
      <c r="DS124" s="781"/>
      <c r="DT124" s="781"/>
      <c r="DU124" s="782"/>
      <c r="DV124" s="869">
        <v>3.9</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8683</v>
      </c>
      <c r="AB126" s="798"/>
      <c r="AC126" s="798"/>
      <c r="AD126" s="798"/>
      <c r="AE126" s="799"/>
      <c r="AF126" s="800">
        <v>7461</v>
      </c>
      <c r="AG126" s="798"/>
      <c r="AH126" s="798"/>
      <c r="AI126" s="798"/>
      <c r="AJ126" s="799"/>
      <c r="AK126" s="800">
        <v>7197</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30502</v>
      </c>
      <c r="AB127" s="798"/>
      <c r="AC127" s="798"/>
      <c r="AD127" s="798"/>
      <c r="AE127" s="799"/>
      <c r="AF127" s="800">
        <v>30548</v>
      </c>
      <c r="AG127" s="798"/>
      <c r="AH127" s="798"/>
      <c r="AI127" s="798"/>
      <c r="AJ127" s="799"/>
      <c r="AK127" s="800">
        <v>23885</v>
      </c>
      <c r="AL127" s="798"/>
      <c r="AM127" s="798"/>
      <c r="AN127" s="798"/>
      <c r="AO127" s="799"/>
      <c r="AP127" s="845">
        <v>0.1</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107022</v>
      </c>
      <c r="AB128" s="819"/>
      <c r="AC128" s="819"/>
      <c r="AD128" s="819"/>
      <c r="AE128" s="820"/>
      <c r="AF128" s="821">
        <v>115159</v>
      </c>
      <c r="AG128" s="819"/>
      <c r="AH128" s="819"/>
      <c r="AI128" s="819"/>
      <c r="AJ128" s="820"/>
      <c r="AK128" s="821">
        <v>143193</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113</v>
      </c>
      <c r="BG128" s="805"/>
      <c r="BH128" s="805"/>
      <c r="BI128" s="805"/>
      <c r="BJ128" s="805"/>
      <c r="BK128" s="805"/>
      <c r="BL128" s="828"/>
      <c r="BM128" s="804">
        <v>11.82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v>513</v>
      </c>
      <c r="DH128" s="809"/>
      <c r="DI128" s="809"/>
      <c r="DJ128" s="809"/>
      <c r="DK128" s="809"/>
      <c r="DL128" s="809">
        <v>442</v>
      </c>
      <c r="DM128" s="809"/>
      <c r="DN128" s="809"/>
      <c r="DO128" s="809"/>
      <c r="DP128" s="809"/>
      <c r="DQ128" s="809">
        <v>371</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30969143</v>
      </c>
      <c r="AB129" s="798"/>
      <c r="AC129" s="798"/>
      <c r="AD129" s="798"/>
      <c r="AE129" s="799"/>
      <c r="AF129" s="800">
        <v>30617972</v>
      </c>
      <c r="AG129" s="798"/>
      <c r="AH129" s="798"/>
      <c r="AI129" s="798"/>
      <c r="AJ129" s="799"/>
      <c r="AK129" s="800">
        <v>29690957</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113</v>
      </c>
      <c r="BG129" s="788"/>
      <c r="BH129" s="788"/>
      <c r="BI129" s="788"/>
      <c r="BJ129" s="788"/>
      <c r="BK129" s="788"/>
      <c r="BL129" s="789"/>
      <c r="BM129" s="787">
        <v>16.82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5757499</v>
      </c>
      <c r="AB130" s="798"/>
      <c r="AC130" s="798"/>
      <c r="AD130" s="798"/>
      <c r="AE130" s="799"/>
      <c r="AF130" s="800">
        <v>5693585</v>
      </c>
      <c r="AG130" s="798"/>
      <c r="AH130" s="798"/>
      <c r="AI130" s="798"/>
      <c r="AJ130" s="799"/>
      <c r="AK130" s="800">
        <v>5528091</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25211644</v>
      </c>
      <c r="AB131" s="781"/>
      <c r="AC131" s="781"/>
      <c r="AD131" s="781"/>
      <c r="AE131" s="782"/>
      <c r="AF131" s="783">
        <v>24924387</v>
      </c>
      <c r="AG131" s="781"/>
      <c r="AH131" s="781"/>
      <c r="AI131" s="781"/>
      <c r="AJ131" s="782"/>
      <c r="AK131" s="783">
        <v>24162866</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128.9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14.658659310000001</v>
      </c>
      <c r="AB132" s="761"/>
      <c r="AC132" s="761"/>
      <c r="AD132" s="761"/>
      <c r="AE132" s="762"/>
      <c r="AF132" s="763">
        <v>14.22607505</v>
      </c>
      <c r="AG132" s="761"/>
      <c r="AH132" s="761"/>
      <c r="AI132" s="761"/>
      <c r="AJ132" s="762"/>
      <c r="AK132" s="763">
        <v>13.19269411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16.2</v>
      </c>
      <c r="AB133" s="740"/>
      <c r="AC133" s="740"/>
      <c r="AD133" s="740"/>
      <c r="AE133" s="741"/>
      <c r="AF133" s="739">
        <v>15.1</v>
      </c>
      <c r="AG133" s="740"/>
      <c r="AH133" s="740"/>
      <c r="AI133" s="740"/>
      <c r="AJ133" s="741"/>
      <c r="AK133" s="739">
        <v>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6803695</v>
      </c>
      <c r="L9" s="266">
        <v>80879</v>
      </c>
      <c r="M9" s="267">
        <v>72433</v>
      </c>
      <c r="N9" s="268">
        <v>11.7</v>
      </c>
    </row>
    <row r="10" spans="1:16" x14ac:dyDescent="0.15">
      <c r="A10" s="250"/>
      <c r="B10" s="246"/>
      <c r="C10" s="246"/>
      <c r="D10" s="246"/>
      <c r="E10" s="246"/>
      <c r="F10" s="246"/>
      <c r="G10" s="1166" t="s">
        <v>482</v>
      </c>
      <c r="H10" s="1167"/>
      <c r="I10" s="1167"/>
      <c r="J10" s="1168"/>
      <c r="K10" s="269">
        <v>480413</v>
      </c>
      <c r="L10" s="270">
        <v>5711</v>
      </c>
      <c r="M10" s="271">
        <v>5807</v>
      </c>
      <c r="N10" s="272">
        <v>-1.7</v>
      </c>
    </row>
    <row r="11" spans="1:16" ht="13.5" customHeight="1" x14ac:dyDescent="0.15">
      <c r="A11" s="250"/>
      <c r="B11" s="246"/>
      <c r="C11" s="246"/>
      <c r="D11" s="246"/>
      <c r="E11" s="246"/>
      <c r="F11" s="246"/>
      <c r="G11" s="1166" t="s">
        <v>483</v>
      </c>
      <c r="H11" s="1167"/>
      <c r="I11" s="1167"/>
      <c r="J11" s="1168"/>
      <c r="K11" s="269">
        <v>1322380</v>
      </c>
      <c r="L11" s="270">
        <v>15720</v>
      </c>
      <c r="M11" s="271">
        <v>5465</v>
      </c>
      <c r="N11" s="272">
        <v>187.6</v>
      </c>
    </row>
    <row r="12" spans="1:16" ht="13.5" customHeight="1" x14ac:dyDescent="0.15">
      <c r="A12" s="250"/>
      <c r="B12" s="246"/>
      <c r="C12" s="246"/>
      <c r="D12" s="246"/>
      <c r="E12" s="246"/>
      <c r="F12" s="246"/>
      <c r="G12" s="1166" t="s">
        <v>484</v>
      </c>
      <c r="H12" s="1167"/>
      <c r="I12" s="1167"/>
      <c r="J12" s="1168"/>
      <c r="K12" s="269">
        <v>1540</v>
      </c>
      <c r="L12" s="270">
        <v>18</v>
      </c>
      <c r="M12" s="271">
        <v>1191</v>
      </c>
      <c r="N12" s="272">
        <v>-98.5</v>
      </c>
    </row>
    <row r="13" spans="1:16" ht="13.5" customHeight="1" x14ac:dyDescent="0.15">
      <c r="A13" s="250"/>
      <c r="B13" s="246"/>
      <c r="C13" s="246"/>
      <c r="D13" s="246"/>
      <c r="E13" s="246"/>
      <c r="F13" s="246"/>
      <c r="G13" s="1166" t="s">
        <v>485</v>
      </c>
      <c r="H13" s="1167"/>
      <c r="I13" s="1167"/>
      <c r="J13" s="1168"/>
      <c r="K13" s="269" t="s">
        <v>486</v>
      </c>
      <c r="L13" s="270" t="s">
        <v>486</v>
      </c>
      <c r="M13" s="271">
        <v>3</v>
      </c>
      <c r="N13" s="272" t="s">
        <v>486</v>
      </c>
    </row>
    <row r="14" spans="1:16" ht="13.5" customHeight="1" x14ac:dyDescent="0.15">
      <c r="A14" s="250"/>
      <c r="B14" s="246"/>
      <c r="C14" s="246"/>
      <c r="D14" s="246"/>
      <c r="E14" s="246"/>
      <c r="F14" s="246"/>
      <c r="G14" s="1166" t="s">
        <v>487</v>
      </c>
      <c r="H14" s="1167"/>
      <c r="I14" s="1167"/>
      <c r="J14" s="1168"/>
      <c r="K14" s="269">
        <v>228581</v>
      </c>
      <c r="L14" s="270">
        <v>2717</v>
      </c>
      <c r="M14" s="271">
        <v>3078</v>
      </c>
      <c r="N14" s="272">
        <v>-11.7</v>
      </c>
    </row>
    <row r="15" spans="1:16" ht="13.5" customHeight="1" x14ac:dyDescent="0.15">
      <c r="A15" s="250"/>
      <c r="B15" s="246"/>
      <c r="C15" s="246"/>
      <c r="D15" s="246"/>
      <c r="E15" s="246"/>
      <c r="F15" s="246"/>
      <c r="G15" s="1166" t="s">
        <v>488</v>
      </c>
      <c r="H15" s="1167"/>
      <c r="I15" s="1167"/>
      <c r="J15" s="1168"/>
      <c r="K15" s="269">
        <v>187664</v>
      </c>
      <c r="L15" s="270">
        <v>2231</v>
      </c>
      <c r="M15" s="271">
        <v>1624</v>
      </c>
      <c r="N15" s="272">
        <v>37.4</v>
      </c>
    </row>
    <row r="16" spans="1:16" x14ac:dyDescent="0.15">
      <c r="A16" s="250"/>
      <c r="B16" s="246"/>
      <c r="C16" s="246"/>
      <c r="D16" s="246"/>
      <c r="E16" s="246"/>
      <c r="F16" s="246"/>
      <c r="G16" s="1169" t="s">
        <v>489</v>
      </c>
      <c r="H16" s="1170"/>
      <c r="I16" s="1170"/>
      <c r="J16" s="1171"/>
      <c r="K16" s="270">
        <v>-1188560</v>
      </c>
      <c r="L16" s="270">
        <v>-14129</v>
      </c>
      <c r="M16" s="271">
        <v>-7680</v>
      </c>
      <c r="N16" s="272">
        <v>84</v>
      </c>
    </row>
    <row r="17" spans="1:16" x14ac:dyDescent="0.15">
      <c r="A17" s="250"/>
      <c r="B17" s="246"/>
      <c r="C17" s="246"/>
      <c r="D17" s="246"/>
      <c r="E17" s="246"/>
      <c r="F17" s="246"/>
      <c r="G17" s="1169" t="s">
        <v>170</v>
      </c>
      <c r="H17" s="1170"/>
      <c r="I17" s="1170"/>
      <c r="J17" s="1171"/>
      <c r="K17" s="270">
        <v>7835713</v>
      </c>
      <c r="L17" s="270">
        <v>93147</v>
      </c>
      <c r="M17" s="271">
        <v>81920</v>
      </c>
      <c r="N17" s="272">
        <v>13.7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9.34</v>
      </c>
      <c r="L21" s="283">
        <v>8.2100000000000009</v>
      </c>
      <c r="M21" s="284">
        <v>1.1299999999999999</v>
      </c>
      <c r="N21" s="251"/>
      <c r="O21" s="285"/>
      <c r="P21" s="281"/>
    </row>
    <row r="22" spans="1:16" s="286" customFormat="1" x14ac:dyDescent="0.15">
      <c r="A22" s="281"/>
      <c r="B22" s="251"/>
      <c r="C22" s="251"/>
      <c r="D22" s="251"/>
      <c r="E22" s="251"/>
      <c r="F22" s="251"/>
      <c r="G22" s="1163" t="s">
        <v>495</v>
      </c>
      <c r="H22" s="1164"/>
      <c r="I22" s="1164"/>
      <c r="J22" s="1165"/>
      <c r="K22" s="287">
        <v>96</v>
      </c>
      <c r="L22" s="288">
        <v>98.1</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5807022</v>
      </c>
      <c r="L32" s="296">
        <v>69031</v>
      </c>
      <c r="M32" s="297">
        <v>53781</v>
      </c>
      <c r="N32" s="298">
        <v>28.4</v>
      </c>
    </row>
    <row r="33" spans="1:16" ht="13.5" customHeight="1" x14ac:dyDescent="0.15">
      <c r="A33" s="250"/>
      <c r="B33" s="246"/>
      <c r="C33" s="246"/>
      <c r="D33" s="246"/>
      <c r="E33" s="246"/>
      <c r="F33" s="246"/>
      <c r="G33" s="1154" t="s">
        <v>500</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501</v>
      </c>
      <c r="H34" s="1155"/>
      <c r="I34" s="1155"/>
      <c r="J34" s="1156"/>
      <c r="K34" s="296">
        <v>16667</v>
      </c>
      <c r="L34" s="296">
        <v>198</v>
      </c>
      <c r="M34" s="297">
        <v>41</v>
      </c>
      <c r="N34" s="298">
        <v>382.9</v>
      </c>
    </row>
    <row r="35" spans="1:16" ht="27" customHeight="1" x14ac:dyDescent="0.15">
      <c r="A35" s="250"/>
      <c r="B35" s="246"/>
      <c r="C35" s="246"/>
      <c r="D35" s="246"/>
      <c r="E35" s="246"/>
      <c r="F35" s="246"/>
      <c r="G35" s="1154" t="s">
        <v>502</v>
      </c>
      <c r="H35" s="1155"/>
      <c r="I35" s="1155"/>
      <c r="J35" s="1156"/>
      <c r="K35" s="296">
        <v>2299153</v>
      </c>
      <c r="L35" s="296">
        <v>27331</v>
      </c>
      <c r="M35" s="297">
        <v>14373</v>
      </c>
      <c r="N35" s="298">
        <v>90.2</v>
      </c>
    </row>
    <row r="36" spans="1:16" ht="27" customHeight="1" x14ac:dyDescent="0.15">
      <c r="A36" s="250"/>
      <c r="B36" s="246"/>
      <c r="C36" s="246"/>
      <c r="D36" s="246"/>
      <c r="E36" s="246"/>
      <c r="F36" s="246"/>
      <c r="G36" s="1154" t="s">
        <v>503</v>
      </c>
      <c r="H36" s="1155"/>
      <c r="I36" s="1155"/>
      <c r="J36" s="1156"/>
      <c r="K36" s="296">
        <v>665402</v>
      </c>
      <c r="L36" s="296">
        <v>7910</v>
      </c>
      <c r="M36" s="297">
        <v>1414</v>
      </c>
      <c r="N36" s="298">
        <v>459.4</v>
      </c>
    </row>
    <row r="37" spans="1:16" ht="13.5" customHeight="1" x14ac:dyDescent="0.15">
      <c r="A37" s="250"/>
      <c r="B37" s="246"/>
      <c r="C37" s="246"/>
      <c r="D37" s="246"/>
      <c r="E37" s="246"/>
      <c r="F37" s="246"/>
      <c r="G37" s="1154" t="s">
        <v>504</v>
      </c>
      <c r="H37" s="1155"/>
      <c r="I37" s="1155"/>
      <c r="J37" s="1156"/>
      <c r="K37" s="296">
        <v>70773</v>
      </c>
      <c r="L37" s="296">
        <v>841</v>
      </c>
      <c r="M37" s="297">
        <v>886</v>
      </c>
      <c r="N37" s="298">
        <v>-5.0999999999999996</v>
      </c>
    </row>
    <row r="38" spans="1:16" ht="27" customHeight="1" x14ac:dyDescent="0.15">
      <c r="A38" s="250"/>
      <c r="B38" s="246"/>
      <c r="C38" s="246"/>
      <c r="D38" s="246"/>
      <c r="E38" s="246"/>
      <c r="F38" s="246"/>
      <c r="G38" s="1157" t="s">
        <v>505</v>
      </c>
      <c r="H38" s="1158"/>
      <c r="I38" s="1158"/>
      <c r="J38" s="1159"/>
      <c r="K38" s="299" t="s">
        <v>486</v>
      </c>
      <c r="L38" s="299" t="s">
        <v>486</v>
      </c>
      <c r="M38" s="300">
        <v>2</v>
      </c>
      <c r="N38" s="301" t="s">
        <v>486</v>
      </c>
      <c r="O38" s="295"/>
    </row>
    <row r="39" spans="1:16" x14ac:dyDescent="0.15">
      <c r="A39" s="250"/>
      <c r="B39" s="246"/>
      <c r="C39" s="246"/>
      <c r="D39" s="246"/>
      <c r="E39" s="246"/>
      <c r="F39" s="246"/>
      <c r="G39" s="1157" t="s">
        <v>506</v>
      </c>
      <c r="H39" s="1158"/>
      <c r="I39" s="1158"/>
      <c r="J39" s="1159"/>
      <c r="K39" s="302">
        <v>-143193</v>
      </c>
      <c r="L39" s="302">
        <v>-1702</v>
      </c>
      <c r="M39" s="303">
        <v>-4261</v>
      </c>
      <c r="N39" s="304">
        <v>-60.1</v>
      </c>
      <c r="O39" s="295"/>
    </row>
    <row r="40" spans="1:16" ht="27" customHeight="1" x14ac:dyDescent="0.15">
      <c r="A40" s="250"/>
      <c r="B40" s="246"/>
      <c r="C40" s="246"/>
      <c r="D40" s="246"/>
      <c r="E40" s="246"/>
      <c r="F40" s="246"/>
      <c r="G40" s="1154" t="s">
        <v>507</v>
      </c>
      <c r="H40" s="1155"/>
      <c r="I40" s="1155"/>
      <c r="J40" s="1156"/>
      <c r="K40" s="302">
        <v>-5528091</v>
      </c>
      <c r="L40" s="302">
        <v>-65715</v>
      </c>
      <c r="M40" s="303">
        <v>-47768</v>
      </c>
      <c r="N40" s="304">
        <v>37.6</v>
      </c>
      <c r="O40" s="295"/>
    </row>
    <row r="41" spans="1:16" x14ac:dyDescent="0.15">
      <c r="A41" s="250"/>
      <c r="B41" s="246"/>
      <c r="C41" s="246"/>
      <c r="D41" s="246"/>
      <c r="E41" s="246"/>
      <c r="F41" s="246"/>
      <c r="G41" s="1160" t="s">
        <v>281</v>
      </c>
      <c r="H41" s="1161"/>
      <c r="I41" s="1161"/>
      <c r="J41" s="1162"/>
      <c r="K41" s="296">
        <v>3187733</v>
      </c>
      <c r="L41" s="302">
        <v>37894</v>
      </c>
      <c r="M41" s="303">
        <v>18468</v>
      </c>
      <c r="N41" s="304">
        <v>105.2</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4076032</v>
      </c>
      <c r="J51" s="322">
        <v>46204</v>
      </c>
      <c r="K51" s="323">
        <v>-25.8</v>
      </c>
      <c r="L51" s="324">
        <v>50880</v>
      </c>
      <c r="M51" s="325">
        <v>7</v>
      </c>
      <c r="N51" s="326">
        <v>-32.799999999999997</v>
      </c>
    </row>
    <row r="52" spans="1:14" x14ac:dyDescent="0.15">
      <c r="A52" s="250"/>
      <c r="B52" s="246"/>
      <c r="C52" s="246"/>
      <c r="D52" s="246"/>
      <c r="E52" s="246"/>
      <c r="F52" s="246"/>
      <c r="G52" s="327"/>
      <c r="H52" s="328" t="s">
        <v>518</v>
      </c>
      <c r="I52" s="329">
        <v>1798262</v>
      </c>
      <c r="J52" s="330">
        <v>20384</v>
      </c>
      <c r="K52" s="331">
        <v>-28.2</v>
      </c>
      <c r="L52" s="332">
        <v>26879</v>
      </c>
      <c r="M52" s="333">
        <v>2.4</v>
      </c>
      <c r="N52" s="334">
        <v>-30.6</v>
      </c>
    </row>
    <row r="53" spans="1:14" x14ac:dyDescent="0.15">
      <c r="A53" s="250"/>
      <c r="B53" s="246"/>
      <c r="C53" s="246"/>
      <c r="D53" s="246"/>
      <c r="E53" s="246"/>
      <c r="F53" s="246"/>
      <c r="G53" s="312" t="s">
        <v>519</v>
      </c>
      <c r="H53" s="313"/>
      <c r="I53" s="321">
        <v>10961372</v>
      </c>
      <c r="J53" s="322">
        <v>124880</v>
      </c>
      <c r="K53" s="323">
        <v>170.3</v>
      </c>
      <c r="L53" s="324">
        <v>63956</v>
      </c>
      <c r="M53" s="325">
        <v>25.7</v>
      </c>
      <c r="N53" s="326">
        <v>144.6</v>
      </c>
    </row>
    <row r="54" spans="1:14" x14ac:dyDescent="0.15">
      <c r="A54" s="250"/>
      <c r="B54" s="246"/>
      <c r="C54" s="246"/>
      <c r="D54" s="246"/>
      <c r="E54" s="246"/>
      <c r="F54" s="246"/>
      <c r="G54" s="327"/>
      <c r="H54" s="328" t="s">
        <v>518</v>
      </c>
      <c r="I54" s="329">
        <v>2559803</v>
      </c>
      <c r="J54" s="330">
        <v>29163</v>
      </c>
      <c r="K54" s="331">
        <v>43.1</v>
      </c>
      <c r="L54" s="332">
        <v>29239</v>
      </c>
      <c r="M54" s="333">
        <v>8.8000000000000007</v>
      </c>
      <c r="N54" s="334">
        <v>34.299999999999997</v>
      </c>
    </row>
    <row r="55" spans="1:14" x14ac:dyDescent="0.15">
      <c r="A55" s="250"/>
      <c r="B55" s="246"/>
      <c r="C55" s="246"/>
      <c r="D55" s="246"/>
      <c r="E55" s="246"/>
      <c r="F55" s="246"/>
      <c r="G55" s="312" t="s">
        <v>520</v>
      </c>
      <c r="H55" s="313"/>
      <c r="I55" s="321">
        <v>7631524</v>
      </c>
      <c r="J55" s="322">
        <v>88079</v>
      </c>
      <c r="K55" s="323">
        <v>-29.5</v>
      </c>
      <c r="L55" s="324">
        <v>66255</v>
      </c>
      <c r="M55" s="325">
        <v>3.6</v>
      </c>
      <c r="N55" s="326">
        <v>-33.1</v>
      </c>
    </row>
    <row r="56" spans="1:14" x14ac:dyDescent="0.15">
      <c r="A56" s="250"/>
      <c r="B56" s="246"/>
      <c r="C56" s="246"/>
      <c r="D56" s="246"/>
      <c r="E56" s="246"/>
      <c r="F56" s="246"/>
      <c r="G56" s="327"/>
      <c r="H56" s="328" t="s">
        <v>518</v>
      </c>
      <c r="I56" s="329">
        <v>3021832</v>
      </c>
      <c r="J56" s="330">
        <v>34876</v>
      </c>
      <c r="K56" s="331">
        <v>19.600000000000001</v>
      </c>
      <c r="L56" s="332">
        <v>31822</v>
      </c>
      <c r="M56" s="333">
        <v>8.8000000000000007</v>
      </c>
      <c r="N56" s="334">
        <v>10.8</v>
      </c>
    </row>
    <row r="57" spans="1:14" x14ac:dyDescent="0.15">
      <c r="A57" s="250"/>
      <c r="B57" s="246"/>
      <c r="C57" s="246"/>
      <c r="D57" s="246"/>
      <c r="E57" s="246"/>
      <c r="F57" s="246"/>
      <c r="G57" s="312" t="s">
        <v>521</v>
      </c>
      <c r="H57" s="313"/>
      <c r="I57" s="321">
        <v>5882501</v>
      </c>
      <c r="J57" s="322">
        <v>68869</v>
      </c>
      <c r="K57" s="323">
        <v>-21.8</v>
      </c>
      <c r="L57" s="324">
        <v>92247</v>
      </c>
      <c r="M57" s="325">
        <v>39.200000000000003</v>
      </c>
      <c r="N57" s="326">
        <v>-61</v>
      </c>
    </row>
    <row r="58" spans="1:14" x14ac:dyDescent="0.15">
      <c r="A58" s="250"/>
      <c r="B58" s="246"/>
      <c r="C58" s="246"/>
      <c r="D58" s="246"/>
      <c r="E58" s="246"/>
      <c r="F58" s="246"/>
      <c r="G58" s="327"/>
      <c r="H58" s="328" t="s">
        <v>518</v>
      </c>
      <c r="I58" s="329">
        <v>2330048</v>
      </c>
      <c r="J58" s="330">
        <v>27279</v>
      </c>
      <c r="K58" s="331">
        <v>-21.8</v>
      </c>
      <c r="L58" s="332">
        <v>37204</v>
      </c>
      <c r="M58" s="333">
        <v>16.899999999999999</v>
      </c>
      <c r="N58" s="334">
        <v>-38.700000000000003</v>
      </c>
    </row>
    <row r="59" spans="1:14" x14ac:dyDescent="0.15">
      <c r="A59" s="250"/>
      <c r="B59" s="246"/>
      <c r="C59" s="246"/>
      <c r="D59" s="246"/>
      <c r="E59" s="246"/>
      <c r="F59" s="246"/>
      <c r="G59" s="312" t="s">
        <v>522</v>
      </c>
      <c r="H59" s="313"/>
      <c r="I59" s="321">
        <v>3949509</v>
      </c>
      <c r="J59" s="322">
        <v>46950</v>
      </c>
      <c r="K59" s="323">
        <v>-31.8</v>
      </c>
      <c r="L59" s="324">
        <v>67319</v>
      </c>
      <c r="M59" s="325">
        <v>-27</v>
      </c>
      <c r="N59" s="326">
        <v>-4.8</v>
      </c>
    </row>
    <row r="60" spans="1:14" x14ac:dyDescent="0.15">
      <c r="A60" s="250"/>
      <c r="B60" s="246"/>
      <c r="C60" s="246"/>
      <c r="D60" s="246"/>
      <c r="E60" s="246"/>
      <c r="F60" s="246"/>
      <c r="G60" s="327"/>
      <c r="H60" s="328" t="s">
        <v>518</v>
      </c>
      <c r="I60" s="335">
        <v>2003797</v>
      </c>
      <c r="J60" s="330">
        <v>23820</v>
      </c>
      <c r="K60" s="331">
        <v>-12.7</v>
      </c>
      <c r="L60" s="332">
        <v>38101</v>
      </c>
      <c r="M60" s="333">
        <v>2.4</v>
      </c>
      <c r="N60" s="334">
        <v>-15.1</v>
      </c>
    </row>
    <row r="61" spans="1:14" x14ac:dyDescent="0.15">
      <c r="A61" s="250"/>
      <c r="B61" s="246"/>
      <c r="C61" s="246"/>
      <c r="D61" s="246"/>
      <c r="E61" s="246"/>
      <c r="F61" s="246"/>
      <c r="G61" s="312" t="s">
        <v>523</v>
      </c>
      <c r="H61" s="336"/>
      <c r="I61" s="337">
        <v>6500188</v>
      </c>
      <c r="J61" s="338">
        <v>74996</v>
      </c>
      <c r="K61" s="339">
        <v>12.3</v>
      </c>
      <c r="L61" s="340">
        <v>68131</v>
      </c>
      <c r="M61" s="341">
        <v>9.6999999999999993</v>
      </c>
      <c r="N61" s="326">
        <v>2.6</v>
      </c>
    </row>
    <row r="62" spans="1:14" x14ac:dyDescent="0.15">
      <c r="A62" s="250"/>
      <c r="B62" s="246"/>
      <c r="C62" s="246"/>
      <c r="D62" s="246"/>
      <c r="E62" s="246"/>
      <c r="F62" s="246"/>
      <c r="G62" s="327"/>
      <c r="H62" s="328" t="s">
        <v>518</v>
      </c>
      <c r="I62" s="329">
        <v>2342748</v>
      </c>
      <c r="J62" s="330">
        <v>27104</v>
      </c>
      <c r="K62" s="331">
        <v>0</v>
      </c>
      <c r="L62" s="332">
        <v>32649</v>
      </c>
      <c r="M62" s="333">
        <v>7.9</v>
      </c>
      <c r="N62" s="334">
        <v>-7.9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7.74</v>
      </c>
      <c r="G47" s="12">
        <v>8.49</v>
      </c>
      <c r="H47" s="12">
        <v>9.5500000000000007</v>
      </c>
      <c r="I47" s="12">
        <v>10.64</v>
      </c>
      <c r="J47" s="13">
        <v>11.65</v>
      </c>
    </row>
    <row r="48" spans="2:10" ht="57.75" customHeight="1" x14ac:dyDescent="0.15">
      <c r="B48" s="14"/>
      <c r="C48" s="1174" t="s">
        <v>4</v>
      </c>
      <c r="D48" s="1174"/>
      <c r="E48" s="1175"/>
      <c r="F48" s="15">
        <v>2.06</v>
      </c>
      <c r="G48" s="16">
        <v>2.71</v>
      </c>
      <c r="H48" s="16">
        <v>3.49</v>
      </c>
      <c r="I48" s="16">
        <v>5.34</v>
      </c>
      <c r="J48" s="17">
        <v>3.68</v>
      </c>
    </row>
    <row r="49" spans="2:10" ht="57.75" customHeight="1" thickBot="1" x14ac:dyDescent="0.2">
      <c r="B49" s="18"/>
      <c r="C49" s="1176" t="s">
        <v>5</v>
      </c>
      <c r="D49" s="1176"/>
      <c r="E49" s="1177"/>
      <c r="F49" s="19">
        <v>0.13</v>
      </c>
      <c r="G49" s="20">
        <v>1.81</v>
      </c>
      <c r="H49" s="20">
        <v>1.73</v>
      </c>
      <c r="I49" s="20">
        <v>2.79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2018-11-09T05:29:45Z</cp:lastPrinted>
  <dcterms:created xsi:type="dcterms:W3CDTF">2018-01-24T03:45:48Z</dcterms:created>
  <dcterms:modified xsi:type="dcterms:W3CDTF">2018-11-22T00:45:14Z</dcterms:modified>
</cp:coreProperties>
</file>