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3800" windowHeight="13350" tabRatio="94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U34" i="9" s="1"/>
  <c r="CO36" i="9"/>
  <c r="AM36" i="9"/>
  <c r="C36" i="9"/>
  <c r="AM35" i="9"/>
  <c r="C35" i="9"/>
  <c r="CO34" i="9"/>
  <c r="CO35" i="9" s="1"/>
  <c r="BW34" i="9"/>
  <c r="BW35" i="9" s="1"/>
  <c r="BW36" i="9" s="1"/>
  <c r="BW37" i="9" s="1"/>
  <c r="BW38" i="9" s="1"/>
  <c r="BW39" i="9" s="1"/>
  <c r="BW40" i="9" s="1"/>
  <c r="BW41" i="9" s="1"/>
  <c r="BW42" i="9" s="1"/>
  <c r="C34" i="9"/>
  <c r="U35" i="9" l="1"/>
  <c r="U36" i="9" s="1"/>
  <c r="U37"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<sst xmlns="http://schemas.openxmlformats.org/spreadsheetml/2006/main" count="1075" uniqueCount="561">
  <si>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</si>
  <si>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</si>
  <si>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</si>
  <si>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</si>
  <si>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</si>
  <si>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</si>
  <si>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</si>
  <si>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</si>
  <si>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</si>
  <si>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</si>
  <si>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</si>
  <si>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</si>
  <si>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</si>
  <si>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</si>
  <si>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</si>
  <si>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</si>
  <si>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</si>
  <si>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</si>
  <si>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</si>
  <si>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</si>
  <si>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</si>
  <si>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</si>
  <si>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</si>
  <si>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</si>
  <si>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</si>
  <si>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</si>
  <si>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</si>
  <si>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</si>
  <si>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</si>
  <si>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</si>
  <si>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</si>
  <si>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</si>
  <si>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</si>
  <si>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</si>
  <si>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</si>
  <si>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</si>
  <si>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</si>
  <si>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</si>
  <si>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</si>
  <si>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</si>
  <si>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</si>
  <si>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</si>
  <si>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</si>
  <si>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</si>
  <si>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</si>
  <si>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</si>
  <si>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</si>
  <si>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</si>
  <si>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</si>
  <si>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</si>
  <si>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</si>
  <si>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</si>
  <si>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</si>
  <si>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</si>
  <si>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</si>
  <si>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</si>
  <si>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</si>
  <si>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</si>
  <si>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</si>
  <si>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</si>
  <si>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</si>
  <si>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</si>
  <si>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</si>
  <si>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</si>
  <si>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</si>
  <si>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</si>
  <si>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</si>
  <si>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</si>
  <si>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</si>
  <si>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</si>
  <si>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</si>
  <si>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</si>
  <si>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</si>
  <si>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</si>
  <si>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</si>
  <si>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</si>
  <si>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</si>
  <si>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</si>
  <si>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</si>
  <si>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</si>
  <si>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</si>
  <si>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</si>
  <si>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潟上市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</si>
  <si>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</si>
  <si>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</si>
  <si>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</si>
  <si>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</si>
  <si>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</si>
  <si>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</si>
  <si>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</si>
  <si>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</si>
  <si>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</si>
  <si>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</si>
  <si>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</si>
  <si>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</si>
  <si>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</si>
  <si>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</si>
  <si>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</si>
  <si>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</si>
  <si>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</si>
  <si>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</si>
  <si>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</si>
  <si>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</si>
  <si>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</si>
  <si>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</si>
  <si>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</si>
  <si>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</si>
  <si>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</si>
  <si>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</si>
  <si>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</si>
  <si>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</si>
  <si>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</si>
  <si>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</si>
  <si>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</si>
  <si>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</si>
  <si>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</si>
  <si>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</si>
  <si>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</si>
  <si>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</si>
  <si>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</si>
  <si>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</si>
  <si>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</si>
  <si>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</si>
  <si>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</si>
  <si>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</si>
  <si>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</si>
  <si>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</si>
  <si>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</si>
  <si>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</si>
  <si>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</si>
  <si>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</si>
  <si>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</si>
  <si>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</si>
  <si>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</si>
  <si>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</si>
  <si>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</si>
  <si>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</si>
  <si>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</si>
  <si>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</si>
  <si>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</si>
  <si>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</si>
  <si>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</si>
  <si>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</si>
  <si>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</si>
  <si>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</si>
  <si>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</si>
  <si>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</si>
  <si>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</si>
  <si>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</si>
  <si>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</si>
  <si>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</si>
  <si>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</si>
  <si>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</si>
  <si>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</si>
  <si>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</si>
  <si>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</si>
  <si>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</si>
  <si>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</si>
  <si>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</si>
  <si>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</si>
  <si>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</si>
  <si>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</si>
  <si>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</si>
  <si>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</si>
  <si>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</si>
  <si>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</si>
  <si>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</si>
  <si>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</si>
  <si>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</si>
  <si>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</si>
  <si>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</si>
  <si>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</si>
  <si>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</si>
  <si>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</si>
  <si>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</si>
  <si>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</si>
  <si>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</si>
  <si>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</si>
  <si>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</si>
  <si>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</si>
  <si>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</si>
  <si>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</si>
  <si>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</si>
  <si>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</si>
  <si>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</si>
  <si>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</si>
  <si>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</si>
  <si>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</si>
  <si>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</si>
  <si>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</si>
  <si>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</si>
  <si>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</si>
  <si>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</si>
  <si>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</si>
  <si>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秋田県潟上市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</si>
  <si>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</si>
  <si>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</si>
  <si>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</si>
  <si>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</si>
  <si>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</si>
  <si>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</si>
  <si>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</si>
  <si>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</si>
  <si>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</si>
  <si>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</si>
  <si>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</si>
  <si>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</si>
  <si>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</si>
  <si>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</si>
  <si>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</si>
  <si>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</si>
  <si>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</si>
  <si>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</si>
  <si>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</si>
  <si>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</si>
  <si>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</si>
  <si>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</si>
  <si>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</si>
  <si>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</si>
  <si>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</si>
  <si>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</si>
  <si>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</si>
  <si>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</si>
  <si>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</si>
  <si>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</si>
  <si>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</si>
  <si>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</si>
  <si>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</si>
  <si>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</si>
  <si>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</si>
  <si>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</si>
  <si>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</si>
  <si>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</si>
  <si>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</si>
  <si>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</si>
  <si>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</si>
  <si>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</si>
  <si>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</si>
  <si>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</si>
  <si>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</si>
  <si>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</si>
  <si>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</si>
  <si>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</si>
  <si>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</si>
  <si>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</si>
  <si>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</si>
  <si>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</si>
  <si>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</si>
  <si>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</si>
  <si>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</si>
  <si>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</si>
  <si>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</si>
  <si>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</si>
  <si>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</si>
  <si>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</si>
  <si>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</si>
  <si>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</si>
  <si>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</si>
  <si>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</si>
  <si>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</si>
  <si>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</si>
  <si>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</si>
  <si>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</si>
  <si>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</si>
  <si>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</si>
  <si>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</si>
  <si>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</si>
  <si>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</si>
  <si>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</si>
  <si>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</si>
  <si>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</si>
  <si>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</si>
  <si>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</si>
  <si>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</si>
  <si>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</si>
  <si>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</si>
  <si>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</si>
  <si>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</si>
  <si>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</si>
  <si>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</si>
  <si>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</si>
  <si>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</si>
  <si>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</si>
  <si>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</si>
  <si>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</si>
  <si>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</si>
  <si>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</si>
  <si>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</si>
  <si>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</si>
  <si>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</si>
  <si>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</si>
  <si>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</si>
  <si>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</si>
  <si>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</si>
  <si>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</si>
  <si>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</si>
  <si>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</si>
  <si>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</si>
  <si>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</si>
  <si>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</si>
  <si>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</si>
  <si>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</si>
  <si>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</si>
  <si>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</si>
  <si>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</si>
  <si>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</si>
  <si>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</si>
  <si>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</si>
  <si>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</si>
  <si>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</si>
  <si>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</si>
  <si>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</si>
  <si>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</si>
  <si>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</si>
  <si>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</si>
  <si>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</si>
  <si>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</si>
  <si>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</si>
  <si>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</si>
  <si>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</si>
  <si>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</si>
  <si>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</si>
  <si>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</si>
  <si>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</si>
  <si>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</si>
  <si>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</si>
  <si>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</si>
  <si>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</si>
  <si>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</si>
  <si>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</si>
  <si>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</si>
  <si>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</si>
  <si>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</si>
  <si>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</si>
  <si>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</si>
  <si>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</si>
  <si>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</si>
  <si>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</si>
  <si>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</si>
  <si>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</si>
  <si>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</si>
  <si>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</si>
  <si>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</si>
  <si>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</si>
  <si>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秋田県潟上市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</si>
  <si>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</si>
  <si>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</si>
  <si>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</si>
  <si>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</si>
  <si>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</si>
  <si>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</si>
  <si>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</si>
  <si>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</si>
  <si>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</si>
  <si>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</si>
  <si>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</si>
  <si>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</si>
  <si>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</si>
  <si>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</si>
  <si>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</si>
  <si>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</si>
  <si>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</si>
  <si>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</si>
  <si>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</si>
  <si>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</si>
  <si>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</si>
  <si>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</si>
  <si>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</si>
  <si>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</si>
  <si>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</si>
  <si>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</si>
  <si>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</si>
  <si>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</si>
  <si>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</si>
  <si>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</si>
  <si>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</si>
  <si>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</si>
  <si>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</si>
  <si>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</si>
  <si>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</si>
  <si>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後期高齢者医療特別会計</t>
    <phoneticPr fontId="5"/>
  </si>
  <si>
    <t>介護保険事業特別会計（サービス事業勘定）</t>
    <phoneticPr fontId="5"/>
  </si>
  <si>
    <t>水道事業会計</t>
    <phoneticPr fontId="5"/>
  </si>
  <si>
    <t>法適用企業</t>
    <phoneticPr fontId="5"/>
  </si>
  <si>
    <t>潟上市下水道事業特別会計</t>
    <phoneticPr fontId="5"/>
  </si>
  <si>
    <t>法非適用企業</t>
    <phoneticPr fontId="5"/>
  </si>
  <si>
    <t>潟上市農業集落排水事業特別会計</t>
    <phoneticPr fontId="5"/>
  </si>
  <si>
    <t>潟上市合併処理浄化槽事業特別会計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</si>
  <si>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</si>
  <si>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</si>
  <si>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</si>
  <si>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</si>
  <si>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</si>
  <si>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</si>
  <si>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</si>
  <si>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</si>
  <si>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</si>
  <si>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</si>
  <si>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</si>
  <si>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</si>
  <si>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</si>
  <si>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</si>
  <si>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</si>
  <si>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</si>
  <si>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</si>
  <si>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</si>
  <si>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</si>
  <si>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</si>
  <si>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</si>
  <si>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</si>
  <si>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</si>
  <si>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</si>
  <si>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</si>
  <si>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</si>
  <si>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</si>
  <si>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</si>
  <si>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</si>
  <si>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</si>
  <si>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</si>
  <si>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</si>
  <si>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</si>
  <si>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</si>
  <si>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</si>
  <si>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</si>
  <si>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</si>
  <si>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</si>
  <si>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</si>
  <si>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</si>
  <si>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</si>
  <si>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</si>
  <si>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</si>
  <si>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</si>
  <si>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</si>
  <si>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</si>
  <si>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</si>
  <si>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</si>
  <si>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</si>
  <si>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</si>
  <si>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</si>
  <si>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</si>
  <si>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</si>
  <si>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</si>
  <si>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</si>
  <si>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</si>
  <si>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</si>
  <si>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</si>
  <si>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</si>
  <si>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</si>
  <si>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</si>
  <si>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</si>
  <si>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</si>
  <si>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</si>
  <si>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</si>
  <si>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</si>
  <si>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</si>
  <si>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</si>
  <si>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</si>
  <si>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</si>
  <si>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</si>
  <si>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</si>
  <si>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</si>
  <si>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</si>
  <si>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</si>
  <si>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</si>
  <si>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</si>
  <si>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</si>
  <si>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</si>
  <si>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</si>
  <si>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</si>
  <si>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</si>
  <si>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</si>
  <si>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</si>
  <si>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</si>
  <si>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</si>
  <si>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</si>
  <si>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</si>
  <si>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</si>
  <si>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</si>
  <si>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</si>
  <si>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</si>
  <si>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</si>
  <si>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</si>
  <si>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</si>
  <si>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</si>
  <si>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</si>
  <si>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</si>
  <si>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</si>
  <si>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</si>
  <si>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</si>
  <si>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</si>
  <si>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</si>
  <si>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</si>
  <si>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</si>
  <si>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</si>
  <si>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</si>
  <si>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</si>
  <si>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</si>
  <si>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</si>
  <si>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</si>
  <si>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</si>
  <si>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</si>
  <si>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</si>
  <si>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</si>
  <si>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</si>
  <si>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</si>
  <si>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</si>
  <si>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</si>
  <si>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</si>
  <si>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</si>
  <si>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</si>
  <si>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</si>
  <si>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</si>
  <si>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</si>
  <si>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</si>
  <si>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</si>
  <si>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</si>
  <si>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</si>
  <si>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</si>
  <si>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</si>
  <si>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</si>
  <si>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</si>
  <si>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</si>
  <si>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</si>
  <si>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1.15</t>
  </si>
  <si>
    <t>一般会計</t>
  </si>
  <si>
    <t>水道事業会計</t>
  </si>
  <si>
    <t>国民健康保険事業特別会計</t>
  </si>
  <si>
    <t>介護保険事業特別会計（保険事業勘定）</t>
  </si>
  <si>
    <t>潟上市下水道事業特別会計</t>
  </si>
  <si>
    <t>潟上市農業集落排水事業特別会計</t>
  </si>
  <si>
    <t>後期高齢者医療特別会計</t>
  </si>
  <si>
    <t>潟上市合併処理浄化槽事業特別会計</t>
  </si>
  <si>
    <t>その他会計（赤字）</t>
  </si>
  <si>
    <t>その他会計（黒字）</t>
  </si>
  <si>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5"/>
  </si>
  <si>
    <t>湖東地区行政一部事務組合（一般会計）</t>
    <rPh sb="0" eb="2">
      <t>コトウ</t>
    </rPh>
    <rPh sb="2" eb="4">
      <t>チク</t>
    </rPh>
    <rPh sb="4" eb="6">
      <t>ギョウセイ</t>
    </rPh>
    <rPh sb="6" eb="8">
      <t>イチブ</t>
    </rPh>
    <rPh sb="8" eb="10">
      <t>ジム</t>
    </rPh>
    <rPh sb="10" eb="12">
      <t>クミアイ</t>
    </rPh>
    <phoneticPr fontId="5"/>
  </si>
  <si>
    <t>男鹿地区衛生処理一部事務組合（一般会計）</t>
    <rPh sb="0" eb="2">
      <t>オガ</t>
    </rPh>
    <rPh sb="2" eb="4">
      <t>チク</t>
    </rPh>
    <rPh sb="4" eb="6">
      <t>エイセイ</t>
    </rPh>
    <rPh sb="6" eb="8">
      <t>ショリ</t>
    </rPh>
    <rPh sb="8" eb="10">
      <t>イチブ</t>
    </rPh>
    <rPh sb="10" eb="12">
      <t>ジム</t>
    </rPh>
    <rPh sb="12" eb="14">
      <t>クミアイ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</si>
  <si>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</si>
  <si>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</si>
  <si>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t>
    <rPh sb="0" eb="3">
      <t>アキタケン</t>
    </rPh>
    <rPh sb="3" eb="6">
      <t>シチョウソン</t>
    </rPh>
    <rPh sb="6" eb="8">
      <t>カイカン</t>
    </rPh>
    <rPh sb="8" eb="10">
      <t>カンリ</t>
    </rPh>
    <rPh sb="10" eb="12">
      <t>クミアイ</t>
    </rPh>
    <phoneticPr fontId="5"/>
  </si>
  <si>
    <t>井川町・潟上市共有財産管理組合（一般会計）</t>
    <rPh sb="0" eb="3">
      <t>イカワマチ</t>
    </rPh>
    <rPh sb="4" eb="7">
      <t>カタガミシ</t>
    </rPh>
    <rPh sb="7" eb="9">
      <t>キョウユウ</t>
    </rPh>
    <rPh sb="9" eb="11">
      <t>ザイサン</t>
    </rPh>
    <rPh sb="11" eb="13">
      <t>カンリ</t>
    </rPh>
    <rPh sb="13" eb="15">
      <t>クミアイ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</si>
  <si>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</si>
  <si>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</si>
  <si>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昭和総合開発株式会社</t>
    <rPh sb="0" eb="2">
      <t>ショウワ</t>
    </rPh>
    <rPh sb="2" eb="4">
      <t>ソウゴウ</t>
    </rPh>
    <rPh sb="4" eb="6">
      <t>カイハツ</t>
    </rPh>
    <rPh sb="6" eb="8">
      <t>カブシキ</t>
    </rPh>
    <rPh sb="8" eb="10">
      <t>カイシャ</t>
    </rPh>
    <phoneticPr fontId="2"/>
  </si>
  <si>
    <t>天王グリーンランド株式会社</t>
    <rPh sb="0" eb="2">
      <t>テンノウ</t>
    </rPh>
    <rPh sb="9" eb="11">
      <t>カブシキ</t>
    </rPh>
    <rPh sb="11" eb="13">
      <t>カイシャ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</si>
  <si>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</si>
  <si>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</si>
  <si>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</si>
  <si>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</si>
  <si>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</si>
  <si>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</si>
  <si>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</si>
  <si>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</si>
  <si>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</si>
  <si>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</si>
  <si>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</si>
  <si>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</si>
  <si>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</si>
  <si>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</si>
  <si>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平成27年度において、将来負担比率は、類似団体と比べて高い水準にある一方、有形固定資産減価償却率は類似団体より低い水準となっている。この主な要因は、新庁舎建設事業の実施により保有資産取得価額が大きく増加したためである。今後、公共施設等総合管理計画において設定した、平成38年度までに公共施設等のうち建物施設の延べ床面積を５％減少するという目標に向けて、老朽化した保育所を旧町地区ごとに集約化するなど、公共施設等の集約化・複合化を積極的に進めていく。これにより、新たな施設の建設に係る地方債発行額の増加に伴って将来負担比率が一時的に上昇するものの、財政の健全性を維持しながら、老朽化した施設の除却による公共施設等の適正な維持管理を実施していく。</t>
    <rPh sb="186" eb="188">
      <t>キュウチョウ</t>
    </rPh>
    <rPh sb="188" eb="190">
      <t>チク</t>
    </rPh>
    <rPh sb="262" eb="265">
      <t>イチジテキ</t>
    </rPh>
    <rPh sb="315" eb="317">
      <t>ジッシ</t>
    </rPh>
    <phoneticPr fontId="5"/>
  </si>
  <si>
    <t>　実質公債費比率は類似団体と比較して低い水準にあり、近年横ばいとなっているが、将来負担比率については高い水準にある。将来負担比率が上昇している主な要因としては、平成25年度から27年度にかけて行った新庁舎建設事業に際し、合計で約45億円の地方債を発行し、残高が増加したことが考えられる。これらの地方債の償還は平成29年度から始まり、継続的に実施している他の公共施設等整備事業に係る地方債償還も含めると、実質公債費比率が上昇していくことが懸念されるため、基金の積立や繰上償還の確実な実施により、これまで以上に公債費の適正化に取り組んでいく必要がある。</t>
    <rPh sb="62" eb="64">
      <t>ヒリツ</t>
    </rPh>
    <rPh sb="166" eb="169">
      <t>ケイゾクテキ</t>
    </rPh>
    <rPh sb="170" eb="172">
      <t>ジッシ</t>
    </rPh>
    <rPh sb="176" eb="177">
      <t>ホカ</t>
    </rPh>
    <rPh sb="178" eb="180">
      <t>コウキョウ</t>
    </rPh>
    <rPh sb="180" eb="183">
      <t>シセツトウ</t>
    </rPh>
    <rPh sb="183" eb="185">
      <t>セイビ</t>
    </rPh>
    <rPh sb="188" eb="189">
      <t>カカ</t>
    </rPh>
    <rPh sb="190" eb="193">
      <t>チホウサイ</t>
    </rPh>
    <rPh sb="193" eb="195">
      <t>ショウカン</t>
    </rPh>
    <rPh sb="196" eb="197">
      <t>フク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</si>
</sst>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62511</c:v>
                </c:pt>
                <c:pt idx="1">
                  <c:v>106735</c:v>
                </c:pt>
                <c:pt idx="2">
                  <c:v>176498</c:v>
                </c:pt>
                <c:pt idx="3">
                  <c:v>72950</c:v>
                </c:pt>
                <c:pt idx="4">
                  <c:v>63355</c:v>
                </c:pt>
              </c:numCache>
            </c:numRef>
          </c:val>
          <c:smooth val="0"/>
        </c:ser>
        <c:dLbls>
          <c:showLegendKey val="0"/>
          <c:showVal val="0"/>
          <c:showCatName val="0"/>
          <c:showSerName val="0"/>
          <c:showPercent val="0"/>
          <c:showBubbleSize val="0"/>
        </c:dLbls>
        <c:marker val="1"/>
        <c:smooth val="0"/>
        <c:axId val="174251520"/>
        <c:axId val="141575296"/>
      </c:lineChart>
      <c:catAx>
        <c:axId val="174251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575296"/>
        <c:crosses val="autoZero"/>
        <c:auto val="1"/>
        <c:lblAlgn val="ctr"/>
        <c:lblOffset val="100"/>
        <c:tickLblSkip val="1"/>
        <c:tickMarkSkip val="1"/>
        <c:noMultiLvlLbl val="0"/>
      </c:catAx>
      <c:valAx>
        <c:axId val="14157529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25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5.24</c:v>
                </c:pt>
                <c:pt idx="1">
                  <c:v>6.84</c:v>
                </c:pt>
                <c:pt idx="2">
                  <c:v>6.14</c:v>
                </c:pt>
                <c:pt idx="3">
                  <c:v>8.6199999999999992</c:v>
                </c:pt>
                <c:pt idx="4">
                  <c:v>6.84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16.989999999999998</c:v>
                </c:pt>
                <c:pt idx="1">
                  <c:v>20.13</c:v>
                </c:pt>
                <c:pt idx="2">
                  <c:v>22.62</c:v>
                </c:pt>
                <c:pt idx="3">
                  <c:v>25.25</c:v>
                </c:pt>
                <c:pt idx="4">
                  <c:v>24.02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5016448"/>
        <c:axId val="14157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3.12</c:v>
                </c:pt>
                <c:pt idx="1">
                  <c:v>4.88</c:v>
                </c:pt>
                <c:pt idx="2">
                  <c:v>3.44</c:v>
                </c:pt>
                <c:pt idx="3">
                  <c:v>7.33</c:v>
                </c:pt>
                <c:pt idx="4">
                  <c:v>-1.1499999999999999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5016448"/>
        <c:axId val="141579328"/>
      </c:lineChart>
      <c:catAx>
        <c:axId val="1350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579328"/>
        <c:crosses val="autoZero"/>
        <c:auto val="1"/>
        <c:lblAlgn val="ctr"/>
        <c:lblOffset val="100"/>
        <c:tickLblSkip val="1"/>
        <c:tickMarkSkip val="1"/>
        <c:noMultiLvlLbl val="0"/>
      </c:catAx>
      <c:valAx>
        <c:axId val="14157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1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潟上市合併処理浄化槽事業特別会計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潟上市農業集落排水事業特別会計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0.13</c:v>
                </c:pt>
                <c:pt idx="2">
                  <c:v>#N/A</c:v>
                </c:pt>
                <c:pt idx="3">
                  <c:v>7.0000000000000007E-2</c:v>
                </c:pt>
                <c:pt idx="4">
                  <c:v>#N/A</c:v>
                </c:pt>
                <c:pt idx="5">
                  <c:v>0.08</c:v>
                </c:pt>
                <c:pt idx="6">
                  <c:v>#N/A</c:v>
                </c:pt>
                <c:pt idx="7">
                  <c:v>0.08</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潟上市下水道事業特別会計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0.62</c:v>
                </c:pt>
                <c:pt idx="2">
                  <c:v>#N/A</c:v>
                </c:pt>
                <c:pt idx="3">
                  <c:v>0.36</c:v>
                </c:pt>
                <c:pt idx="4">
                  <c:v>#N/A</c:v>
                </c:pt>
                <c:pt idx="5">
                  <c:v>0.41</c:v>
                </c:pt>
                <c:pt idx="6">
                  <c:v>#N/A</c:v>
                </c:pt>
                <c:pt idx="7">
                  <c:v>0.66</c:v>
                </c:pt>
                <c:pt idx="8">
                  <c:v>#N/A</c:v>
                </c:pt>
                <c:pt idx="9">
                  <c:v>0.61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0.74</c:v>
                </c:pt>
                <c:pt idx="2">
                  <c:v>#N/A</c:v>
                </c:pt>
                <c:pt idx="3">
                  <c:v>0.6</c:v>
                </c:pt>
                <c:pt idx="4">
                  <c:v>#N/A</c:v>
                </c:pt>
                <c:pt idx="5">
                  <c:v>0.95</c:v>
                </c:pt>
                <c:pt idx="6">
                  <c:v>#N/A</c:v>
                </c:pt>
                <c:pt idx="7">
                  <c:v>1.51</c:v>
                </c:pt>
                <c:pt idx="8">
                  <c:v>#N/A</c:v>
                </c:pt>
                <c:pt idx="9">
                  <c:v>2.85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2.23</c:v>
                </c:pt>
                <c:pt idx="2">
                  <c:v>#N/A</c:v>
                </c:pt>
                <c:pt idx="3">
                  <c:v>3.14</c:v>
                </c:pt>
                <c:pt idx="4">
                  <c:v>#N/A</c:v>
                </c:pt>
                <c:pt idx="5">
                  <c:v>3.35</c:v>
                </c:pt>
                <c:pt idx="6">
                  <c:v>#N/A</c:v>
                </c:pt>
                <c:pt idx="7">
                  <c:v>2.06</c:v>
                </c:pt>
                <c:pt idx="8">
                  <c:v>#N/A</c:v>
                </c:pt>
                <c:pt idx="9">
                  <c:v>3.43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2.5299999999999998</c:v>
                </c:pt>
                <c:pt idx="2">
                  <c:v>#N/A</c:v>
                </c:pt>
                <c:pt idx="3">
                  <c:v>2.76</c:v>
                </c:pt>
                <c:pt idx="4">
                  <c:v>#N/A</c:v>
                </c:pt>
                <c:pt idx="5">
                  <c:v>3.45</c:v>
                </c:pt>
                <c:pt idx="6">
                  <c:v>#N/A</c:v>
                </c:pt>
                <c:pt idx="7">
                  <c:v>4.0599999999999996</c:v>
                </c:pt>
                <c:pt idx="8">
                  <c:v>#N/A</c:v>
                </c:pt>
                <c:pt idx="9">
                  <c:v>4.3899999999999997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5.23</c:v>
                </c:pt>
                <c:pt idx="2">
                  <c:v>#N/A</c:v>
                </c:pt>
                <c:pt idx="3">
                  <c:v>6.84</c:v>
                </c:pt>
                <c:pt idx="4">
                  <c:v>#N/A</c:v>
                </c:pt>
                <c:pt idx="5">
                  <c:v>6.14</c:v>
                </c:pt>
                <c:pt idx="6">
                  <c:v>#N/A</c:v>
                </c:pt>
                <c:pt idx="7">
                  <c:v>8.6199999999999992</c:v>
                </c:pt>
                <c:pt idx="8">
                  <c:v>#N/A</c:v>
                </c:pt>
                <c:pt idx="9">
                  <c:v>6.84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93613824"/>
        <c:axId val="135626752"/>
      </c:barChart>
      <c:catAx>
        <c:axId val="19361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26752"/>
        <c:crosses val="autoZero"/>
        <c:auto val="1"/>
        <c:lblAlgn val="ctr"/>
        <c:lblOffset val="100"/>
        <c:tickLblSkip val="1"/>
        <c:tickMarkSkip val="1"/>
        <c:noMultiLvlLbl val="0"/>
      </c:catAx>
      <c:valAx>
        <c:axId val="13562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61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1372</c:v>
                </c:pt>
                <c:pt idx="5">
                  <c:v>1418</c:v>
                </c:pt>
                <c:pt idx="8">
                  <c:v>1572</c:v>
                </c:pt>
                <c:pt idx="11">
                  <c:v>1602</c:v>
                </c:pt>
                <c:pt idx="14">
                  <c:v>1614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61</c:v>
                </c:pt>
                <c:pt idx="3">
                  <c:v>53</c:v>
                </c:pt>
                <c:pt idx="6">
                  <c:v>57</c:v>
                </c:pt>
                <c:pt idx="9">
                  <c:v>58</c:v>
                </c:pt>
                <c:pt idx="12">
                  <c:v>58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22</c:v>
                </c:pt>
                <c:pt idx="3">
                  <c:v>21</c:v>
                </c:pt>
                <c:pt idx="6">
                  <c:v>25</c:v>
                </c:pt>
                <c:pt idx="9">
                  <c:v>33</c:v>
                </c:pt>
                <c:pt idx="12">
                  <c:v>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601</c:v>
                </c:pt>
                <c:pt idx="3">
                  <c:v>576</c:v>
                </c:pt>
                <c:pt idx="6">
                  <c:v>593</c:v>
                </c:pt>
                <c:pt idx="9">
                  <c:v>577</c:v>
                </c:pt>
                <c:pt idx="12">
                  <c:v>561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1468</c:v>
                </c:pt>
                <c:pt idx="3">
                  <c:v>1357</c:v>
                </c:pt>
                <c:pt idx="6">
                  <c:v>1451</c:v>
                </c:pt>
                <c:pt idx="9">
                  <c:v>1454</c:v>
                </c:pt>
                <c:pt idx="12">
                  <c:v>1468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95510784"/>
        <c:axId val="135629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780</c:v>
                </c:pt>
                <c:pt idx="2">
                  <c:v>#N/A</c:v>
                </c:pt>
                <c:pt idx="3">
                  <c:v>#N/A</c:v>
                </c:pt>
                <c:pt idx="4">
                  <c:v>589</c:v>
                </c:pt>
                <c:pt idx="5">
                  <c:v>#N/A</c:v>
                </c:pt>
                <c:pt idx="6">
                  <c:v>#N/A</c:v>
                </c:pt>
                <c:pt idx="7">
                  <c:v>554</c:v>
                </c:pt>
                <c:pt idx="8">
                  <c:v>#N/A</c:v>
                </c:pt>
                <c:pt idx="9">
                  <c:v>#N/A</c:v>
                </c:pt>
                <c:pt idx="10">
                  <c:v>520</c:v>
                </c:pt>
                <c:pt idx="11">
                  <c:v>#N/A</c:v>
                </c:pt>
                <c:pt idx="12">
                  <c:v>#N/A</c:v>
                </c:pt>
                <c:pt idx="13">
                  <c:v>520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95510784"/>
        <c:axId val="135629632"/>
      </c:lineChart>
      <c:catAx>
        <c:axId val="1955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629632"/>
        <c:crosses val="autoZero"/>
        <c:auto val="1"/>
        <c:lblAlgn val="ctr"/>
        <c:lblOffset val="100"/>
        <c:tickLblSkip val="1"/>
        <c:tickMarkSkip val="1"/>
        <c:noMultiLvlLbl val="0"/>
      </c:catAx>
      <c:valAx>
        <c:axId val="13562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5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15622</c:v>
                </c:pt>
                <c:pt idx="5">
                  <c:v>16536</c:v>
                </c:pt>
                <c:pt idx="8">
                  <c:v>19695</c:v>
                </c:pt>
                <c:pt idx="11">
                  <c:v>20172</c:v>
                </c:pt>
                <c:pt idx="14">
                  <c:v>20184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187</c:v>
                </c:pt>
                <c:pt idx="5">
                  <c:v>145</c:v>
                </c:pt>
                <c:pt idx="8">
                  <c:v>107</c:v>
                </c:pt>
                <c:pt idx="11">
                  <c:v>78</c:v>
                </c:pt>
                <c:pt idx="14">
                  <c:v>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2906</c:v>
                </c:pt>
                <c:pt idx="5">
                  <c:v>4193</c:v>
                </c:pt>
                <c:pt idx="8">
                  <c:v>2952</c:v>
                </c:pt>
                <c:pt idx="11">
                  <c:v>2922</c:v>
                </c:pt>
                <c:pt idx="14">
                  <c:v>2776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2145</c:v>
                </c:pt>
                <c:pt idx="3">
                  <c:v>1985</c:v>
                </c:pt>
                <c:pt idx="6">
                  <c:v>1693</c:v>
                </c:pt>
                <c:pt idx="9">
                  <c:v>1518</c:v>
                </c:pt>
                <c:pt idx="12">
                  <c:v>1393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105</c:v>
                </c:pt>
                <c:pt idx="3">
                  <c:v>189</c:v>
                </c:pt>
                <c:pt idx="6">
                  <c:v>348</c:v>
                </c:pt>
                <c:pt idx="9">
                  <c:v>375</c:v>
                </c:pt>
                <c:pt idx="12">
                  <c:v>358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8124</c:v>
                </c:pt>
                <c:pt idx="3">
                  <c:v>7348</c:v>
                </c:pt>
                <c:pt idx="6">
                  <c:v>6952</c:v>
                </c:pt>
                <c:pt idx="9">
                  <c:v>6601</c:v>
                </c:pt>
                <c:pt idx="12">
                  <c:v>6286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220</c:v>
                </c:pt>
                <c:pt idx="3">
                  <c:v>192</c:v>
                </c:pt>
                <c:pt idx="6">
                  <c:v>137</c:v>
                </c:pt>
                <c:pt idx="9">
                  <c:v>110</c:v>
                </c:pt>
                <c:pt idx="12">
                  <c:v>83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12142</c:v>
                </c:pt>
                <c:pt idx="3">
                  <c:v>13969</c:v>
                </c:pt>
                <c:pt idx="6">
                  <c:v>18496</c:v>
                </c:pt>
                <c:pt idx="9">
                  <c:v>19294</c:v>
                </c:pt>
                <c:pt idx="12">
                  <c:v>19441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93833984"/>
        <c:axId val="135632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4021</c:v>
                </c:pt>
                <c:pt idx="2">
                  <c:v>#N/A</c:v>
                </c:pt>
                <c:pt idx="3">
                  <c:v>#N/A</c:v>
                </c:pt>
                <c:pt idx="4">
                  <c:v>2808</c:v>
                </c:pt>
                <c:pt idx="5">
                  <c:v>#N/A</c:v>
                </c:pt>
                <c:pt idx="6">
                  <c:v>#N/A</c:v>
                </c:pt>
                <c:pt idx="7">
                  <c:v>4873</c:v>
                </c:pt>
                <c:pt idx="8">
                  <c:v>#N/A</c:v>
                </c:pt>
                <c:pt idx="9">
                  <c:v>#N/A</c:v>
                </c:pt>
                <c:pt idx="10">
                  <c:v>4726</c:v>
                </c:pt>
                <c:pt idx="11">
                  <c:v>#N/A</c:v>
                </c:pt>
                <c:pt idx="12">
                  <c:v>#N/A</c:v>
                </c:pt>
                <c:pt idx="13">
                  <c:v>4541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93833984"/>
        <c:axId val="135632512"/>
      </c:lineChart>
      <c:catAx>
        <c:axId val="1938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632512"/>
        <c:crosses val="autoZero"/>
        <c:auto val="1"/>
        <c:lblAlgn val="ctr"/>
        <c:lblOffset val="100"/>
        <c:tickLblSkip val="1"/>
        <c:tickMarkSkip val="1"/>
        <c:noMultiLvlLbl val="0"/>
      </c:catAx>
      <c:valAx>
        <c:axId val="13563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83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55.1</c:v>
                </c:pt>
              </c:numCache>
            </c:numRef>
          </c:xVal>
          <c:yVal>
            <c:numRef>
              <c:f>公会計指標分析・財政指標組合せ分析表!$K$51:$O$51</c:f>
              <c:numCache>
                <c:formatCode>#,##0.0;"▲ "#,##0.0</c:formatCode>
                <c:ptCount val="5"/>
                <c:pt idx="3">
                  <c:v>57.6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numCache>
            </c:numRef>
          </c:xVal>
          <c:yVal>
            <c:numRef>
              <c:f>公会計指標分析・財政指標組合せ分析表!$K$55:$O$55</c:f>
              <c:numCache>
                <c:formatCode>#,##0.0;"▲ "#,##0.0</c:formatCode>
                <c:ptCount val="5"/>
                <c:pt idx="3">
                  <c:v>41.5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6542912"/>
        <c:axId val="186543488"/>
      </c:scatterChart>
      <c:valAx>
        <c:axId val="186542912"/>
        <c:scaling>
          <c:orientation val="minMax"/>
          <c:max val="56.6"/>
          <c:min val="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543488"/>
        <c:crosses val="autoZero"/>
        <c:crossBetween val="midCat"/>
      </c:valAx>
      <c:valAx>
        <c:axId val="186543488"/>
        <c:scaling>
          <c:orientation val="minMax"/>
          <c:max val="6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542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4.517107044246008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2.9843201884306187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3567722639321229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9.1999999999999993</c:v>
                </c:pt>
                <c:pt idx="2">
                  <c:v>7.7</c:v>
                </c:pt>
                <c:pt idx="3">
                  <c:v>6.7</c:v>
                </c:pt>
                <c:pt idx="4">
                  <c:v>6.5</c:v>
                </c:pt>
              </c:numCache>
            </c:numRef>
          </c:xVal>
          <c:yVal>
            <c:numRef>
              <c:f>公会計指標分析・財政指標組合せ分析表!$K$73:$O$73</c:f>
              <c:numCache>
                <c:formatCode>#,##0.0;"▲ "#,##0.0</c:formatCode>
                <c:ptCount val="5"/>
                <c:pt idx="0">
                  <c:v>48.8</c:v>
                </c:pt>
                <c:pt idx="1">
                  <c:v>34</c:v>
                </c:pt>
                <c:pt idx="2">
                  <c:v>59.8</c:v>
                </c:pt>
                <c:pt idx="3">
                  <c:v>57.6</c:v>
                </c:pt>
                <c:pt idx="4">
                  <c:v>56.9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9.1999999999999993</c:v>
                </c:pt>
              </c:numCache>
            </c:numRef>
          </c:xVal>
          <c:yVal>
            <c:numRef>
              <c:f>公会計指標分析・財政指標組合せ分析表!$K$77:$O$77</c:f>
              <c:numCache>
                <c:formatCode>#,##0.0;"▲ "#,##0.0</c:formatCode>
                <c:ptCount val="5"/>
                <c:pt idx="0">
                  <c:v>76.2</c:v>
                </c:pt>
                <c:pt idx="1">
                  <c:v>65.3</c:v>
                </c:pt>
                <c:pt idx="2">
                  <c:v>60.8</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6545792"/>
        <c:axId val="186546368"/>
      </c:scatterChart>
      <c:valAx>
        <c:axId val="186545792"/>
        <c:scaling>
          <c:orientation val="minMax"/>
          <c:max val="13.4"/>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546368"/>
        <c:crosses val="autoZero"/>
        <c:crossBetween val="midCat"/>
      </c:valAx>
      <c:valAx>
        <c:axId val="186546368"/>
        <c:scaling>
          <c:orientation val="minMax"/>
          <c:max val="84"/>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5457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・実質公債費比率の分子は、前年度同額となっ</a:t>
          </a:r>
          <a:r>
            <a:rPr lang="ja-JP" altLang="en-US" sz="1100">
              <a:solidFill>
                <a:schemeClr val="dk1"/>
              </a:solidFill>
              <a:effectLst/>
              <a:latin typeface="+mn-lt"/>
              <a:ea typeface="+mn-ea"/>
              <a:cs typeface="+mn-cs"/>
            </a:rPr>
            <a:t>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本市では主に合併特例事業債を活用し</a:t>
          </a:r>
          <a:r>
            <a:rPr lang="ja-JP" altLang="en-US" sz="1100">
              <a:solidFill>
                <a:schemeClr val="dk1"/>
              </a:solidFill>
              <a:effectLst/>
              <a:latin typeface="+mn-lt"/>
              <a:ea typeface="+mn-ea"/>
              <a:cs typeface="+mn-cs"/>
            </a:rPr>
            <a:t>た地方債の借入を今後も予定し</a:t>
          </a:r>
          <a:r>
            <a:rPr lang="ja-JP" altLang="ja-JP" sz="1100">
              <a:solidFill>
                <a:schemeClr val="dk1"/>
              </a:solidFill>
              <a:effectLst/>
              <a:latin typeface="+mn-lt"/>
              <a:ea typeface="+mn-ea"/>
              <a:cs typeface="+mn-cs"/>
            </a:rPr>
            <a:t>ているため、元利償還金が増加傾向にあることから、</a:t>
          </a:r>
          <a:r>
            <a:rPr lang="ja-JP" altLang="en-US" sz="1100">
              <a:solidFill>
                <a:schemeClr val="dk1"/>
              </a:solidFill>
              <a:effectLst/>
              <a:latin typeface="+mn-lt"/>
              <a:ea typeface="+mn-ea"/>
              <a:cs typeface="+mn-cs"/>
            </a:rPr>
            <a:t>分子は</a:t>
          </a:r>
          <a:r>
            <a:rPr lang="ja-JP" altLang="ja-JP" sz="1100">
              <a:solidFill>
                <a:schemeClr val="dk1"/>
              </a:solidFill>
              <a:effectLst/>
              <a:latin typeface="+mn-lt"/>
              <a:ea typeface="+mn-ea"/>
              <a:cs typeface="+mn-cs"/>
            </a:rPr>
            <a:t>増加すると見込まれる</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繰上償還を着実に実施することで財政の健全化に努めていく。</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・下水道事業の縮小や職員数の減により、公営企業債等繰入見込額や退職手当負担見込額が減少傾向にある一方で、一般会計等に係る地方債現在高は、合併特例事業債を活用した</a:t>
          </a:r>
          <a:r>
            <a:rPr lang="ja-JP" altLang="en-US" sz="1100">
              <a:solidFill>
                <a:schemeClr val="dk1"/>
              </a:solidFill>
              <a:effectLst/>
              <a:latin typeface="+mn-lt"/>
              <a:ea typeface="+mn-ea"/>
              <a:cs typeface="+mn-cs"/>
            </a:rPr>
            <a:t>新庁舎</a:t>
          </a:r>
          <a:r>
            <a:rPr lang="ja-JP" altLang="ja-JP" sz="1100">
              <a:solidFill>
                <a:schemeClr val="dk1"/>
              </a:solidFill>
              <a:effectLst/>
              <a:latin typeface="+mn-lt"/>
              <a:ea typeface="+mn-ea"/>
              <a:cs typeface="+mn-cs"/>
            </a:rPr>
            <a:t>などの公共施設整備事業の実施により、平成２６年度の大幅な増加に加え、今後も</a:t>
          </a:r>
          <a:r>
            <a:rPr lang="ja-JP" altLang="en-US" sz="1100">
              <a:solidFill>
                <a:schemeClr val="dk1"/>
              </a:solidFill>
              <a:effectLst/>
              <a:latin typeface="+mn-lt"/>
              <a:ea typeface="+mn-ea"/>
              <a:cs typeface="+mn-cs"/>
            </a:rPr>
            <a:t>小中学校</a:t>
          </a:r>
          <a:r>
            <a:rPr lang="ja-JP" altLang="ja-JP" sz="1100">
              <a:solidFill>
                <a:schemeClr val="dk1"/>
              </a:solidFill>
              <a:effectLst/>
              <a:latin typeface="+mn-lt"/>
              <a:ea typeface="+mn-ea"/>
              <a:cs typeface="+mn-cs"/>
            </a:rPr>
            <a:t>などの公共施設整備事業を予定していることから、将来負担額は全体として増加すると見込まれる。</a:t>
          </a:r>
        </a:p>
        <a:p>
          <a:r>
            <a:rPr lang="ja-JP" altLang="ja-JP" sz="1100">
              <a:solidFill>
                <a:schemeClr val="dk1"/>
              </a:solidFill>
              <a:effectLst/>
              <a:latin typeface="+mn-lt"/>
              <a:ea typeface="+mn-ea"/>
              <a:cs typeface="+mn-cs"/>
            </a:rPr>
            <a:t>・基準財政需要額算入見込額が合併特例債償還費の増により増加傾向にあるが、充当可能基金の</a:t>
          </a:r>
          <a:r>
            <a:rPr lang="ja-JP" altLang="en-US" sz="1100">
              <a:solidFill>
                <a:schemeClr val="dk1"/>
              </a:solidFill>
              <a:effectLst/>
              <a:latin typeface="+mn-lt"/>
              <a:ea typeface="+mn-ea"/>
              <a:cs typeface="+mn-cs"/>
            </a:rPr>
            <a:t>経常的な</a:t>
          </a:r>
          <a:r>
            <a:rPr lang="ja-JP" altLang="ja-JP" sz="1100">
              <a:solidFill>
                <a:schemeClr val="dk1"/>
              </a:solidFill>
              <a:effectLst/>
              <a:latin typeface="+mn-lt"/>
              <a:ea typeface="+mn-ea"/>
              <a:cs typeface="+mn-cs"/>
            </a:rPr>
            <a:t>活用を予定しており、充当可能財源等は全体として減少すると見込まれる。</a:t>
          </a:r>
          <a:r>
            <a:rPr lang="ja-JP" altLang="en-US" sz="1100">
              <a:solidFill>
                <a:schemeClr val="dk1"/>
              </a:solidFill>
              <a:effectLst/>
              <a:latin typeface="+mn-lt"/>
              <a:ea typeface="+mn-ea"/>
              <a:cs typeface="+mn-cs"/>
            </a:rPr>
            <a:t>今後は、ふるさと納税を原資としたふるさと応援基金への積立てなど、各種基金の積立てを着実に実施することで財政の健全化に努めていく。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33,486
33,442
97.72
16,285,713
15,574,282
654,513
9,566,195
19,441,012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有形固定資産減価償却率については類似団体平均を下回っている。主な要因は、新庁舎建設による建物取得価格が大幅に増加したためである。</a:t>
          </a:r>
          <a:endParaRPr lang="ja-JP" altLang="ja-JP" sz="1000">
            <a:effectLst/>
          </a:endParaRPr>
        </a:p>
        <a:p>
          <a:r>
            <a:rPr kumimoji="1" lang="ja-JP" altLang="ja-JP" sz="1000">
              <a:solidFill>
                <a:schemeClr val="dk1"/>
              </a:solidFill>
              <a:effectLst/>
              <a:latin typeface="+mn-lt"/>
              <a:ea typeface="+mn-ea"/>
              <a:cs typeface="+mn-cs"/>
            </a:rPr>
            <a:t>　当市では、平成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年度に策定した公共施設等総合管理計画において、公共施設等のうち建物施設の延べ床面積を５％削減するという目標を掲げ、老朽化した施設の集約化・複合化や除却を進めていく方針である。</a:t>
          </a:r>
          <a:endParaRPr lang="ja-JP" altLang="ja-JP" sz="1000">
            <a:effectLst/>
          </a:endParaRPr>
        </a:p>
        <a:p>
          <a:r>
            <a:rPr kumimoji="1" lang="ja-JP" altLang="ja-JP" sz="1000">
              <a:solidFill>
                <a:schemeClr val="dk1"/>
              </a:solidFill>
              <a:effectLst/>
              <a:latin typeface="+mn-lt"/>
              <a:ea typeface="+mn-ea"/>
              <a:cs typeface="+mn-cs"/>
            </a:rPr>
            <a:t>　現在、個々の公共施設等について個別施設計画を策定中であり、当該計画に基づいた各施設の維持管理を適切に実施していく。</a:t>
          </a:r>
          <a:endParaRPr lang="ja-JP" altLang="ja-JP" sz="1000">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64" name="直線コネクタ 63"/>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65"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66" name="直線コネクタ 65"/>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67"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68" name="直線コネクタ 67"/>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69"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0" name="フローチャート : 判断 69"/>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1" name="フローチャート : 判断 70"/>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62018</xdr:rowOff>
    </xdr:from>
    <xdr:to>
      <xdr:col>3</xdr:col>
      <xdr:colOff>511175</xdr:colOff>
      <xdr:row>31</xdr:row>
      <xdr:rowOff>163618</xdr:rowOff>
    </xdr:to>
    <xdr:sp macro="" textlink="">
      <xdr:nvSpPr>
        <xdr:cNvPr id="77" name="円/楕円 76"/>
        <xdr:cNvSpPr/>
      </xdr:nvSpPr>
      <xdr:spPr>
        <a:xfrm>
          <a:off x="4000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133367</xdr:rowOff>
    </xdr:from>
    <xdr:ext cx="405111" cy="259045"/>
    <xdr:sp macro="" textlink="">
      <xdr:nvSpPr>
        <xdr:cNvPr id="78" name="n_1aveValue有形固定資産減価償却率"/>
        <xdr:cNvSpPr txBox="1"/>
      </xdr:nvSpPr>
      <xdr:spPr>
        <a:xfrm>
          <a:off x="3836043"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154745</xdr:rowOff>
    </xdr:from>
    <xdr:ext cx="405111" cy="259045"/>
    <xdr:sp macro="" textlink="">
      <xdr:nvSpPr>
        <xdr:cNvPr id="79" name="n_1mainValue有形固定資産減価償却率"/>
        <xdr:cNvSpPr txBox="1"/>
      </xdr:nvSpPr>
      <xdr:spPr>
        <a:xfrm>
          <a:off x="3836043"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33,486
33,442
97.72
16,285,713
15,574,282
654,513
9,566,195
19,441,012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90170</xdr:rowOff>
    </xdr:from>
    <xdr:to>
      <xdr:col>5</xdr:col>
      <xdr:colOff>409575</xdr:colOff>
      <xdr:row>39</xdr:row>
      <xdr:rowOff>20320</xdr:rowOff>
    </xdr:to>
    <xdr:sp macro="" textlink="">
      <xdr:nvSpPr>
        <xdr:cNvPr id="70" name="円/楕円 69"/>
        <xdr:cNvSpPr/>
      </xdr:nvSpPr>
      <xdr:spPr>
        <a:xfrm>
          <a:off x="3746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139717</xdr:rowOff>
    </xdr:from>
    <xdr:ext cx="405111" cy="259045"/>
    <xdr:sp macro="" textlink="">
      <xdr:nvSpPr>
        <xdr:cNvPr id="71" name="n_1aveValue【道路】&#10;有形固定資産減価償却率"/>
        <xdr:cNvSpPr txBox="1"/>
      </xdr:nvSpPr>
      <xdr:spPr>
        <a:xfrm>
          <a:off x="3582043"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11447</xdr:rowOff>
    </xdr:from>
    <xdr:ext cx="405111" cy="259045"/>
    <xdr:sp macro="" textlink="">
      <xdr:nvSpPr>
        <xdr:cNvPr id="72" name="n_1mainValue【道路】&#10;有形固定資産減価償却率"/>
        <xdr:cNvSpPr txBox="1"/>
      </xdr:nvSpPr>
      <xdr:spPr>
        <a:xfrm>
          <a:off x="3582043"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6" name="テキスト ボックス 8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8" name="テキスト ボックス 8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0" name="テキスト ボックス 8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2" name="テキスト ボックス 9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4" name="直線コネクタ 93"/>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5"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6" name="直線コネクタ 95"/>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97"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98" name="直線コネクタ 97"/>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11325</xdr:rowOff>
    </xdr:from>
    <xdr:ext cx="534377" cy="259045"/>
    <xdr:sp macro="" textlink="">
      <xdr:nvSpPr>
        <xdr:cNvPr id="99" name="【道路】&#10;一人当たり延長平均値テキスト"/>
        <xdr:cNvSpPr txBox="1"/>
      </xdr:nvSpPr>
      <xdr:spPr>
        <a:xfrm>
          <a:off x="10566400" y="6526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0" name="フローチャート : 判断 99"/>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1" name="フローチャート : 判断 100"/>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99649</xdr:rowOff>
    </xdr:from>
    <xdr:to>
      <xdr:col>14</xdr:col>
      <xdr:colOff>79375</xdr:colOff>
      <xdr:row>38</xdr:row>
      <xdr:rowOff>29800</xdr:rowOff>
    </xdr:to>
    <xdr:sp macro="" textlink="">
      <xdr:nvSpPr>
        <xdr:cNvPr id="107" name="円/楕円 106"/>
        <xdr:cNvSpPr/>
      </xdr:nvSpPr>
      <xdr:spPr>
        <a:xfrm>
          <a:off x="9588500" y="64432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74465</xdr:rowOff>
    </xdr:from>
    <xdr:ext cx="534377" cy="259045"/>
    <xdr:sp macro="" textlink="">
      <xdr:nvSpPr>
        <xdr:cNvPr id="108" name="n_1aveValue【道路】&#10;一人当たり延長"/>
        <xdr:cNvSpPr txBox="1"/>
      </xdr:nvSpPr>
      <xdr:spPr>
        <a:xfrm>
          <a:off x="9359410" y="658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46326</xdr:rowOff>
    </xdr:from>
    <xdr:ext cx="534377" cy="259045"/>
    <xdr:sp macro="" textlink="">
      <xdr:nvSpPr>
        <xdr:cNvPr id="109" name="n_1mainValue【道路】&#10;一人当たり延長"/>
        <xdr:cNvSpPr txBox="1"/>
      </xdr:nvSpPr>
      <xdr:spPr>
        <a:xfrm>
          <a:off x="9359410" y="62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2" name="直線コネクタ 131"/>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3"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34" name="直線コネクタ 133"/>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35"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36" name="直線コネクタ 135"/>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9923</xdr:rowOff>
    </xdr:from>
    <xdr:ext cx="405111" cy="259045"/>
    <xdr:sp macro="" textlink="">
      <xdr:nvSpPr>
        <xdr:cNvPr id="137" name="【橋りょう・トンネル】&#10;有形固定資産減価償却率平均値テキスト"/>
        <xdr:cNvSpPr txBox="1"/>
      </xdr:nvSpPr>
      <xdr:spPr>
        <a:xfrm>
          <a:off x="4724400" y="1029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38" name="フローチャート : 判断 137"/>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39" name="フローチャート : 判断 138"/>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40640</xdr:rowOff>
    </xdr:from>
    <xdr:to>
      <xdr:col>5</xdr:col>
      <xdr:colOff>409575</xdr:colOff>
      <xdr:row>60</xdr:row>
      <xdr:rowOff>142240</xdr:rowOff>
    </xdr:to>
    <xdr:sp macro="" textlink="">
      <xdr:nvSpPr>
        <xdr:cNvPr id="145" name="円/楕円 144"/>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117619</xdr:rowOff>
    </xdr:from>
    <xdr:ext cx="405111" cy="259045"/>
    <xdr:sp macro="" textlink="">
      <xdr:nvSpPr>
        <xdr:cNvPr id="146"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133367</xdr:rowOff>
    </xdr:from>
    <xdr:ext cx="405111" cy="259045"/>
    <xdr:sp macro="" textlink="">
      <xdr:nvSpPr>
        <xdr:cNvPr id="147" name="n_1mainValue【橋りょう・トンネル】&#10;有形固定資産減価償却率"/>
        <xdr:cNvSpPr txBox="1"/>
      </xdr:nvSpPr>
      <xdr:spPr>
        <a:xfrm>
          <a:off x="3582043"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9" name="テキスト ボックス 15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1" name="テキスト ボックス 16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3" name="テキスト ボックス 16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9" name="テキスト ボックス 16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73" name="直線コネクタ 172"/>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74"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75" name="直線コネクタ 174"/>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76"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77" name="直線コネクタ 176"/>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109212</xdr:rowOff>
    </xdr:from>
    <xdr:ext cx="599010" cy="259045"/>
    <xdr:sp macro="" textlink="">
      <xdr:nvSpPr>
        <xdr:cNvPr id="178" name="【橋りょう・トンネル】&#10;一人当たり有形固定資産（償却資産）額平均値テキスト"/>
        <xdr:cNvSpPr txBox="1"/>
      </xdr:nvSpPr>
      <xdr:spPr>
        <a:xfrm>
          <a:off x="10566400" y="10567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79" name="フローチャート : 判断 178"/>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0" name="フローチャート : 判断 179"/>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129756</xdr:rowOff>
    </xdr:from>
    <xdr:to>
      <xdr:col>14</xdr:col>
      <xdr:colOff>79375</xdr:colOff>
      <xdr:row>64</xdr:row>
      <xdr:rowOff>59906</xdr:rowOff>
    </xdr:to>
    <xdr:sp macro="" textlink="">
      <xdr:nvSpPr>
        <xdr:cNvPr id="186" name="円/楕円 185"/>
        <xdr:cNvSpPr/>
      </xdr:nvSpPr>
      <xdr:spPr>
        <a:xfrm>
          <a:off x="9588500" y="109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139982</xdr:rowOff>
    </xdr:from>
    <xdr:ext cx="599010" cy="259045"/>
    <xdr:sp macro="" textlink="">
      <xdr:nvSpPr>
        <xdr:cNvPr id="187"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51033</xdr:rowOff>
    </xdr:from>
    <xdr:ext cx="534377" cy="259045"/>
    <xdr:sp macro="" textlink="">
      <xdr:nvSpPr>
        <xdr:cNvPr id="188" name="n_1mainValue【橋りょう・トンネル】&#10;一人当たり有形固定資産（償却資産）額"/>
        <xdr:cNvSpPr txBox="1"/>
      </xdr:nvSpPr>
      <xdr:spPr>
        <a:xfrm>
          <a:off x="9359411" y="110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74,423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13" name="直線コネクタ 212"/>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14"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15" name="直線コネクタ 214"/>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16"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17" name="直線コネクタ 216"/>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104791</xdr:rowOff>
    </xdr:from>
    <xdr:ext cx="405111" cy="259045"/>
    <xdr:sp macro="" textlink="">
      <xdr:nvSpPr>
        <xdr:cNvPr id="218" name="【公営住宅】&#10;有形固定資産減価償却率平均値テキスト"/>
        <xdr:cNvSpPr txBox="1"/>
      </xdr:nvSpPr>
      <xdr:spPr>
        <a:xfrm>
          <a:off x="47244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19" name="フローチャート : 判断 218"/>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20" name="フローチャート : 判断 21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6350</xdr:rowOff>
    </xdr:from>
    <xdr:to>
      <xdr:col>5</xdr:col>
      <xdr:colOff>409575</xdr:colOff>
      <xdr:row>78</xdr:row>
      <xdr:rowOff>107950</xdr:rowOff>
    </xdr:to>
    <xdr:sp macro="" textlink="">
      <xdr:nvSpPr>
        <xdr:cNvPr id="226" name="円/楕円 225"/>
        <xdr:cNvSpPr/>
      </xdr:nvSpPr>
      <xdr:spPr>
        <a:xfrm>
          <a:off x="3746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142891</xdr:rowOff>
    </xdr:from>
    <xdr:ext cx="405111" cy="259045"/>
    <xdr:sp macro="" textlink="">
      <xdr:nvSpPr>
        <xdr:cNvPr id="227" name="n_1aveValue【公営住宅】&#10;有形固定資産減価償却率"/>
        <xdr:cNvSpPr txBox="1"/>
      </xdr:nvSpPr>
      <xdr:spPr>
        <a:xfrm>
          <a:off x="3582043"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124477</xdr:rowOff>
    </xdr:from>
    <xdr:ext cx="405111" cy="259045"/>
    <xdr:sp macro="" textlink="">
      <xdr:nvSpPr>
        <xdr:cNvPr id="228" name="n_1mainValue【公営住宅】&#10;有形固定資産減価償却率"/>
        <xdr:cNvSpPr txBox="1"/>
      </xdr:nvSpPr>
      <xdr:spPr>
        <a:xfrm>
          <a:off x="3582043" y="1315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9" name="直線コネクタ 23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0" name="テキスト ボックス 23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1" name="直線コネクタ 24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2" name="テキスト ボックス 24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3" name="直線コネクタ 24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4" name="テキスト ボックス 24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5" name="直線コネクタ 24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6" name="テキスト ボックス 24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7" name="直線コネクタ 24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8" name="テキスト ボックス 24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0" name="テキスト ボックス 24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52" name="直線コネクタ 251"/>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53"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54" name="直線コネクタ 253"/>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55"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56" name="直線コネクタ 255"/>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57"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58" name="フローチャート : 判断 257"/>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59" name="フローチャート : 判断 258"/>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0" name="テキスト ボックス 2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1" name="テキスト ボックス 2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2" name="テキスト ボックス 2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3" name="テキスト ボックス 2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4" name="テキスト ボックス 2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91884</xdr:rowOff>
    </xdr:from>
    <xdr:to>
      <xdr:col>14</xdr:col>
      <xdr:colOff>79375</xdr:colOff>
      <xdr:row>86</xdr:row>
      <xdr:rowOff>22034</xdr:rowOff>
    </xdr:to>
    <xdr:sp macro="" textlink="">
      <xdr:nvSpPr>
        <xdr:cNvPr id="265" name="円/楕円 264"/>
        <xdr:cNvSpPr/>
      </xdr:nvSpPr>
      <xdr:spPr>
        <a:xfrm>
          <a:off x="9588500" y="146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87901</xdr:rowOff>
    </xdr:from>
    <xdr:ext cx="469744" cy="259045"/>
    <xdr:sp macro="" textlink="">
      <xdr:nvSpPr>
        <xdr:cNvPr id="266" name="n_1aveValue【公営住宅】&#10;一人当たり面積"/>
        <xdr:cNvSpPr txBox="1"/>
      </xdr:nvSpPr>
      <xdr:spPr>
        <a:xfrm>
          <a:off x="9391727" y="13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13161</xdr:rowOff>
    </xdr:from>
    <xdr:ext cx="469744" cy="259045"/>
    <xdr:sp macro="" textlink="">
      <xdr:nvSpPr>
        <xdr:cNvPr id="267" name="n_1mainValue【公営住宅】&#10;一人当たり面積"/>
        <xdr:cNvSpPr txBox="1"/>
      </xdr:nvSpPr>
      <xdr:spPr>
        <a:xfrm>
          <a:off x="9391727" y="1475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8" name="テキスト ボックス 27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8" name="テキスト ボックス 28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53339</xdr:rowOff>
    </xdr:from>
    <xdr:to>
      <xdr:col>6</xdr:col>
      <xdr:colOff>510540</xdr:colOff>
      <xdr:row>108</xdr:row>
      <xdr:rowOff>1905</xdr:rowOff>
    </xdr:to>
    <xdr:cxnSp macro="">
      <xdr:nvCxnSpPr>
        <xdr:cNvPr id="292" name="直線コネクタ 291"/>
        <xdr:cNvCxnSpPr/>
      </xdr:nvCxnSpPr>
      <xdr:spPr>
        <a:xfrm flipV="1">
          <a:off x="4634865" y="17198339"/>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5732</xdr:rowOff>
    </xdr:from>
    <xdr:ext cx="405111" cy="259045"/>
    <xdr:sp macro="" textlink="">
      <xdr:nvSpPr>
        <xdr:cNvPr id="293" name="【港湾・漁港】&#10;有形固定資産減価償却率最小値テキスト"/>
        <xdr:cNvSpPr txBox="1"/>
      </xdr:nvSpPr>
      <xdr:spPr>
        <a:xfrm>
          <a:off x="4724400" y="185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108</xdr:row>
      <xdr:rowOff>1905</xdr:rowOff>
    </xdr:from>
    <xdr:to>
      <xdr:col>6</xdr:col>
      <xdr:colOff>600075</xdr:colOff>
      <xdr:row>108</xdr:row>
      <xdr:rowOff>1905</xdr:rowOff>
    </xdr:to>
    <xdr:cxnSp macro="">
      <xdr:nvCxnSpPr>
        <xdr:cNvPr id="294" name="直線コネクタ 293"/>
        <xdr:cNvCxnSpPr/>
      </xdr:nvCxnSpPr>
      <xdr:spPr>
        <a:xfrm>
          <a:off x="4546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xdr:rowOff>
    </xdr:from>
    <xdr:ext cx="405111" cy="259045"/>
    <xdr:sp macro="" textlink="">
      <xdr:nvSpPr>
        <xdr:cNvPr id="295" name="【港湾・漁港】&#10;有形固定資産減価償却率最大値テキスト"/>
        <xdr:cNvSpPr txBox="1"/>
      </xdr:nvSpPr>
      <xdr:spPr>
        <a:xfrm>
          <a:off x="4724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6</xdr:col>
      <xdr:colOff>422275</xdr:colOff>
      <xdr:row>100</xdr:row>
      <xdr:rowOff>53339</xdr:rowOff>
    </xdr:from>
    <xdr:to>
      <xdr:col>6</xdr:col>
      <xdr:colOff>600075</xdr:colOff>
      <xdr:row>100</xdr:row>
      <xdr:rowOff>53339</xdr:rowOff>
    </xdr:to>
    <xdr:cxnSp macro="">
      <xdr:nvCxnSpPr>
        <xdr:cNvPr id="296" name="直線コネクタ 295"/>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30497</xdr:rowOff>
    </xdr:from>
    <xdr:ext cx="405111" cy="259045"/>
    <xdr:sp macro="" textlink="">
      <xdr:nvSpPr>
        <xdr:cNvPr id="297" name="【港湾・漁港】&#10;有形固定資産減価償却率平均値テキスト"/>
        <xdr:cNvSpPr txBox="1"/>
      </xdr:nvSpPr>
      <xdr:spPr>
        <a:xfrm>
          <a:off x="4724400" y="18204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52070</xdr:rowOff>
    </xdr:from>
    <xdr:to>
      <xdr:col>6</xdr:col>
      <xdr:colOff>561975</xdr:colOff>
      <xdr:row>106</xdr:row>
      <xdr:rowOff>153670</xdr:rowOff>
    </xdr:to>
    <xdr:sp macro="" textlink="">
      <xdr:nvSpPr>
        <xdr:cNvPr id="298" name="フローチャート : 判断 297"/>
        <xdr:cNvSpPr/>
      </xdr:nvSpPr>
      <xdr:spPr>
        <a:xfrm>
          <a:off x="45847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88264</xdr:rowOff>
    </xdr:from>
    <xdr:to>
      <xdr:col>5</xdr:col>
      <xdr:colOff>409575</xdr:colOff>
      <xdr:row>106</xdr:row>
      <xdr:rowOff>18414</xdr:rowOff>
    </xdr:to>
    <xdr:sp macro="" textlink="">
      <xdr:nvSpPr>
        <xdr:cNvPr id="299" name="フローチャート : 判断 298"/>
        <xdr:cNvSpPr/>
      </xdr:nvSpPr>
      <xdr:spPr>
        <a:xfrm>
          <a:off x="37465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104</xdr:row>
      <xdr:rowOff>65405</xdr:rowOff>
    </xdr:from>
    <xdr:to>
      <xdr:col>5</xdr:col>
      <xdr:colOff>409575</xdr:colOff>
      <xdr:row>104</xdr:row>
      <xdr:rowOff>167005</xdr:rowOff>
    </xdr:to>
    <xdr:sp macro="" textlink="">
      <xdr:nvSpPr>
        <xdr:cNvPr id="305" name="円/楕円 304"/>
        <xdr:cNvSpPr/>
      </xdr:nvSpPr>
      <xdr:spPr>
        <a:xfrm>
          <a:off x="3746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9541</xdr:rowOff>
    </xdr:from>
    <xdr:ext cx="405111" cy="259045"/>
    <xdr:sp macro="" textlink="">
      <xdr:nvSpPr>
        <xdr:cNvPr id="306" name="n_1aveValue【港湾・漁港】&#10;有形固定資産減価償却率"/>
        <xdr:cNvSpPr txBox="1"/>
      </xdr:nvSpPr>
      <xdr:spPr>
        <a:xfrm>
          <a:off x="3582043"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12082</xdr:rowOff>
    </xdr:from>
    <xdr:ext cx="405111" cy="259045"/>
    <xdr:sp macro="" textlink="">
      <xdr:nvSpPr>
        <xdr:cNvPr id="307" name="n_1mainValue【港湾・漁港】&#10;有形固定資産減価償却率"/>
        <xdr:cNvSpPr txBox="1"/>
      </xdr:nvSpPr>
      <xdr:spPr>
        <a:xfrm>
          <a:off x="3582043"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9" name="テキスト ボックス 31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21" name="テキスト ボックス 320"/>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3" name="テキスト ボックス 32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5" name="テキスト ボックス 32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7" name="テキスト ボックス 32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9" name="テキスト ボックス 32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7086</xdr:rowOff>
    </xdr:from>
    <xdr:to>
      <xdr:col>15</xdr:col>
      <xdr:colOff>180340</xdr:colOff>
      <xdr:row>108</xdr:row>
      <xdr:rowOff>24361</xdr:rowOff>
    </xdr:to>
    <xdr:cxnSp macro="">
      <xdr:nvCxnSpPr>
        <xdr:cNvPr id="331" name="直線コネクタ 330"/>
        <xdr:cNvCxnSpPr/>
      </xdr:nvCxnSpPr>
      <xdr:spPr>
        <a:xfrm flipV="1">
          <a:off x="10476865" y="17152086"/>
          <a:ext cx="0" cy="1388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28188</xdr:rowOff>
    </xdr:from>
    <xdr:ext cx="534377" cy="259045"/>
    <xdr:sp macro="" textlink="">
      <xdr:nvSpPr>
        <xdr:cNvPr id="332" name="【港湾・漁港】&#10;一人当たり有形固定資産（償却資産）額最小値テキスト"/>
        <xdr:cNvSpPr txBox="1"/>
      </xdr:nvSpPr>
      <xdr:spPr>
        <a:xfrm>
          <a:off x="10566400" y="185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16,803</a:t>
          </a:r>
          <a:endParaRPr kumimoji="1" lang="ja-JP" altLang="en-US" sz="1000" b="1">
            <a:latin typeface="ＭＳ Ｐゴシック"/>
          </a:endParaRPr>
        </a:p>
      </xdr:txBody>
    </xdr:sp>
    <xdr:clientData/>
  </xdr:oneCellAnchor>
  <xdr:twoCellAnchor>
    <xdr:from>
      <xdr:col>15</xdr:col>
      <xdr:colOff>92075</xdr:colOff>
      <xdr:row>108</xdr:row>
      <xdr:rowOff>24361</xdr:rowOff>
    </xdr:from>
    <xdr:to>
      <xdr:col>15</xdr:col>
      <xdr:colOff>269875</xdr:colOff>
      <xdr:row>108</xdr:row>
      <xdr:rowOff>24361</xdr:rowOff>
    </xdr:to>
    <xdr:cxnSp macro="">
      <xdr:nvCxnSpPr>
        <xdr:cNvPr id="333" name="直線コネクタ 332"/>
        <xdr:cNvCxnSpPr/>
      </xdr:nvCxnSpPr>
      <xdr:spPr>
        <a:xfrm>
          <a:off x="10388600" y="18540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125213</xdr:rowOff>
    </xdr:from>
    <xdr:ext cx="599010" cy="259045"/>
    <xdr:sp macro="" textlink="">
      <xdr:nvSpPr>
        <xdr:cNvPr id="334" name="【港湾・漁港】&#10;一人当たり有形固定資産（償却資産）額最大値テキスト"/>
        <xdr:cNvSpPr txBox="1"/>
      </xdr:nvSpPr>
      <xdr:spPr>
        <a:xfrm>
          <a:off x="10566400" y="1692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199,070</a:t>
          </a:r>
          <a:endParaRPr kumimoji="1" lang="ja-JP" altLang="en-US" sz="1000" b="1">
            <a:latin typeface="ＭＳ Ｐゴシック"/>
          </a:endParaRPr>
        </a:p>
      </xdr:txBody>
    </xdr:sp>
    <xdr:clientData/>
  </xdr:oneCellAnchor>
  <xdr:twoCellAnchor>
    <xdr:from>
      <xdr:col>15</xdr:col>
      <xdr:colOff>92075</xdr:colOff>
      <xdr:row>100</xdr:row>
      <xdr:rowOff>7086</xdr:rowOff>
    </xdr:from>
    <xdr:to>
      <xdr:col>15</xdr:col>
      <xdr:colOff>269875</xdr:colOff>
      <xdr:row>100</xdr:row>
      <xdr:rowOff>7086</xdr:rowOff>
    </xdr:to>
    <xdr:cxnSp macro="">
      <xdr:nvCxnSpPr>
        <xdr:cNvPr id="335" name="直線コネクタ 334"/>
        <xdr:cNvCxnSpPr/>
      </xdr:nvCxnSpPr>
      <xdr:spPr>
        <a:xfrm>
          <a:off x="10388600" y="1715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156136</xdr:rowOff>
    </xdr:from>
    <xdr:ext cx="534377" cy="259045"/>
    <xdr:sp macro="" textlink="">
      <xdr:nvSpPr>
        <xdr:cNvPr id="336" name="【港湾・漁港】&#10;一人当たり有形固定資産（償却資産）額平均値テキスト"/>
        <xdr:cNvSpPr txBox="1"/>
      </xdr:nvSpPr>
      <xdr:spPr>
        <a:xfrm>
          <a:off x="10566400" y="1832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35,012</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6259</xdr:rowOff>
    </xdr:from>
    <xdr:to>
      <xdr:col>15</xdr:col>
      <xdr:colOff>231775</xdr:colOff>
      <xdr:row>107</xdr:row>
      <xdr:rowOff>107859</xdr:rowOff>
    </xdr:to>
    <xdr:sp macro="" textlink="">
      <xdr:nvSpPr>
        <xdr:cNvPr id="337" name="フローチャート : 判断 336"/>
        <xdr:cNvSpPr/>
      </xdr:nvSpPr>
      <xdr:spPr>
        <a:xfrm>
          <a:off x="10426700" y="1835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159398</xdr:rowOff>
    </xdr:from>
    <xdr:to>
      <xdr:col>14</xdr:col>
      <xdr:colOff>79375</xdr:colOff>
      <xdr:row>104</xdr:row>
      <xdr:rowOff>89548</xdr:rowOff>
    </xdr:to>
    <xdr:sp macro="" textlink="">
      <xdr:nvSpPr>
        <xdr:cNvPr id="338" name="フローチャート : 判断 337"/>
        <xdr:cNvSpPr/>
      </xdr:nvSpPr>
      <xdr:spPr>
        <a:xfrm>
          <a:off x="9588500" y="178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87268</xdr:rowOff>
    </xdr:from>
    <xdr:to>
      <xdr:col>14</xdr:col>
      <xdr:colOff>79375</xdr:colOff>
      <xdr:row>108</xdr:row>
      <xdr:rowOff>17418</xdr:rowOff>
    </xdr:to>
    <xdr:sp macro="" textlink="">
      <xdr:nvSpPr>
        <xdr:cNvPr id="344" name="円/楕円 343"/>
        <xdr:cNvSpPr/>
      </xdr:nvSpPr>
      <xdr:spPr>
        <a:xfrm>
          <a:off x="9588500" y="1843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106075</xdr:rowOff>
    </xdr:from>
    <xdr:ext cx="599010" cy="259045"/>
    <xdr:sp macro="" textlink="">
      <xdr:nvSpPr>
        <xdr:cNvPr id="345" name="n_1aveValue【港湾・漁港】&#10;一人当たり有形固定資産（償却資産）額"/>
        <xdr:cNvSpPr txBox="1"/>
      </xdr:nvSpPr>
      <xdr:spPr>
        <a:xfrm>
          <a:off x="9327094" y="175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104,915</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8545</xdr:rowOff>
    </xdr:from>
    <xdr:ext cx="534377" cy="259045"/>
    <xdr:sp macro="" textlink="">
      <xdr:nvSpPr>
        <xdr:cNvPr id="346" name="n_1mainValue【港湾・漁港】&#10;一人当たり有形固定資産（償却資産）額"/>
        <xdr:cNvSpPr txBox="1"/>
      </xdr:nvSpPr>
      <xdr:spPr>
        <a:xfrm>
          <a:off x="9359411" y="185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5" name="テキスト ボックス 3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69" name="直線コネクタ 368"/>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70"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71" name="直線コネクタ 370"/>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72"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73" name="直線コネクタ 372"/>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74" name="【認定こども園・幼稚園・保育所】&#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75" name="フローチャート : 判断 374"/>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76" name="フローチャート : 判断 375"/>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57404</xdr:rowOff>
    </xdr:from>
    <xdr:to>
      <xdr:col>22</xdr:col>
      <xdr:colOff>415925</xdr:colOff>
      <xdr:row>37</xdr:row>
      <xdr:rowOff>159004</xdr:rowOff>
    </xdr:to>
    <xdr:sp macro="" textlink="">
      <xdr:nvSpPr>
        <xdr:cNvPr id="382" name="円/楕円 381"/>
        <xdr:cNvSpPr/>
      </xdr:nvSpPr>
      <xdr:spPr>
        <a:xfrm>
          <a:off x="15430500" y="640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47261</xdr:rowOff>
    </xdr:from>
    <xdr:ext cx="405111" cy="259045"/>
    <xdr:sp macro="" textlink="">
      <xdr:nvSpPr>
        <xdr:cNvPr id="383" name="n_1aveValue【認定こども園・幼稚園・保育所】&#10;有形固定資産減価償却率"/>
        <xdr:cNvSpPr txBox="1"/>
      </xdr:nvSpPr>
      <xdr:spPr>
        <a:xfrm>
          <a:off x="15266043" y="656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4081</xdr:rowOff>
    </xdr:from>
    <xdr:ext cx="405111" cy="259045"/>
    <xdr:sp macro="" textlink="">
      <xdr:nvSpPr>
        <xdr:cNvPr id="384" name="n_1mainValue【認定こども園・幼稚園・保育所】&#10;有形固定資産減価償却率"/>
        <xdr:cNvSpPr txBox="1"/>
      </xdr:nvSpPr>
      <xdr:spPr>
        <a:xfrm>
          <a:off x="15266043" y="617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5" name="直線コネクタ 39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6" name="テキスト ボックス 39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7" name="直線コネクタ 39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8" name="テキスト ボックス 39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9" name="直線コネクタ 39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0" name="テキスト ボックス 39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1" name="直線コネクタ 40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2" name="テキスト ボックス 40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3" name="直線コネクタ 40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4" name="テキスト ボックス 40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5" name="直線コネクタ 40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6" name="テキスト ボックス 40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410" name="直線コネクタ 409"/>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411"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412" name="直線コネクタ 411"/>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413"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414" name="直線コネクタ 413"/>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140987</xdr:rowOff>
    </xdr:from>
    <xdr:ext cx="469744" cy="259045"/>
    <xdr:sp macro="" textlink="">
      <xdr:nvSpPr>
        <xdr:cNvPr id="415" name="【認定こども園・幼稚園・保育所】&#10;一人当たり面積平均値テキスト"/>
        <xdr:cNvSpPr txBox="1"/>
      </xdr:nvSpPr>
      <xdr:spPr>
        <a:xfrm>
          <a:off x="222504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416" name="フローチャート : 判断 415"/>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417" name="フローチャート : 判断 416"/>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36</xdr:row>
      <xdr:rowOff>136434</xdr:rowOff>
    </xdr:from>
    <xdr:to>
      <xdr:col>31</xdr:col>
      <xdr:colOff>85725</xdr:colOff>
      <xdr:row>37</xdr:row>
      <xdr:rowOff>66584</xdr:rowOff>
    </xdr:to>
    <xdr:sp macro="" textlink="">
      <xdr:nvSpPr>
        <xdr:cNvPr id="423" name="円/楕円 422"/>
        <xdr:cNvSpPr/>
      </xdr:nvSpPr>
      <xdr:spPr>
        <a:xfrm>
          <a:off x="21272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48821</xdr:rowOff>
    </xdr:from>
    <xdr:ext cx="469744" cy="259045"/>
    <xdr:sp macro="" textlink="">
      <xdr:nvSpPr>
        <xdr:cNvPr id="424"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57711</xdr:rowOff>
    </xdr:from>
    <xdr:ext cx="469744" cy="259045"/>
    <xdr:sp macro="" textlink="">
      <xdr:nvSpPr>
        <xdr:cNvPr id="425" name="n_1mainValue【認定こども園・幼稚園・保育所】&#10;一人当たり面積"/>
        <xdr:cNvSpPr txBox="1"/>
      </xdr:nvSpPr>
      <xdr:spPr>
        <a:xfrm>
          <a:off x="21075727" y="640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7" name="直線コネクタ 4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8" name="テキスト ボックス 4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9" name="直線コネクタ 4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40" name="テキスト ボックス 4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41" name="直線コネクタ 4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42" name="テキスト ボックス 4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43" name="直線コネクタ 4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44" name="テキスト ボックス 4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6" name="テキスト ボックス 44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448" name="直線コネクタ 447"/>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449"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450" name="直線コネクタ 449"/>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451"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452" name="直線コネクタ 451"/>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453"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454" name="フローチャート : 判断 453"/>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455" name="フローチャート : 判断 454"/>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29210</xdr:rowOff>
    </xdr:from>
    <xdr:to>
      <xdr:col>22</xdr:col>
      <xdr:colOff>415925</xdr:colOff>
      <xdr:row>59</xdr:row>
      <xdr:rowOff>130810</xdr:rowOff>
    </xdr:to>
    <xdr:sp macro="" textlink="">
      <xdr:nvSpPr>
        <xdr:cNvPr id="461" name="円/楕円 460"/>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81043</xdr:rowOff>
    </xdr:from>
    <xdr:ext cx="405111" cy="259045"/>
    <xdr:sp macro="" textlink="">
      <xdr:nvSpPr>
        <xdr:cNvPr id="462" name="n_1aveValue【学校施設】&#10;有形固定資産減価償却率"/>
        <xdr:cNvSpPr txBox="1"/>
      </xdr:nvSpPr>
      <xdr:spPr>
        <a:xfrm>
          <a:off x="15266043" y="968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59</xdr:row>
      <xdr:rowOff>121937</xdr:rowOff>
    </xdr:from>
    <xdr:ext cx="405111" cy="259045"/>
    <xdr:sp macro="" textlink="">
      <xdr:nvSpPr>
        <xdr:cNvPr id="463" name="n_1mainValue【学校施設】&#10;有形固定資産減価償却率"/>
        <xdr:cNvSpPr txBox="1"/>
      </xdr:nvSpPr>
      <xdr:spPr>
        <a:xfrm>
          <a:off x="15266043"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4" name="テキスト ボックス 4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88" name="直線コネクタ 487"/>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89"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90" name="直線コネクタ 489"/>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91"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92" name="直線コネクタ 491"/>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166387</xdr:rowOff>
    </xdr:from>
    <xdr:ext cx="469744" cy="259045"/>
    <xdr:sp macro="" textlink="">
      <xdr:nvSpPr>
        <xdr:cNvPr id="493" name="【学校施設】&#10;一人当たり面積平均値テキスト"/>
        <xdr:cNvSpPr txBox="1"/>
      </xdr:nvSpPr>
      <xdr:spPr>
        <a:xfrm>
          <a:off x="222504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94" name="フローチャート : 判断 493"/>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95" name="フローチャート : 判断 494"/>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7620</xdr:rowOff>
    </xdr:from>
    <xdr:to>
      <xdr:col>31</xdr:col>
      <xdr:colOff>85725</xdr:colOff>
      <xdr:row>63</xdr:row>
      <xdr:rowOff>109220</xdr:rowOff>
    </xdr:to>
    <xdr:sp macro="" textlink="">
      <xdr:nvSpPr>
        <xdr:cNvPr id="501" name="円/楕円 500"/>
        <xdr:cNvSpPr/>
      </xdr:nvSpPr>
      <xdr:spPr>
        <a:xfrm>
          <a:off x="21272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143527</xdr:rowOff>
    </xdr:from>
    <xdr:ext cx="469744" cy="259045"/>
    <xdr:sp macro="" textlink="">
      <xdr:nvSpPr>
        <xdr:cNvPr id="502" name="n_1aveValue【学校施設】&#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100347</xdr:rowOff>
    </xdr:from>
    <xdr:ext cx="469744" cy="259045"/>
    <xdr:sp macro="" textlink="">
      <xdr:nvSpPr>
        <xdr:cNvPr id="503" name="n_1mainValue【学校施設】&#10;一人当たり面積"/>
        <xdr:cNvSpPr txBox="1"/>
      </xdr:nvSpPr>
      <xdr:spPr>
        <a:xfrm>
          <a:off x="210757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1" name="正方形/長方形 5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2" name="テキスト ボックス 5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3" name="直線コネクタ 5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4" name="テキスト ボックス 51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5" name="直線コネクタ 51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6" name="テキスト ボックス 51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7" name="直線コネクタ 51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8" name="テキスト ボックス 51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9" name="直線コネクタ 51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20" name="テキスト ボックス 51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1" name="直線コネクタ 52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22" name="テキスト ボックス 52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3" name="直線コネクタ 52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4" name="テキスト ボックス 52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526" name="直線コネクタ 525"/>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527"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528" name="直線コネクタ 527"/>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529"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30" name="直線コネクタ 52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32021</xdr:rowOff>
    </xdr:from>
    <xdr:ext cx="405111" cy="259045"/>
    <xdr:sp macro="" textlink="">
      <xdr:nvSpPr>
        <xdr:cNvPr id="531" name="【児童館】&#10;有形固定資産減価償却率平均値テキスト"/>
        <xdr:cNvSpPr txBox="1"/>
      </xdr:nvSpPr>
      <xdr:spPr>
        <a:xfrm>
          <a:off x="16408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532" name="フローチャート : 判断 531"/>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533" name="フローチャート : 判断 532"/>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14732</xdr:rowOff>
    </xdr:from>
    <xdr:to>
      <xdr:col>22</xdr:col>
      <xdr:colOff>415925</xdr:colOff>
      <xdr:row>79</xdr:row>
      <xdr:rowOff>116332</xdr:rowOff>
    </xdr:to>
    <xdr:sp macro="" textlink="">
      <xdr:nvSpPr>
        <xdr:cNvPr id="539" name="円/楕円 538"/>
        <xdr:cNvSpPr/>
      </xdr:nvSpPr>
      <xdr:spPr>
        <a:xfrm>
          <a:off x="15430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164609</xdr:rowOff>
    </xdr:from>
    <xdr:ext cx="405111" cy="259045"/>
    <xdr:sp macro="" textlink="">
      <xdr:nvSpPr>
        <xdr:cNvPr id="540" name="n_1aveValue【児童館】&#10;有形固定資産減価償却率"/>
        <xdr:cNvSpPr txBox="1"/>
      </xdr:nvSpPr>
      <xdr:spPr>
        <a:xfrm>
          <a:off x="15266043"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132859</xdr:rowOff>
    </xdr:from>
    <xdr:ext cx="405111" cy="259045"/>
    <xdr:sp macro="" textlink="">
      <xdr:nvSpPr>
        <xdr:cNvPr id="541" name="n_1mainValue【児童館】&#10;有形固定資産減価償却率"/>
        <xdr:cNvSpPr txBox="1"/>
      </xdr:nvSpPr>
      <xdr:spPr>
        <a:xfrm>
          <a:off x="15266043"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2" name="直線コネクタ 55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3" name="テキスト ボックス 55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4" name="直線コネクタ 55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5" name="テキスト ボックス 55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6" name="直線コネクタ 55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7" name="テキスト ボックス 55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8" name="直線コネクタ 55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9" name="テキスト ボックス 55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60" name="直線コネクタ 55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1" name="テキスト ボックス 56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2" name="直線コネクタ 56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3" name="テキスト ボックス 56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567" name="直線コネクタ 566"/>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568"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569" name="直線コネクタ 568"/>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570"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571" name="直線コネクタ 570"/>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572" name="【児童館】&#10;一人当たり面積平均値テキスト"/>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73" name="フローチャート : 判断 572"/>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574" name="フローチャート : 判断 573"/>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117929</xdr:rowOff>
    </xdr:from>
    <xdr:to>
      <xdr:col>31</xdr:col>
      <xdr:colOff>85725</xdr:colOff>
      <xdr:row>83</xdr:row>
      <xdr:rowOff>48079</xdr:rowOff>
    </xdr:to>
    <xdr:sp macro="" textlink="">
      <xdr:nvSpPr>
        <xdr:cNvPr id="580" name="円/楕円 579"/>
        <xdr:cNvSpPr/>
      </xdr:nvSpPr>
      <xdr:spPr>
        <a:xfrm>
          <a:off x="21272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96356</xdr:rowOff>
    </xdr:from>
    <xdr:ext cx="469744" cy="259045"/>
    <xdr:sp macro="" textlink="">
      <xdr:nvSpPr>
        <xdr:cNvPr id="581" name="n_1aveValue【児童館】&#10;一人当たり面積"/>
        <xdr:cNvSpPr txBox="1"/>
      </xdr:nvSpPr>
      <xdr:spPr>
        <a:xfrm>
          <a:off x="210757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64606</xdr:rowOff>
    </xdr:from>
    <xdr:ext cx="469744" cy="259045"/>
    <xdr:sp macro="" textlink="">
      <xdr:nvSpPr>
        <xdr:cNvPr id="582" name="n_1mainValue【児童館】&#10;一人当たり面積"/>
        <xdr:cNvSpPr txBox="1"/>
      </xdr:nvSpPr>
      <xdr:spPr>
        <a:xfrm>
          <a:off x="21075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3" name="正方形/長方形 5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4" name="正方形/長方形 5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5" name="正方形/長方形 5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6" name="正方形/長方形 5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7" name="正方形/長方形 5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8" name="正方形/長方形 5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9" name="正方形/長方形 5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0" name="正方形/長方形 5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1" name="テキスト ボックス 5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2" name="直線コネクタ 5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3" name="テキスト ボックス 59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4" name="直線コネクタ 59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5" name="テキスト ボックス 59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6" name="直線コネクタ 59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7" name="テキスト ボックス 59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98" name="直線コネクタ 59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99" name="テキスト ボックス 59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0" name="直線コネクタ 59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01" name="テキスト ボックス 60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3" name="テキスト ボックス 6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60198</xdr:rowOff>
    </xdr:from>
    <xdr:to>
      <xdr:col>23</xdr:col>
      <xdr:colOff>516889</xdr:colOff>
      <xdr:row>107</xdr:row>
      <xdr:rowOff>32765</xdr:rowOff>
    </xdr:to>
    <xdr:cxnSp macro="">
      <xdr:nvCxnSpPr>
        <xdr:cNvPr id="605" name="直線コネクタ 604"/>
        <xdr:cNvCxnSpPr/>
      </xdr:nvCxnSpPr>
      <xdr:spPr>
        <a:xfrm flipV="1">
          <a:off x="16318864" y="17376648"/>
          <a:ext cx="0" cy="1001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36592</xdr:rowOff>
    </xdr:from>
    <xdr:ext cx="405111" cy="259045"/>
    <xdr:sp macro="" textlink="">
      <xdr:nvSpPr>
        <xdr:cNvPr id="606" name="【公民館】&#10;有形固定資産減価償却率最小値テキスト"/>
        <xdr:cNvSpPr txBox="1"/>
      </xdr:nvSpPr>
      <xdr:spPr>
        <a:xfrm>
          <a:off x="16408400" y="1838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107</xdr:row>
      <xdr:rowOff>32765</xdr:rowOff>
    </xdr:from>
    <xdr:to>
      <xdr:col>23</xdr:col>
      <xdr:colOff>606425</xdr:colOff>
      <xdr:row>107</xdr:row>
      <xdr:rowOff>32765</xdr:rowOff>
    </xdr:to>
    <xdr:cxnSp macro="">
      <xdr:nvCxnSpPr>
        <xdr:cNvPr id="607" name="直線コネクタ 606"/>
        <xdr:cNvCxnSpPr/>
      </xdr:nvCxnSpPr>
      <xdr:spPr>
        <a:xfrm>
          <a:off x="16230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6875</xdr:rowOff>
    </xdr:from>
    <xdr:ext cx="405111" cy="259045"/>
    <xdr:sp macro="" textlink="">
      <xdr:nvSpPr>
        <xdr:cNvPr id="608" name="【公民館】&#10;有形固定資産減価償却率最大値テキスト"/>
        <xdr:cNvSpPr txBox="1"/>
      </xdr:nvSpPr>
      <xdr:spPr>
        <a:xfrm>
          <a:off x="16408400" y="1715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101</xdr:row>
      <xdr:rowOff>60198</xdr:rowOff>
    </xdr:from>
    <xdr:to>
      <xdr:col>23</xdr:col>
      <xdr:colOff>606425</xdr:colOff>
      <xdr:row>101</xdr:row>
      <xdr:rowOff>60198</xdr:rowOff>
    </xdr:to>
    <xdr:cxnSp macro="">
      <xdr:nvCxnSpPr>
        <xdr:cNvPr id="609" name="直線コネクタ 608"/>
        <xdr:cNvCxnSpPr/>
      </xdr:nvCxnSpPr>
      <xdr:spPr>
        <a:xfrm>
          <a:off x="16230600" y="1737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124985</xdr:rowOff>
    </xdr:from>
    <xdr:ext cx="405111" cy="259045"/>
    <xdr:sp macro="" textlink="">
      <xdr:nvSpPr>
        <xdr:cNvPr id="610" name="【公民館】&#10;有形固定資産減価償却率平均値テキスト"/>
        <xdr:cNvSpPr txBox="1"/>
      </xdr:nvSpPr>
      <xdr:spPr>
        <a:xfrm>
          <a:off x="16408400" y="176128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146558</xdr:rowOff>
    </xdr:from>
    <xdr:to>
      <xdr:col>23</xdr:col>
      <xdr:colOff>568325</xdr:colOff>
      <xdr:row>103</xdr:row>
      <xdr:rowOff>76708</xdr:rowOff>
    </xdr:to>
    <xdr:sp macro="" textlink="">
      <xdr:nvSpPr>
        <xdr:cNvPr id="611" name="フローチャート : 判断 610"/>
        <xdr:cNvSpPr/>
      </xdr:nvSpPr>
      <xdr:spPr>
        <a:xfrm>
          <a:off x="1626870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157987</xdr:rowOff>
    </xdr:from>
    <xdr:to>
      <xdr:col>22</xdr:col>
      <xdr:colOff>415925</xdr:colOff>
      <xdr:row>103</xdr:row>
      <xdr:rowOff>88137</xdr:rowOff>
    </xdr:to>
    <xdr:sp macro="" textlink="">
      <xdr:nvSpPr>
        <xdr:cNvPr id="612" name="フローチャート : 判断 611"/>
        <xdr:cNvSpPr/>
      </xdr:nvSpPr>
      <xdr:spPr>
        <a:xfrm>
          <a:off x="1543050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34544</xdr:rowOff>
    </xdr:from>
    <xdr:to>
      <xdr:col>22</xdr:col>
      <xdr:colOff>415925</xdr:colOff>
      <xdr:row>100</xdr:row>
      <xdr:rowOff>136144</xdr:rowOff>
    </xdr:to>
    <xdr:sp macro="" textlink="">
      <xdr:nvSpPr>
        <xdr:cNvPr id="618" name="円/楕円 617"/>
        <xdr:cNvSpPr/>
      </xdr:nvSpPr>
      <xdr:spPr>
        <a:xfrm>
          <a:off x="15430500" y="1717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79264</xdr:rowOff>
    </xdr:from>
    <xdr:ext cx="405111" cy="259045"/>
    <xdr:sp macro="" textlink="">
      <xdr:nvSpPr>
        <xdr:cNvPr id="619" name="n_1aveValue【公民館】&#10;有形固定資産減価償却率"/>
        <xdr:cNvSpPr txBox="1"/>
      </xdr:nvSpPr>
      <xdr:spPr>
        <a:xfrm>
          <a:off x="15266043" y="1773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152671</xdr:rowOff>
    </xdr:from>
    <xdr:ext cx="405111" cy="259045"/>
    <xdr:sp macro="" textlink="">
      <xdr:nvSpPr>
        <xdr:cNvPr id="620" name="n_1mainValue【公民館】&#10;有形固定資産減価償却率"/>
        <xdr:cNvSpPr txBox="1"/>
      </xdr:nvSpPr>
      <xdr:spPr>
        <a:xfrm>
          <a:off x="15266043" y="1695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644" name="直線コネクタ 643"/>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645"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646" name="直線コネクタ 645"/>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47"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48" name="直線コネクタ 647"/>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649"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50" name="フローチャート : 判断 64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651" name="フローチャート : 判断 650"/>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2" name="テキスト ボックス 6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3" name="テキスト ボックス 6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4" name="テキスト ボックス 6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5" name="テキスト ボックス 6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6" name="テキスト ボックス 6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6350</xdr:rowOff>
    </xdr:from>
    <xdr:to>
      <xdr:col>31</xdr:col>
      <xdr:colOff>85725</xdr:colOff>
      <xdr:row>101</xdr:row>
      <xdr:rowOff>107950</xdr:rowOff>
    </xdr:to>
    <xdr:sp macro="" textlink="">
      <xdr:nvSpPr>
        <xdr:cNvPr id="657" name="円/楕円 656"/>
        <xdr:cNvSpPr/>
      </xdr:nvSpPr>
      <xdr:spPr>
        <a:xfrm>
          <a:off x="21272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xdr:rowOff>
    </xdr:from>
    <xdr:ext cx="469744" cy="259045"/>
    <xdr:sp macro="" textlink="">
      <xdr:nvSpPr>
        <xdr:cNvPr id="658" name="n_1aveValue【公民館】&#10;一人当たり面積"/>
        <xdr:cNvSpPr txBox="1"/>
      </xdr:nvSpPr>
      <xdr:spPr>
        <a:xfrm>
          <a:off x="21075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124477</xdr:rowOff>
    </xdr:from>
    <xdr:ext cx="469744" cy="259045"/>
    <xdr:sp macro="" textlink="">
      <xdr:nvSpPr>
        <xdr:cNvPr id="659" name="n_1mainValue【公民館】&#10;一人当たり面積"/>
        <xdr:cNvSpPr txBox="1"/>
      </xdr:nvSpPr>
      <xdr:spPr>
        <a:xfrm>
          <a:off x="210757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公営住宅、児童館及び公民館</a:t>
          </a:r>
          <a:r>
            <a:rPr lang="ja-JP" altLang="en-US" sz="1100" b="0" i="0" baseline="0">
              <a:solidFill>
                <a:schemeClr val="dk1"/>
              </a:solidFill>
              <a:effectLst/>
              <a:latin typeface="+mn-lt"/>
              <a:ea typeface="+mn-ea"/>
              <a:cs typeface="+mn-cs"/>
            </a:rPr>
            <a:t>、認定こども園等</a:t>
          </a:r>
          <a:r>
            <a:rPr lang="ja-JP" altLang="ja-JP" sz="1100" b="0" i="0" baseline="0">
              <a:solidFill>
                <a:schemeClr val="dk1"/>
              </a:solidFill>
              <a:effectLst/>
              <a:latin typeface="+mn-lt"/>
              <a:ea typeface="+mn-ea"/>
              <a:cs typeface="+mn-cs"/>
            </a:rPr>
            <a:t>について、有形固定資産減価償却率は類似団体平均を上回っている。</a:t>
          </a:r>
          <a:endParaRPr lang="ja-JP" altLang="ja-JP">
            <a:effectLst/>
          </a:endParaRPr>
        </a:p>
        <a:p>
          <a:r>
            <a:rPr lang="ja-JP" altLang="ja-JP" sz="1100" b="0" i="0" baseline="0">
              <a:solidFill>
                <a:schemeClr val="dk1"/>
              </a:solidFill>
              <a:effectLst/>
              <a:latin typeface="+mn-lt"/>
              <a:ea typeface="+mn-ea"/>
              <a:cs typeface="+mn-cs"/>
            </a:rPr>
            <a:t>　公営住宅においては、昭和</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年代前後にかけて建設されたものの多くが耐用年数を経過しつつあるが、計画的な修繕補修を行い、長寿命化を図っている。</a:t>
          </a:r>
          <a:endParaRPr lang="ja-JP" altLang="ja-JP">
            <a:effectLst/>
          </a:endParaRPr>
        </a:p>
        <a:p>
          <a:r>
            <a:rPr lang="ja-JP" altLang="ja-JP" sz="1100" b="0" i="0" baseline="0">
              <a:solidFill>
                <a:schemeClr val="dk1"/>
              </a:solidFill>
              <a:effectLst/>
              <a:latin typeface="+mn-lt"/>
              <a:ea typeface="+mn-ea"/>
              <a:cs typeface="+mn-cs"/>
            </a:rPr>
            <a:t>　また、児童館及び公民館については、施設数が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近くにのぼり、その多くで耐用年数を経過している現状である。本市では、平成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公共施設等総合管理計画」を踏まえ、児童館や公民館といった集会施設の再編・整理を目的として「潟上市地域集会施設整備計画（仮称）」の策定を目指しており、これを活用した効率的かつ計画的な施設管理の実施に向けて取り組んでいく。</a:t>
          </a:r>
          <a:endParaRPr lang="ja-JP" altLang="ja-JP">
            <a:effectLst/>
          </a:endParaRPr>
        </a:p>
        <a:p>
          <a:r>
            <a:rPr lang="ja-JP" altLang="ja-JP" sz="1100" b="0" i="0" baseline="0">
              <a:solidFill>
                <a:schemeClr val="dk1"/>
              </a:solidFill>
              <a:effectLst/>
              <a:latin typeface="+mn-lt"/>
              <a:ea typeface="+mn-ea"/>
              <a:cs typeface="+mn-cs"/>
            </a:rPr>
            <a:t>　その他、平成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年度に保育所３箇所を統合した認定こども園を１箇所新設することや、平成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年度まで市内小中学校の大規模改修事業を年次計画で進めていくことから、認定こども園・幼稚園・保育所及び学校施設に係る有形固定資産減価償却率は低下すると見込まれる。</a:t>
          </a:r>
          <a:endParaRPr lang="en-US" altLang="ja-JP" sz="1100" b="0" i="0" baseline="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33,486
33,442
97.72
16,285,713
15,574,282
654,513
9,566,195
19,441,012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28320</xdr:rowOff>
    </xdr:from>
    <xdr:ext cx="405111" cy="259045"/>
    <xdr:sp macro="" textlink="">
      <xdr:nvSpPr>
        <xdr:cNvPr id="67"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152763</xdr:rowOff>
    </xdr:from>
    <xdr:to>
      <xdr:col>5</xdr:col>
      <xdr:colOff>409575</xdr:colOff>
      <xdr:row>35</xdr:row>
      <xdr:rowOff>82913</xdr:rowOff>
    </xdr:to>
    <xdr:sp macro="" textlink="">
      <xdr:nvSpPr>
        <xdr:cNvPr id="73" name="円/楕円 72"/>
        <xdr:cNvSpPr/>
      </xdr:nvSpPr>
      <xdr:spPr>
        <a:xfrm>
          <a:off x="3746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99440</xdr:rowOff>
    </xdr:from>
    <xdr:ext cx="405111" cy="259045"/>
    <xdr:sp macro="" textlink="">
      <xdr:nvSpPr>
        <xdr:cNvPr id="74" name="n_1mainValue【図書館】&#10;有形固定資産減価償却率"/>
        <xdr:cNvSpPr txBox="1"/>
      </xdr:nvSpPr>
      <xdr:spPr>
        <a:xfrm>
          <a:off x="3582043"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1" name="直線コネクタ 100"/>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2"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3" name="直線コネクタ 102"/>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4"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5" name="直線コネクタ 104"/>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6"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07" name="フローチャート : 判断 106"/>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08" name="フローチャート : 判断 107"/>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11992</xdr:rowOff>
    </xdr:from>
    <xdr:ext cx="469744" cy="259045"/>
    <xdr:sp macro="" textlink="">
      <xdr:nvSpPr>
        <xdr:cNvPr id="109"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33565</xdr:rowOff>
    </xdr:from>
    <xdr:to>
      <xdr:col>14</xdr:col>
      <xdr:colOff>79375</xdr:colOff>
      <xdr:row>39</xdr:row>
      <xdr:rowOff>135165</xdr:rowOff>
    </xdr:to>
    <xdr:sp macro="" textlink="">
      <xdr:nvSpPr>
        <xdr:cNvPr id="115" name="円/楕円 114"/>
        <xdr:cNvSpPr/>
      </xdr:nvSpPr>
      <xdr:spPr>
        <a:xfrm>
          <a:off x="9588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151692</xdr:rowOff>
    </xdr:from>
    <xdr:ext cx="469744" cy="259045"/>
    <xdr:sp macro="" textlink="">
      <xdr:nvSpPr>
        <xdr:cNvPr id="116" name="n_1mainValue【図書館】&#10;一人当たり面積"/>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5" name="テキスト ボックス 13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39" name="直線コネクタ 138"/>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0"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1" name="直線コネクタ 140"/>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2"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3" name="直線コネクタ 142"/>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44"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45" name="フローチャート : 判断 144"/>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46" name="フローチャート : 判断 145"/>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140225</xdr:rowOff>
    </xdr:from>
    <xdr:ext cx="405111" cy="259045"/>
    <xdr:sp macro="" textlink="">
      <xdr:nvSpPr>
        <xdr:cNvPr id="147"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52070</xdr:rowOff>
    </xdr:from>
    <xdr:to>
      <xdr:col>5</xdr:col>
      <xdr:colOff>409575</xdr:colOff>
      <xdr:row>59</xdr:row>
      <xdr:rowOff>153670</xdr:rowOff>
    </xdr:to>
    <xdr:sp macro="" textlink="">
      <xdr:nvSpPr>
        <xdr:cNvPr id="153" name="円/楕円 152"/>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170197</xdr:rowOff>
    </xdr:from>
    <xdr:ext cx="405111" cy="259045"/>
    <xdr:sp macro="" textlink="">
      <xdr:nvSpPr>
        <xdr:cNvPr id="154" name="n_1mainValue【体育館・プール】&#10;有形固定資産減価償却率"/>
        <xdr:cNvSpPr txBox="1"/>
      </xdr:nvSpPr>
      <xdr:spPr>
        <a:xfrm>
          <a:off x="3582043"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78" name="直線コネクタ 177"/>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79"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0" name="直線コネクタ 179"/>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81"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82" name="直線コネクタ 18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140987</xdr:rowOff>
    </xdr:from>
    <xdr:ext cx="469744" cy="259045"/>
    <xdr:sp macro="" textlink="">
      <xdr:nvSpPr>
        <xdr:cNvPr id="183" name="【体育館・プール】&#10;一人当たり面積平均値テキスト"/>
        <xdr:cNvSpPr txBox="1"/>
      </xdr:nvSpPr>
      <xdr:spPr>
        <a:xfrm>
          <a:off x="10566400" y="1025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84" name="フローチャート : 判断 183"/>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85" name="フローチャート : 判断 184"/>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106697</xdr:rowOff>
    </xdr:from>
    <xdr:ext cx="469744" cy="259045"/>
    <xdr:sp macro="" textlink="">
      <xdr:nvSpPr>
        <xdr:cNvPr id="186" name="n_1aveValue【体育館・プール】&#10;一人当たり面積"/>
        <xdr:cNvSpPr txBox="1"/>
      </xdr:nvSpPr>
      <xdr:spPr>
        <a:xfrm>
          <a:off x="9391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105410</xdr:rowOff>
    </xdr:from>
    <xdr:to>
      <xdr:col>14</xdr:col>
      <xdr:colOff>79375</xdr:colOff>
      <xdr:row>57</xdr:row>
      <xdr:rowOff>35560</xdr:rowOff>
    </xdr:to>
    <xdr:sp macro="" textlink="">
      <xdr:nvSpPr>
        <xdr:cNvPr id="192" name="円/楕円 191"/>
        <xdr:cNvSpPr/>
      </xdr:nvSpPr>
      <xdr:spPr>
        <a:xfrm>
          <a:off x="9588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55</xdr:row>
      <xdr:rowOff>52087</xdr:rowOff>
    </xdr:from>
    <xdr:ext cx="469744" cy="259045"/>
    <xdr:sp macro="" textlink="">
      <xdr:nvSpPr>
        <xdr:cNvPr id="193" name="n_1mainValue【体育館・プール】&#10;一人当たり面積"/>
        <xdr:cNvSpPr txBox="1"/>
      </xdr:nvSpPr>
      <xdr:spPr>
        <a:xfrm>
          <a:off x="9391727" y="948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2" name="正方形/長方形 2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3" name="正方形/長方形 2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4" name="正方形/長方形 2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5" name="正方形/長方形 2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6" name="正方形/長方形 2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7" name="正方形/長方形 2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8" name="正方形/長方形 2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9" name="正方形/長方形 20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10" name="正方形/長方形 20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1" name="正方形/長方形 21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2" name="正方形/長方形 21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3" name="正方形/長方形 21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4" name="正方形/長方形 21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5" name="正方形/長方形 21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6" name="正方形/長方形 21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7" name="正方形/長方形 21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8" name="正方形/長方形 21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9" name="正方形/長方形 21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20" name="正方形/長方形 21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21" name="正方形/長方形 22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2" name="正方形/長方形 22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3" name="正方形/長方形 22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4" name="正方形/長方形 22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5" name="正方形/長方形 22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6" name="正方形/長方形 2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7" name="正方形/長方形 2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8" name="正方形/長方形 2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9" name="正方形/長方形 2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30" name="正方形/長方形 2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31" name="正方形/長方形 2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2" name="正方形/長方形 2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3" name="正方形/長方形 2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4" name="正方形/長方形 2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5" name="正方形/長方形 2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6" name="正方形/長方形 2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7" name="正方形/長方形 2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8" name="正方形/長方形 2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9" name="正方形/長方形 2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0" name="正方形/長方形 2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41" name="正方形/長方形 2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2" name="正方形/長方形 2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3" name="正方形/長方形 2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4" name="正方形/長方形 2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5" name="正方形/長方形 2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6" name="正方形/長方形 2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7" name="正方形/長方形 2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8" name="正方形/長方形 2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9" name="正方形/長方形 2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50" name="テキスト ボックス 2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51" name="直線コネクタ 2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52" name="テキスト ボックス 2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53" name="直線コネクタ 25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54" name="テキスト ボックス 25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55" name="直線コネクタ 25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56" name="テキスト ボックス 25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57" name="直線コネクタ 25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8" name="テキスト ボックス 25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9" name="直線コネクタ 25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60" name="テキスト ボックス 25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61" name="直線コネクタ 26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62" name="テキスト ボックス 26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63" name="直線コネクタ 26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64" name="テキスト ボックス 26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5" name="直線コネクタ 2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6" name="テキスト ボックス 26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268" name="直線コネクタ 267"/>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269"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270" name="直線コネクタ 269"/>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271"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272" name="直線コネクタ 271"/>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273"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274" name="フローチャート : 判断 273"/>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275" name="フローチャート : 判断 27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37936</xdr:rowOff>
    </xdr:from>
    <xdr:ext cx="405111" cy="259045"/>
    <xdr:sp macro="" textlink="">
      <xdr:nvSpPr>
        <xdr:cNvPr id="276" name="n_1aveValue【保健センター・保健所】&#10;有形固定資産減価償却率"/>
        <xdr:cNvSpPr txBox="1"/>
      </xdr:nvSpPr>
      <xdr:spPr>
        <a:xfrm>
          <a:off x="15266043"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7" name="テキスト ボックス 2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8" name="テキスト ボックス 2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9" name="テキスト ボックス 2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80" name="テキスト ボックス 2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81" name="テキスト ボックス 2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43906</xdr:rowOff>
    </xdr:from>
    <xdr:to>
      <xdr:col>22</xdr:col>
      <xdr:colOff>415925</xdr:colOff>
      <xdr:row>60</xdr:row>
      <xdr:rowOff>145506</xdr:rowOff>
    </xdr:to>
    <xdr:sp macro="" textlink="">
      <xdr:nvSpPr>
        <xdr:cNvPr id="282" name="円/楕円 281"/>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136633</xdr:rowOff>
    </xdr:from>
    <xdr:ext cx="405111" cy="259045"/>
    <xdr:sp macro="" textlink="">
      <xdr:nvSpPr>
        <xdr:cNvPr id="283" name="n_1mainValue【保健センター・保健所】&#10;有形固定資産減価償却率"/>
        <xdr:cNvSpPr txBox="1"/>
      </xdr:nvSpPr>
      <xdr:spPr>
        <a:xfrm>
          <a:off x="15266043"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84" name="正方形/長方形 2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5" name="正方形/長方形 2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6" name="正方形/長方形 2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7" name="正方形/長方形 2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8" name="正方形/長方形 2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9" name="正方形/長方形 2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0" name="正方形/長方形 2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91" name="正方形/長方形 2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92" name="テキスト ボックス 2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93" name="直線コネクタ 2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94" name="直線コネクタ 29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95" name="テキスト ボックス 29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96" name="直線コネクタ 29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7" name="テキスト ボックス 29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8" name="直線コネクタ 29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9" name="テキスト ボックス 29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00" name="直線コネクタ 29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01" name="テキスト ボックス 30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2" name="直線コネクタ 3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3" name="テキスト ボックス 3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305" name="直線コネクタ 304"/>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306"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307" name="直線コネクタ 306"/>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308"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309" name="直線コネクタ 308"/>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48785</xdr:rowOff>
    </xdr:from>
    <xdr:ext cx="469744" cy="259045"/>
    <xdr:sp macro="" textlink="">
      <xdr:nvSpPr>
        <xdr:cNvPr id="310" name="【保健センター・保健所】&#10;一人当たり面積平均値テキスト"/>
        <xdr:cNvSpPr txBox="1"/>
      </xdr:nvSpPr>
      <xdr:spPr>
        <a:xfrm>
          <a:off x="22250400" y="1050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311" name="フローチャート : 判断 310"/>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312" name="フローチャート : 判断 311"/>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137939</xdr:rowOff>
    </xdr:from>
    <xdr:ext cx="469744" cy="259045"/>
    <xdr:sp macro="" textlink="">
      <xdr:nvSpPr>
        <xdr:cNvPr id="313" name="n_1aveValue【保健センター・保健所】&#10;一人当たり面積"/>
        <xdr:cNvSpPr txBox="1"/>
      </xdr:nvSpPr>
      <xdr:spPr>
        <a:xfrm>
          <a:off x="210757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4" name="テキスト ボックス 3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5" name="テキスト ボックス 3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6" name="テキスト ボックス 3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7" name="テキスト ボックス 3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8" name="テキスト ボックス 3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129794</xdr:rowOff>
    </xdr:from>
    <xdr:to>
      <xdr:col>31</xdr:col>
      <xdr:colOff>85725</xdr:colOff>
      <xdr:row>62</xdr:row>
      <xdr:rowOff>59944</xdr:rowOff>
    </xdr:to>
    <xdr:sp macro="" textlink="">
      <xdr:nvSpPr>
        <xdr:cNvPr id="319" name="円/楕円 318"/>
        <xdr:cNvSpPr/>
      </xdr:nvSpPr>
      <xdr:spPr>
        <a:xfrm>
          <a:off x="21272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76471</xdr:rowOff>
    </xdr:from>
    <xdr:ext cx="469744" cy="259045"/>
    <xdr:sp macro="" textlink="">
      <xdr:nvSpPr>
        <xdr:cNvPr id="320" name="n_1main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21" name="正方形/長方形 3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2" name="正方形/長方形 3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3" name="正方形/長方形 3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4" name="正方形/長方形 3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5" name="正方形/長方形 3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6" name="正方形/長方形 3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7" name="正方形/長方形 3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8" name="正方形/長方形 3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9" name="正方形/長方形 3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0" name="正方形/長方形 3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1" name="正方形/長方形 3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2" name="正方形/長方形 3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3" name="正方形/長方形 3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4" name="正方形/長方形 3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5" name="正方形/長方形 3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6" name="正方形/長方形 3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7" name="正方形/長方形 3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8" name="正方形/長方形 3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9" name="正方形/長方形 3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40" name="正方形/長方形 3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41" name="正方形/長方形 3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2" name="正方形/長方形 3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3" name="正方形/長方形 3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4" name="正方形/長方形 3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5" name="テキスト ボックス 3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6" name="直線コネクタ 3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7" name="直線コネクタ 3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8" name="テキスト ボックス 34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9" name="直線コネクタ 3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50" name="テキスト ボックス 3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51" name="直線コネクタ 3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52" name="テキスト ボックス 3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53" name="直線コネクタ 3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54" name="テキスト ボックス 3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5" name="直線コネクタ 3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6" name="テキスト ボックス 3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7" name="直線コネクタ 3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8" name="テキスト ボックス 35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9" name="直線コネクタ 3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60" name="テキスト ボックス 3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362" name="直線コネクタ 361"/>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363"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364" name="直線コネクタ 363"/>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365"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366" name="直線コネクタ 365"/>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367"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368" name="フローチャート : 判断 367"/>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369" name="フローチャート : 判断 368"/>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128832</xdr:rowOff>
    </xdr:from>
    <xdr:ext cx="405111" cy="259045"/>
    <xdr:sp macro="" textlink="">
      <xdr:nvSpPr>
        <xdr:cNvPr id="370" name="n_1aveValue【庁舎】&#10;有形固定資産減価償却率"/>
        <xdr:cNvSpPr txBox="1"/>
      </xdr:nvSpPr>
      <xdr:spPr>
        <a:xfrm>
          <a:off x="15266043"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71" name="テキスト ボックス 3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72" name="テキスト ボックス 3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3" name="テキスト ボックス 3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4" name="テキスト ボックス 3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5" name="テキスト ボックス 3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41729</xdr:rowOff>
    </xdr:from>
    <xdr:to>
      <xdr:col>22</xdr:col>
      <xdr:colOff>415925</xdr:colOff>
      <xdr:row>107</xdr:row>
      <xdr:rowOff>143329</xdr:rowOff>
    </xdr:to>
    <xdr:sp macro="" textlink="">
      <xdr:nvSpPr>
        <xdr:cNvPr id="376" name="円/楕円 375"/>
        <xdr:cNvSpPr/>
      </xdr:nvSpPr>
      <xdr:spPr>
        <a:xfrm>
          <a:off x="15430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134456</xdr:rowOff>
    </xdr:from>
    <xdr:ext cx="405111" cy="259045"/>
    <xdr:sp macro="" textlink="">
      <xdr:nvSpPr>
        <xdr:cNvPr id="377" name="n_1mainValue【庁舎】&#10;有形固定資産減価償却率"/>
        <xdr:cNvSpPr txBox="1"/>
      </xdr:nvSpPr>
      <xdr:spPr>
        <a:xfrm>
          <a:off x="15266043" y="1847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8" name="正方形/長方形 3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9" name="正方形/長方形 3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80" name="正方形/長方形 3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81" name="正方形/長方形 3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82" name="正方形/長方形 3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3" name="正方形/長方形 3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4" name="正方形/長方形 3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5" name="正方形/長方形 3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6" name="テキスト ボックス 3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7" name="直線コネクタ 3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8" name="テキスト ボックス 38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9" name="直線コネクタ 38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90" name="テキスト ボックス 38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91" name="直線コネクタ 39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92" name="テキスト ボックス 39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93" name="直線コネクタ 39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94" name="テキスト ボックス 39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95" name="直線コネクタ 39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6" name="テキスト ボックス 39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7" name="直線コネクタ 39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8" name="テキスト ボックス 39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9" name="直線コネクタ 3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00" name="テキスト ボックス 3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19050</xdr:rowOff>
    </xdr:from>
    <xdr:to>
      <xdr:col>32</xdr:col>
      <xdr:colOff>186689</xdr:colOff>
      <xdr:row>108</xdr:row>
      <xdr:rowOff>72389</xdr:rowOff>
    </xdr:to>
    <xdr:cxnSp macro="">
      <xdr:nvCxnSpPr>
        <xdr:cNvPr id="402" name="直線コネクタ 401"/>
        <xdr:cNvCxnSpPr/>
      </xdr:nvCxnSpPr>
      <xdr:spPr>
        <a:xfrm flipV="1">
          <a:off x="22160864" y="17506950"/>
          <a:ext cx="0" cy="1082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76216</xdr:rowOff>
    </xdr:from>
    <xdr:ext cx="469744" cy="259045"/>
    <xdr:sp macro="" textlink="">
      <xdr:nvSpPr>
        <xdr:cNvPr id="403" name="【庁舎】&#10;一人当たり面積最小値テキスト"/>
        <xdr:cNvSpPr txBox="1"/>
      </xdr:nvSpPr>
      <xdr:spPr>
        <a:xfrm>
          <a:off x="22250400"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108</xdr:row>
      <xdr:rowOff>72389</xdr:rowOff>
    </xdr:from>
    <xdr:to>
      <xdr:col>32</xdr:col>
      <xdr:colOff>276225</xdr:colOff>
      <xdr:row>108</xdr:row>
      <xdr:rowOff>72389</xdr:rowOff>
    </xdr:to>
    <xdr:cxnSp macro="">
      <xdr:nvCxnSpPr>
        <xdr:cNvPr id="404" name="直線コネクタ 403"/>
        <xdr:cNvCxnSpPr/>
      </xdr:nvCxnSpPr>
      <xdr:spPr>
        <a:xfrm>
          <a:off x="22072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137177</xdr:rowOff>
    </xdr:from>
    <xdr:ext cx="469744" cy="259045"/>
    <xdr:sp macro="" textlink="">
      <xdr:nvSpPr>
        <xdr:cNvPr id="405" name="【庁舎】&#10;一人当たり面積最大値テキスト"/>
        <xdr:cNvSpPr txBox="1"/>
      </xdr:nvSpPr>
      <xdr:spPr>
        <a:xfrm>
          <a:off x="22250400" y="1728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102</xdr:row>
      <xdr:rowOff>19050</xdr:rowOff>
    </xdr:from>
    <xdr:to>
      <xdr:col>32</xdr:col>
      <xdr:colOff>276225</xdr:colOff>
      <xdr:row>102</xdr:row>
      <xdr:rowOff>19050</xdr:rowOff>
    </xdr:to>
    <xdr:cxnSp macro="">
      <xdr:nvCxnSpPr>
        <xdr:cNvPr id="406" name="直線コネクタ 405"/>
        <xdr:cNvCxnSpPr/>
      </xdr:nvCxnSpPr>
      <xdr:spPr>
        <a:xfrm>
          <a:off x="22072600" y="1750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160038</xdr:rowOff>
    </xdr:from>
    <xdr:ext cx="469744" cy="259045"/>
    <xdr:sp macro="" textlink="">
      <xdr:nvSpPr>
        <xdr:cNvPr id="407" name="【庁舎】&#10;一人当たり面積平均値テキスト"/>
        <xdr:cNvSpPr txBox="1"/>
      </xdr:nvSpPr>
      <xdr:spPr>
        <a:xfrm>
          <a:off x="22250400" y="18162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10161</xdr:rowOff>
    </xdr:from>
    <xdr:to>
      <xdr:col>32</xdr:col>
      <xdr:colOff>238125</xdr:colOff>
      <xdr:row>106</xdr:row>
      <xdr:rowOff>111761</xdr:rowOff>
    </xdr:to>
    <xdr:sp macro="" textlink="">
      <xdr:nvSpPr>
        <xdr:cNvPr id="408" name="フローチャート : 判断 407"/>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10161</xdr:rowOff>
    </xdr:from>
    <xdr:to>
      <xdr:col>31</xdr:col>
      <xdr:colOff>85725</xdr:colOff>
      <xdr:row>105</xdr:row>
      <xdr:rowOff>111761</xdr:rowOff>
    </xdr:to>
    <xdr:sp macro="" textlink="">
      <xdr:nvSpPr>
        <xdr:cNvPr id="409" name="フローチャート : 判断 408"/>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102888</xdr:rowOff>
    </xdr:from>
    <xdr:ext cx="469744" cy="259045"/>
    <xdr:sp macro="" textlink="">
      <xdr:nvSpPr>
        <xdr:cNvPr id="410" name="n_1aveValue【庁舎】&#10;一人当たり面積"/>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11" name="テキスト ボックス 4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12" name="テキスト ボックス 4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3" name="テキスト ボックス 4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4" name="テキスト ボックス 4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5" name="テキスト ボックス 4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6350</xdr:rowOff>
    </xdr:from>
    <xdr:to>
      <xdr:col>31</xdr:col>
      <xdr:colOff>85725</xdr:colOff>
      <xdr:row>101</xdr:row>
      <xdr:rowOff>107950</xdr:rowOff>
    </xdr:to>
    <xdr:sp macro="" textlink="">
      <xdr:nvSpPr>
        <xdr:cNvPr id="416" name="円/楕円 415"/>
        <xdr:cNvSpPr/>
      </xdr:nvSpPr>
      <xdr:spPr>
        <a:xfrm>
          <a:off x="21272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124477</xdr:rowOff>
    </xdr:from>
    <xdr:ext cx="469744" cy="259045"/>
    <xdr:sp macro="" textlink="">
      <xdr:nvSpPr>
        <xdr:cNvPr id="417" name="n_1mainValue【庁舎】&#10;一人当たり面積"/>
        <xdr:cNvSpPr txBox="1"/>
      </xdr:nvSpPr>
      <xdr:spPr>
        <a:xfrm>
          <a:off x="210757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8" name="正方形/長方形 4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9" name="正方形/長方形 4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20" name="テキスト ボックス 4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図書館及び体育館・プールについて、有形固定資産減価償却率は類似団体平均を上回っている。　これらは、多くの建物で</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以上が経過し老朽化が進んでおり、計画的な修繕補修を行い、長寿命化を図っているが、体育施設のうち災害時の避難場所として指定している建物については、耐震対策が必要となってくることから、統廃合に向けた検討を行い効率的な維持管理を実施していく。</a:t>
          </a:r>
          <a:endParaRPr lang="ja-JP" altLang="ja-JP">
            <a:effectLst/>
          </a:endParaRPr>
        </a:p>
        <a:p>
          <a:r>
            <a:rPr lang="ja-JP" altLang="ja-JP" sz="1100" b="0" i="0" baseline="0">
              <a:solidFill>
                <a:schemeClr val="dk1"/>
              </a:solidFill>
              <a:effectLst/>
              <a:latin typeface="+mn-lt"/>
              <a:ea typeface="+mn-ea"/>
              <a:cs typeface="+mn-cs"/>
            </a:rPr>
            <a:t>　一方、庁舎について、有形固定資産減価償却率は類似団体平均を下回っている。これは、平成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新庁舎を建設したことによるものであり、これに伴い一人当たり面積は類似団体平均を上回っている。本市では新庁舎建設まで分庁方式を採用していたが、新庁舎建設に伴い旧天王町役場を解体するとともに、旧昭和町役場を同地区にある保育園３園を統合した幼保一体施設として利活用する予定である。旧飯田川町役場については出張所として活用しているが、今後は、施設の老朽化による統廃合を検討し、同地区の他施設と合わせて適切な維持管理を実施していく。</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その他、</a:t>
          </a:r>
          <a:r>
            <a:rPr lang="ja-JP" altLang="ja-JP" sz="1100" b="0" i="0" baseline="0">
              <a:solidFill>
                <a:schemeClr val="dk1"/>
              </a:solidFill>
              <a:effectLst/>
              <a:latin typeface="+mn-lt"/>
              <a:ea typeface="+mn-ea"/>
              <a:cs typeface="+mn-cs"/>
            </a:rPr>
            <a:t>減価償却率の高い分館や児童館を除却するとともに公民館に図書館や児童館の機能を持たせた複合施設を整備する</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、公共施設等総合管理計画に基づく個別計画を策定し集約化や複合化を確実に実施する体制づくりに努めていく。</a:t>
          </a:r>
          <a:endParaRPr lang="ja-JP" altLang="ja-JP">
            <a:effectLst/>
          </a:endParaRPr>
        </a:p>
        <a:p>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33,486
33,442
97.72
16,285,713
15,574,282
654,513
9,566,195
19,441,012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財政力指数は、前年度から０．０１ポイント上昇して０</a:t>
          </a:r>
          <a:r>
            <a:rPr kumimoji="1" lang="en-US"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３４となったものの、類似団体平均を０．０７ポイント下回っている。</a:t>
          </a:r>
        </a:p>
        <a:p>
          <a:r>
            <a:rPr kumimoji="1" lang="ja-JP" altLang="en-US" sz="1100" baseline="0">
              <a:solidFill>
                <a:schemeClr val="dk1"/>
              </a:solidFill>
              <a:effectLst/>
              <a:latin typeface="+mn-lt"/>
              <a:ea typeface="+mn-ea"/>
              <a:cs typeface="+mn-cs"/>
            </a:rPr>
            <a:t>　前年度と比較して税収は増加しているものの、地方の経済情勢は回復傾向を実感できない状態が続いており、個人や法人の大幅な所得増加が見込めないため、税収の大幅な伸びは期待出来ない状況であるが、歳入の確保に努めるため、県地方税滞納整理機構への職員派遣など徴収率向上の対策を引き続き講じ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69" name="直線コネクタ 68"/>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76399</xdr:rowOff>
    </xdr:from>
    <xdr:ext cx="762000" cy="259045"/>
    <xdr:sp macro="" textlink="">
      <xdr:nvSpPr>
        <xdr:cNvPr id="70" name="財政力平均値テキスト"/>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77107</xdr:rowOff>
    </xdr:to>
    <xdr:cxnSp macro="">
      <xdr:nvCxnSpPr>
        <xdr:cNvPr id="72" name="直線コネクタ 71"/>
        <xdr:cNvCxnSpPr/>
      </xdr:nvCxnSpPr>
      <xdr:spPr>
        <a:xfrm>
          <a:off x="3225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94343</xdr:rowOff>
    </xdr:to>
    <xdr:cxnSp macro="">
      <xdr:nvCxnSpPr>
        <xdr:cNvPr id="75" name="直線コネクタ 74"/>
        <xdr:cNvCxnSpPr/>
      </xdr:nvCxnSpPr>
      <xdr:spPr>
        <a:xfrm flipV="1">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59872</xdr:rowOff>
    </xdr:from>
    <xdr:to>
      <xdr:col>4</xdr:col>
      <xdr:colOff>533400</xdr:colOff>
      <xdr:row>41</xdr:row>
      <xdr:rowOff>161472</xdr:rowOff>
    </xdr:to>
    <xdr:sp macro="" textlink="">
      <xdr:nvSpPr>
        <xdr:cNvPr id="76" name="フローチャート : 判断 75"/>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199</xdr:rowOff>
    </xdr:from>
    <xdr:ext cx="762000" cy="259045"/>
    <xdr:sp macro="" textlink="">
      <xdr:nvSpPr>
        <xdr:cNvPr id="77" name="テキスト ボックス 76"/>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94343</xdr:rowOff>
    </xdr:to>
    <xdr:cxnSp macro="">
      <xdr:nvCxnSpPr>
        <xdr:cNvPr id="78" name="直線コネクタ 77"/>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79" name="フローチャート : 判断 78"/>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199</xdr:rowOff>
    </xdr:from>
    <xdr:ext cx="762000" cy="259045"/>
    <xdr:sp macro="" textlink="">
      <xdr:nvSpPr>
        <xdr:cNvPr id="80" name="テキスト ボックス 79"/>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1" name="フローチャート : 判断 80"/>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2" name="テキスト ボックス 81"/>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152599</xdr:rowOff>
    </xdr:from>
    <xdr:ext cx="762000" cy="259045"/>
    <xdr:sp macro="" textlink="">
      <xdr:nvSpPr>
        <xdr:cNvPr id="89"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91" name="テキスト ボックス 90"/>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26307</xdr:rowOff>
    </xdr:from>
    <xdr:to>
      <xdr:col>4</xdr:col>
      <xdr:colOff>533400</xdr:colOff>
      <xdr:row>42</xdr:row>
      <xdr:rowOff>127907</xdr:rowOff>
    </xdr:to>
    <xdr:sp macro="" textlink="">
      <xdr:nvSpPr>
        <xdr:cNvPr id="92" name="円/楕円 91"/>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112684</xdr:rowOff>
    </xdr:from>
    <xdr:ext cx="762000" cy="259045"/>
    <xdr:sp macro="" textlink="">
      <xdr:nvSpPr>
        <xdr:cNvPr id="93" name="テキスト ボックス 92"/>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6" name="円/楕円 95"/>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7" name="テキスト ボックス 96"/>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lang="ja-JP" altLang="ja-JP" sz="1050">
              <a:solidFill>
                <a:schemeClr val="dk1"/>
              </a:solidFill>
              <a:effectLst/>
              <a:latin typeface="+mn-lt"/>
              <a:ea typeface="+mn-ea"/>
              <a:cs typeface="+mn-cs"/>
            </a:rPr>
            <a:t>経常収支比率は、前年度から３．４ポイント上昇して９３．５％となり、類似団体平均を１．０ポイント上回っている。</a:t>
          </a:r>
        </a:p>
        <a:p>
          <a:r>
            <a:rPr lang="ja-JP" altLang="ja-JP" sz="1050">
              <a:solidFill>
                <a:schemeClr val="dk1"/>
              </a:solidFill>
              <a:effectLst/>
              <a:latin typeface="+mn-lt"/>
              <a:ea typeface="+mn-ea"/>
              <a:cs typeface="+mn-cs"/>
            </a:rPr>
            <a:t>　これは、経常収支比率の分母にあたる経常一般財源等が</a:t>
          </a:r>
          <a:r>
            <a:rPr lang="ja-JP" altLang="en-US" sz="1050">
              <a:solidFill>
                <a:schemeClr val="dk1"/>
              </a:solidFill>
              <a:effectLst/>
              <a:latin typeface="+mn-lt"/>
              <a:ea typeface="+mn-ea"/>
              <a:cs typeface="+mn-cs"/>
            </a:rPr>
            <a:t>、普通交付税の減少</a:t>
          </a:r>
          <a:r>
            <a:rPr lang="ja-JP" altLang="ja-JP" sz="1050">
              <a:solidFill>
                <a:schemeClr val="dk1"/>
              </a:solidFill>
              <a:effectLst/>
              <a:latin typeface="+mn-lt"/>
              <a:ea typeface="+mn-ea"/>
              <a:cs typeface="+mn-cs"/>
            </a:rPr>
            <a:t>などにより前年度と比較して３０８百万円減少した一方、分子では</a:t>
          </a:r>
          <a:r>
            <a:rPr lang="ja-JP" altLang="en-US" sz="1050">
              <a:solidFill>
                <a:schemeClr val="dk1"/>
              </a:solidFill>
              <a:effectLst/>
              <a:latin typeface="+mn-lt"/>
              <a:ea typeface="+mn-ea"/>
              <a:cs typeface="+mn-cs"/>
            </a:rPr>
            <a:t>年金生活者等支援臨時福祉給付金</a:t>
          </a:r>
          <a:r>
            <a:rPr lang="ja-JP" altLang="ja-JP" sz="1050">
              <a:solidFill>
                <a:schemeClr val="dk1"/>
              </a:solidFill>
              <a:effectLst/>
              <a:latin typeface="+mn-lt"/>
              <a:ea typeface="+mn-ea"/>
              <a:cs typeface="+mn-cs"/>
            </a:rPr>
            <a:t>などの扶助費や</a:t>
          </a:r>
          <a:r>
            <a:rPr lang="ja-JP" altLang="en-US" sz="1050">
              <a:solidFill>
                <a:schemeClr val="dk1"/>
              </a:solidFill>
              <a:effectLst/>
              <a:latin typeface="+mn-lt"/>
              <a:ea typeface="+mn-ea"/>
              <a:cs typeface="+mn-cs"/>
            </a:rPr>
            <a:t>除排雪経費</a:t>
          </a:r>
          <a:r>
            <a:rPr lang="ja-JP" altLang="ja-JP" sz="1050">
              <a:solidFill>
                <a:schemeClr val="dk1"/>
              </a:solidFill>
              <a:effectLst/>
              <a:latin typeface="+mn-lt"/>
              <a:ea typeface="+mn-ea"/>
              <a:cs typeface="+mn-cs"/>
            </a:rPr>
            <a:t>などの維持補修費の</a:t>
          </a:r>
          <a:r>
            <a:rPr lang="ja-JP" altLang="en-US" sz="1050">
              <a:solidFill>
                <a:schemeClr val="dk1"/>
              </a:solidFill>
              <a:effectLst/>
              <a:latin typeface="+mn-lt"/>
              <a:ea typeface="+mn-ea"/>
              <a:cs typeface="+mn-cs"/>
            </a:rPr>
            <a:t>増加</a:t>
          </a:r>
          <a:r>
            <a:rPr lang="ja-JP" altLang="ja-JP" sz="1050">
              <a:solidFill>
                <a:schemeClr val="dk1"/>
              </a:solidFill>
              <a:effectLst/>
              <a:latin typeface="+mn-lt"/>
              <a:ea typeface="+mn-ea"/>
              <a:cs typeface="+mn-cs"/>
            </a:rPr>
            <a:t>などにより、全体で５１百万円増加したためである。</a:t>
          </a:r>
        </a:p>
        <a:p>
          <a:r>
            <a:rPr lang="ja-JP" altLang="ja-JP" sz="1050">
              <a:solidFill>
                <a:schemeClr val="dk1"/>
              </a:solidFill>
              <a:effectLst/>
              <a:latin typeface="+mn-lt"/>
              <a:ea typeface="+mn-ea"/>
              <a:cs typeface="+mn-cs"/>
            </a:rPr>
            <a:t>　普通交付税の合併算定替えの段階的縮減や公共施設整備事業に係る公債費償還の増加により、今後も比率</a:t>
          </a:r>
          <a:r>
            <a:rPr lang="ja-JP" altLang="en-US" sz="1050">
              <a:solidFill>
                <a:schemeClr val="dk1"/>
              </a:solidFill>
              <a:effectLst/>
              <a:latin typeface="+mn-lt"/>
              <a:ea typeface="+mn-ea"/>
              <a:cs typeface="+mn-cs"/>
            </a:rPr>
            <a:t>は</a:t>
          </a:r>
          <a:r>
            <a:rPr lang="ja-JP" altLang="ja-JP" sz="1050">
              <a:solidFill>
                <a:schemeClr val="dk1"/>
              </a:solidFill>
              <a:effectLst/>
              <a:latin typeface="+mn-lt"/>
              <a:ea typeface="+mn-ea"/>
              <a:cs typeface="+mn-cs"/>
            </a:rPr>
            <a:t>上昇すると見込まれるため、事業実施の適正化を図り、財政健全化に努めていく。</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100076</xdr:rowOff>
    </xdr:from>
    <xdr:to>
      <xdr:col>7</xdr:col>
      <xdr:colOff>152400</xdr:colOff>
      <xdr:row>62</xdr:row>
      <xdr:rowOff>92710</xdr:rowOff>
    </xdr:to>
    <xdr:cxnSp macro="">
      <xdr:nvCxnSpPr>
        <xdr:cNvPr id="130" name="直線コネクタ 129"/>
        <xdr:cNvCxnSpPr/>
      </xdr:nvCxnSpPr>
      <xdr:spPr>
        <a:xfrm>
          <a:off x="4114800" y="1055852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100076</xdr:rowOff>
    </xdr:from>
    <xdr:to>
      <xdr:col>6</xdr:col>
      <xdr:colOff>0</xdr:colOff>
      <xdr:row>61</xdr:row>
      <xdr:rowOff>119380</xdr:rowOff>
    </xdr:to>
    <xdr:cxnSp macro="">
      <xdr:nvCxnSpPr>
        <xdr:cNvPr id="133" name="直線コネクタ 132"/>
        <xdr:cNvCxnSpPr/>
      </xdr:nvCxnSpPr>
      <xdr:spPr>
        <a:xfrm flipV="1">
          <a:off x="3225800" y="105585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150131</xdr:rowOff>
    </xdr:from>
    <xdr:ext cx="736600" cy="259045"/>
    <xdr:sp macro="" textlink="">
      <xdr:nvSpPr>
        <xdr:cNvPr id="135" name="テキスト ボックス 134"/>
        <xdr:cNvSpPr txBox="1"/>
      </xdr:nvSpPr>
      <xdr:spPr>
        <a:xfrm>
          <a:off x="3733800" y="10608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61</xdr:row>
      <xdr:rowOff>119380</xdr:rowOff>
    </xdr:to>
    <xdr:cxnSp macro="">
      <xdr:nvCxnSpPr>
        <xdr:cNvPr id="136" name="直線コネクタ 135"/>
        <xdr:cNvCxnSpPr/>
      </xdr:nvCxnSpPr>
      <xdr:spPr>
        <a:xfrm>
          <a:off x="2336800" y="1047648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7" name="フローチャート : 判断 136"/>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8" name="テキスト ボックス 137"/>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18034</xdr:rowOff>
    </xdr:from>
    <xdr:to>
      <xdr:col>3</xdr:col>
      <xdr:colOff>279400</xdr:colOff>
      <xdr:row>61</xdr:row>
      <xdr:rowOff>75946</xdr:rowOff>
    </xdr:to>
    <xdr:cxnSp macro="">
      <xdr:nvCxnSpPr>
        <xdr:cNvPr id="139" name="直線コネクタ 138"/>
        <xdr:cNvCxnSpPr/>
      </xdr:nvCxnSpPr>
      <xdr:spPr>
        <a:xfrm flipV="1">
          <a:off x="1447800" y="104764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40" name="フローチャート : 判断 139"/>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41" name="テキスト ボックス 140"/>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2" name="フローチャート :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41910</xdr:rowOff>
    </xdr:from>
    <xdr:to>
      <xdr:col>7</xdr:col>
      <xdr:colOff>203200</xdr:colOff>
      <xdr:row>62</xdr:row>
      <xdr:rowOff>143510</xdr:rowOff>
    </xdr:to>
    <xdr:sp macro="" textlink="">
      <xdr:nvSpPr>
        <xdr:cNvPr id="149" name="円/楕円 148"/>
        <xdr:cNvSpPr/>
      </xdr:nvSpPr>
      <xdr:spPr>
        <a:xfrm>
          <a:off x="49022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13987</xdr:rowOff>
    </xdr:from>
    <xdr:ext cx="762000" cy="259045"/>
    <xdr:sp macro="" textlink="">
      <xdr:nvSpPr>
        <xdr:cNvPr id="150" name="財政構造の弾力性該当値テキスト"/>
        <xdr:cNvSpPr txBox="1"/>
      </xdr:nvSpPr>
      <xdr:spPr>
        <a:xfrm>
          <a:off x="5041900" y="1064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49276</xdr:rowOff>
    </xdr:from>
    <xdr:to>
      <xdr:col>6</xdr:col>
      <xdr:colOff>50800</xdr:colOff>
      <xdr:row>61</xdr:row>
      <xdr:rowOff>150876</xdr:rowOff>
    </xdr:to>
    <xdr:sp macro="" textlink="">
      <xdr:nvSpPr>
        <xdr:cNvPr id="151" name="円/楕円 150"/>
        <xdr:cNvSpPr/>
      </xdr:nvSpPr>
      <xdr:spPr>
        <a:xfrm>
          <a:off x="4064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52" name="テキスト ボックス 151"/>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3" name="円/楕円 152"/>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54" name="テキスト ボックス 153"/>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5" name="円/楕円 154"/>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6" name="テキスト ボックス 155"/>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57" name="円/楕円 156"/>
        <xdr:cNvSpPr/>
      </xdr:nvSpPr>
      <xdr:spPr>
        <a:xfrm>
          <a:off x="1397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111523</xdr:rowOff>
    </xdr:from>
    <xdr:ext cx="762000" cy="259045"/>
    <xdr:sp macro="" textlink="">
      <xdr:nvSpPr>
        <xdr:cNvPr id="158" name="テキスト ボックス 157"/>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[143,946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lang="ja-JP" altLang="ja-JP" sz="1050">
              <a:solidFill>
                <a:schemeClr val="dk1"/>
              </a:solidFill>
              <a:effectLst/>
              <a:latin typeface="+mn-lt"/>
              <a:ea typeface="+mn-ea"/>
              <a:cs typeface="+mn-cs"/>
            </a:rPr>
            <a:t>人口１人当たりの人件費・物件費等決算額は、前年度から２２８円減少して１４３，９４６円となり、類似団体平均を下回っている。</a:t>
          </a:r>
        </a:p>
        <a:p>
          <a:r>
            <a:rPr lang="ja-JP" altLang="ja-JP" sz="1050">
              <a:solidFill>
                <a:schemeClr val="dk1"/>
              </a:solidFill>
              <a:effectLst/>
              <a:latin typeface="+mn-lt"/>
              <a:ea typeface="+mn-ea"/>
              <a:cs typeface="+mn-cs"/>
            </a:rPr>
            <a:t>　これは、</a:t>
          </a:r>
          <a:r>
            <a:rPr lang="ja-JP" altLang="en-US" sz="1050">
              <a:solidFill>
                <a:schemeClr val="dk1"/>
              </a:solidFill>
              <a:effectLst/>
              <a:latin typeface="+mn-lt"/>
              <a:ea typeface="+mn-ea"/>
              <a:cs typeface="+mn-cs"/>
            </a:rPr>
            <a:t>共済組合負担金３６百万円の減や退職手当組合負担金１０百万円の減により、人件費が前年度より２９百万円減少したことに加え、</a:t>
          </a:r>
          <a:r>
            <a:rPr lang="ja-JP" altLang="ja-JP" sz="1050">
              <a:solidFill>
                <a:schemeClr val="dk1"/>
              </a:solidFill>
              <a:effectLst/>
              <a:latin typeface="+mn-lt"/>
              <a:ea typeface="+mn-ea"/>
              <a:cs typeface="+mn-cs"/>
            </a:rPr>
            <a:t>新庁舎備品購入費１８５百万円、旧庁舎等解体費６５百万円、新庁舎建設関連委託料３６百万円といった、新庁舎に関連する臨時的支出の終了により、物件費が前年度より２８３百万円減少したためである。</a:t>
          </a:r>
        </a:p>
        <a:p>
          <a:r>
            <a:rPr lang="ja-JP" altLang="ja-JP" sz="1050">
              <a:solidFill>
                <a:schemeClr val="dk1"/>
              </a:solidFill>
              <a:effectLst/>
              <a:latin typeface="+mn-lt"/>
              <a:ea typeface="+mn-ea"/>
              <a:cs typeface="+mn-cs"/>
            </a:rPr>
            <a:t>　今後も、公共施設整備事業に係る物件購入費の支出が予定されている年度では、決算額が大幅に増加すると見込まれるため、</a:t>
          </a:r>
          <a:r>
            <a:rPr lang="ja-JP" altLang="en-US" sz="1050">
              <a:solidFill>
                <a:schemeClr val="dk1"/>
              </a:solidFill>
              <a:effectLst/>
              <a:latin typeface="+mn-lt"/>
              <a:ea typeface="+mn-ea"/>
              <a:cs typeface="+mn-cs"/>
            </a:rPr>
            <a:t>人件費やその他の物件費の縮減に努めていく。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34283</xdr:rowOff>
    </xdr:from>
    <xdr:to>
      <xdr:col>7</xdr:col>
      <xdr:colOff>152400</xdr:colOff>
      <xdr:row>82</xdr:row>
      <xdr:rowOff>35384</xdr:rowOff>
    </xdr:to>
    <xdr:cxnSp macro="">
      <xdr:nvCxnSpPr>
        <xdr:cNvPr id="191" name="直線コネクタ 190"/>
        <xdr:cNvCxnSpPr/>
      </xdr:nvCxnSpPr>
      <xdr:spPr>
        <a:xfrm flipV="1">
          <a:off x="4114800" y="14093183"/>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140616</xdr:rowOff>
    </xdr:from>
    <xdr:to>
      <xdr:col>6</xdr:col>
      <xdr:colOff>0</xdr:colOff>
      <xdr:row>82</xdr:row>
      <xdr:rowOff>35384</xdr:rowOff>
    </xdr:to>
    <xdr:cxnSp macro="">
      <xdr:nvCxnSpPr>
        <xdr:cNvPr id="194" name="直線コネクタ 193"/>
        <xdr:cNvCxnSpPr/>
      </xdr:nvCxnSpPr>
      <xdr:spPr>
        <a:xfrm>
          <a:off x="3225800" y="14028066"/>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81931</xdr:rowOff>
    </xdr:from>
    <xdr:ext cx="736600" cy="259045"/>
    <xdr:sp macro="" textlink="">
      <xdr:nvSpPr>
        <xdr:cNvPr id="196" name="テキスト ボックス 195"/>
        <xdr:cNvSpPr txBox="1"/>
      </xdr:nvSpPr>
      <xdr:spPr>
        <a:xfrm>
          <a:off x="3733800" y="1379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129680</xdr:rowOff>
    </xdr:from>
    <xdr:to>
      <xdr:col>4</xdr:col>
      <xdr:colOff>482600</xdr:colOff>
      <xdr:row>81</xdr:row>
      <xdr:rowOff>140616</xdr:rowOff>
    </xdr:to>
    <xdr:cxnSp macro="">
      <xdr:nvCxnSpPr>
        <xdr:cNvPr id="197" name="直線コネクタ 196"/>
        <xdr:cNvCxnSpPr/>
      </xdr:nvCxnSpPr>
      <xdr:spPr>
        <a:xfrm>
          <a:off x="2336800" y="14017130"/>
          <a:ext cx="889000" cy="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23120</xdr:rowOff>
    </xdr:from>
    <xdr:to>
      <xdr:col>4</xdr:col>
      <xdr:colOff>533400</xdr:colOff>
      <xdr:row>82</xdr:row>
      <xdr:rowOff>124720</xdr:rowOff>
    </xdr:to>
    <xdr:sp macro="" textlink="">
      <xdr:nvSpPr>
        <xdr:cNvPr id="198" name="フローチャート : 判断 197"/>
        <xdr:cNvSpPr/>
      </xdr:nvSpPr>
      <xdr:spPr>
        <a:xfrm>
          <a:off x="3175000" y="14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109497</xdr:rowOff>
    </xdr:from>
    <xdr:ext cx="762000" cy="259045"/>
    <xdr:sp macro="" textlink="">
      <xdr:nvSpPr>
        <xdr:cNvPr id="199" name="テキスト ボックス 198"/>
        <xdr:cNvSpPr txBox="1"/>
      </xdr:nvSpPr>
      <xdr:spPr>
        <a:xfrm>
          <a:off x="2844800" y="14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129680</xdr:rowOff>
    </xdr:from>
    <xdr:to>
      <xdr:col>3</xdr:col>
      <xdr:colOff>279400</xdr:colOff>
      <xdr:row>81</xdr:row>
      <xdr:rowOff>143072</xdr:rowOff>
    </xdr:to>
    <xdr:cxnSp macro="">
      <xdr:nvCxnSpPr>
        <xdr:cNvPr id="200" name="直線コネクタ 199"/>
        <xdr:cNvCxnSpPr/>
      </xdr:nvCxnSpPr>
      <xdr:spPr>
        <a:xfrm flipV="1">
          <a:off x="1447800" y="14017130"/>
          <a:ext cx="8890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380</xdr:rowOff>
    </xdr:from>
    <xdr:to>
      <xdr:col>3</xdr:col>
      <xdr:colOff>330200</xdr:colOff>
      <xdr:row>82</xdr:row>
      <xdr:rowOff>101980</xdr:rowOff>
    </xdr:to>
    <xdr:sp macro="" textlink="">
      <xdr:nvSpPr>
        <xdr:cNvPr id="201" name="フローチャート : 判断 200"/>
        <xdr:cNvSpPr/>
      </xdr:nvSpPr>
      <xdr:spPr>
        <a:xfrm>
          <a:off x="2286000" y="1405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86757</xdr:rowOff>
    </xdr:from>
    <xdr:ext cx="762000" cy="259045"/>
    <xdr:sp macro="" textlink="">
      <xdr:nvSpPr>
        <xdr:cNvPr id="202" name="テキスト ボックス 201"/>
        <xdr:cNvSpPr txBox="1"/>
      </xdr:nvSpPr>
      <xdr:spPr>
        <a:xfrm>
          <a:off x="1955800" y="1414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9356</xdr:rowOff>
    </xdr:from>
    <xdr:to>
      <xdr:col>2</xdr:col>
      <xdr:colOff>127000</xdr:colOff>
      <xdr:row>82</xdr:row>
      <xdr:rowOff>110956</xdr:rowOff>
    </xdr:to>
    <xdr:sp macro="" textlink="">
      <xdr:nvSpPr>
        <xdr:cNvPr id="203" name="フローチャート : 判断 202"/>
        <xdr:cNvSpPr/>
      </xdr:nvSpPr>
      <xdr:spPr>
        <a:xfrm>
          <a:off x="1397000" y="140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95733</xdr:rowOff>
    </xdr:from>
    <xdr:ext cx="762000" cy="259045"/>
    <xdr:sp macro="" textlink="">
      <xdr:nvSpPr>
        <xdr:cNvPr id="204" name="テキスト ボックス 203"/>
        <xdr:cNvSpPr txBox="1"/>
      </xdr:nvSpPr>
      <xdr:spPr>
        <a:xfrm>
          <a:off x="1066800" y="141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154933</xdr:rowOff>
    </xdr:from>
    <xdr:to>
      <xdr:col>7</xdr:col>
      <xdr:colOff>203200</xdr:colOff>
      <xdr:row>82</xdr:row>
      <xdr:rowOff>85083</xdr:rowOff>
    </xdr:to>
    <xdr:sp macro="" textlink="">
      <xdr:nvSpPr>
        <xdr:cNvPr id="210" name="円/楕円 209"/>
        <xdr:cNvSpPr/>
      </xdr:nvSpPr>
      <xdr:spPr>
        <a:xfrm>
          <a:off x="4902200" y="140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xdr:rowOff>
    </xdr:from>
    <xdr:ext cx="762000" cy="259045"/>
    <xdr:sp macro="" textlink="">
      <xdr:nvSpPr>
        <xdr:cNvPr id="211" name="人件費・物件費等の状況該当値テキスト"/>
        <xdr:cNvSpPr txBox="1"/>
      </xdr:nvSpPr>
      <xdr:spPr>
        <a:xfrm>
          <a:off x="5041900" y="1388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143,946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156034</xdr:rowOff>
    </xdr:from>
    <xdr:to>
      <xdr:col>6</xdr:col>
      <xdr:colOff>50800</xdr:colOff>
      <xdr:row>82</xdr:row>
      <xdr:rowOff>86184</xdr:rowOff>
    </xdr:to>
    <xdr:sp macro="" textlink="">
      <xdr:nvSpPr>
        <xdr:cNvPr id="212" name="円/楕円 211"/>
        <xdr:cNvSpPr/>
      </xdr:nvSpPr>
      <xdr:spPr>
        <a:xfrm>
          <a:off x="4064000" y="140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70961</xdr:rowOff>
    </xdr:from>
    <xdr:ext cx="736600" cy="259045"/>
    <xdr:sp macro="" textlink="">
      <xdr:nvSpPr>
        <xdr:cNvPr id="213" name="テキスト ボックス 212"/>
        <xdr:cNvSpPr txBox="1"/>
      </xdr:nvSpPr>
      <xdr:spPr>
        <a:xfrm>
          <a:off x="3733800" y="14129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144,174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89816</xdr:rowOff>
    </xdr:from>
    <xdr:to>
      <xdr:col>4</xdr:col>
      <xdr:colOff>533400</xdr:colOff>
      <xdr:row>82</xdr:row>
      <xdr:rowOff>19966</xdr:rowOff>
    </xdr:to>
    <xdr:sp macro="" textlink="">
      <xdr:nvSpPr>
        <xdr:cNvPr id="214" name="円/楕円 213"/>
        <xdr:cNvSpPr/>
      </xdr:nvSpPr>
      <xdr:spPr>
        <a:xfrm>
          <a:off x="3175000" y="139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30143</xdr:rowOff>
    </xdr:from>
    <xdr:ext cx="762000" cy="259045"/>
    <xdr:sp macro="" textlink="">
      <xdr:nvSpPr>
        <xdr:cNvPr id="215" name="テキスト ボックス 214"/>
        <xdr:cNvSpPr txBox="1"/>
      </xdr:nvSpPr>
      <xdr:spPr>
        <a:xfrm>
          <a:off x="2844800" y="1374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130,453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78880</xdr:rowOff>
    </xdr:from>
    <xdr:to>
      <xdr:col>3</xdr:col>
      <xdr:colOff>330200</xdr:colOff>
      <xdr:row>82</xdr:row>
      <xdr:rowOff>9030</xdr:rowOff>
    </xdr:to>
    <xdr:sp macro="" textlink="">
      <xdr:nvSpPr>
        <xdr:cNvPr id="216" name="円/楕円 215"/>
        <xdr:cNvSpPr/>
      </xdr:nvSpPr>
      <xdr:spPr>
        <a:xfrm>
          <a:off x="2286000" y="139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19207</xdr:rowOff>
    </xdr:from>
    <xdr:ext cx="762000" cy="259045"/>
    <xdr:sp macro="" textlink="">
      <xdr:nvSpPr>
        <xdr:cNvPr id="217" name="テキスト ボックス 216"/>
        <xdr:cNvSpPr txBox="1"/>
      </xdr:nvSpPr>
      <xdr:spPr>
        <a:xfrm>
          <a:off x="1955800" y="1373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92272</xdr:rowOff>
    </xdr:from>
    <xdr:to>
      <xdr:col>2</xdr:col>
      <xdr:colOff>127000</xdr:colOff>
      <xdr:row>82</xdr:row>
      <xdr:rowOff>22422</xdr:rowOff>
    </xdr:to>
    <xdr:sp macro="" textlink="">
      <xdr:nvSpPr>
        <xdr:cNvPr id="218" name="円/楕円 217"/>
        <xdr:cNvSpPr/>
      </xdr:nvSpPr>
      <xdr:spPr>
        <a:xfrm>
          <a:off x="1397000" y="139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32599</xdr:rowOff>
    </xdr:from>
    <xdr:ext cx="762000" cy="259045"/>
    <xdr:sp macro="" textlink="">
      <xdr:nvSpPr>
        <xdr:cNvPr id="219" name="テキスト ボックス 218"/>
        <xdr:cNvSpPr txBox="1"/>
      </xdr:nvSpPr>
      <xdr:spPr>
        <a:xfrm>
          <a:off x="1066800" y="1374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ラス</a:t>
          </a:r>
          <a:r>
            <a:rPr lang="ja-JP" altLang="ja-JP" sz="1100">
              <a:solidFill>
                <a:schemeClr val="dk1"/>
              </a:solidFill>
              <a:effectLst/>
              <a:latin typeface="+mn-lt"/>
              <a:ea typeface="+mn-ea"/>
              <a:cs typeface="+mn-cs"/>
            </a:rPr>
            <a:t>パイレス指数は前年度から０．５ポイント低下して９３．９と、類似団体平均を下回って</a:t>
          </a:r>
          <a:r>
            <a:rPr lang="ja-JP" altLang="en-US" sz="1100">
              <a:solidFill>
                <a:schemeClr val="dk1"/>
              </a:solidFill>
              <a:effectLst/>
              <a:latin typeface="+mn-lt"/>
              <a:ea typeface="+mn-ea"/>
              <a:cs typeface="+mn-cs"/>
            </a:rPr>
            <a:t>いる。</a:t>
          </a:r>
          <a:r>
            <a:rPr lang="ja-JP" altLang="ja-JP" sz="1100">
              <a:solidFill>
                <a:schemeClr val="dk1"/>
              </a:solidFill>
              <a:effectLst/>
              <a:latin typeface="+mn-lt"/>
              <a:ea typeface="+mn-ea"/>
              <a:cs typeface="+mn-cs"/>
            </a:rPr>
            <a:t>主な要因としては、</a:t>
          </a:r>
          <a:r>
            <a:rPr lang="ja-JP" altLang="en-US" sz="1100">
              <a:solidFill>
                <a:schemeClr val="dk1"/>
              </a:solidFill>
              <a:effectLst/>
              <a:latin typeface="+mn-lt"/>
              <a:ea typeface="+mn-ea"/>
              <a:cs typeface="+mn-cs"/>
            </a:rPr>
            <a:t>学歴区分大学卒者の経験年数１０年から１５年までの職員が、平成２８年度では対象者が０人だったのに対して平成２９年度では対象者が２人に増加したためである。</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今後も、職員数が級別に適切に配置されているか、また県内企業との給与格差が大きく乖離していないかなど、総合的な判断に努めていく。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33866</xdr:rowOff>
    </xdr:from>
    <xdr:to>
      <xdr:col>24</xdr:col>
      <xdr:colOff>558800</xdr:colOff>
      <xdr:row>81</xdr:row>
      <xdr:rowOff>100895</xdr:rowOff>
    </xdr:to>
    <xdr:cxnSp macro="">
      <xdr:nvCxnSpPr>
        <xdr:cNvPr id="253" name="直線コネクタ 252"/>
        <xdr:cNvCxnSpPr/>
      </xdr:nvCxnSpPr>
      <xdr:spPr>
        <a:xfrm flipV="1">
          <a:off x="16179800" y="1392131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4"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44450</xdr:rowOff>
    </xdr:from>
    <xdr:to>
      <xdr:col>23</xdr:col>
      <xdr:colOff>406400</xdr:colOff>
      <xdr:row>81</xdr:row>
      <xdr:rowOff>100895</xdr:rowOff>
    </xdr:to>
    <xdr:cxnSp macro="">
      <xdr:nvCxnSpPr>
        <xdr:cNvPr id="256" name="直線コネクタ 255"/>
        <xdr:cNvCxnSpPr/>
      </xdr:nvCxnSpPr>
      <xdr:spPr>
        <a:xfrm>
          <a:off x="15290800" y="1376045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7" name="フローチャート : 判断 256"/>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51099</xdr:rowOff>
    </xdr:from>
    <xdr:ext cx="736600" cy="259045"/>
    <xdr:sp macro="" textlink="">
      <xdr:nvSpPr>
        <xdr:cNvPr id="258" name="テキスト ボックス 257"/>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135466</xdr:rowOff>
    </xdr:from>
    <xdr:to>
      <xdr:col>22</xdr:col>
      <xdr:colOff>203200</xdr:colOff>
      <xdr:row>80</xdr:row>
      <xdr:rowOff>44450</xdr:rowOff>
    </xdr:to>
    <xdr:cxnSp macro="">
      <xdr:nvCxnSpPr>
        <xdr:cNvPr id="259" name="直線コネクタ 258"/>
        <xdr:cNvCxnSpPr/>
      </xdr:nvCxnSpPr>
      <xdr:spPr>
        <a:xfrm>
          <a:off x="14401800" y="136800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0" name="フローチャート : 判断 259"/>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1" name="テキスト ボックス 260"/>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135466</xdr:rowOff>
    </xdr:from>
    <xdr:to>
      <xdr:col>21</xdr:col>
      <xdr:colOff>0</xdr:colOff>
      <xdr:row>85</xdr:row>
      <xdr:rowOff>45155</xdr:rowOff>
    </xdr:to>
    <xdr:cxnSp macro="">
      <xdr:nvCxnSpPr>
        <xdr:cNvPr id="262" name="直線コネクタ 261"/>
        <xdr:cNvCxnSpPr/>
      </xdr:nvCxnSpPr>
      <xdr:spPr>
        <a:xfrm flipV="1">
          <a:off x="13512800" y="13680016"/>
          <a:ext cx="889000" cy="93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28928</xdr:rowOff>
    </xdr:from>
    <xdr:to>
      <xdr:col>21</xdr:col>
      <xdr:colOff>50800</xdr:colOff>
      <xdr:row>83</xdr:row>
      <xdr:rowOff>130528</xdr:rowOff>
    </xdr:to>
    <xdr:sp macro="" textlink="">
      <xdr:nvSpPr>
        <xdr:cNvPr id="263" name="フローチャート : 判断 262"/>
        <xdr:cNvSpPr/>
      </xdr:nvSpPr>
      <xdr:spPr>
        <a:xfrm>
          <a:off x="14351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115305</xdr:rowOff>
    </xdr:from>
    <xdr:ext cx="762000" cy="259045"/>
    <xdr:sp macro="" textlink="">
      <xdr:nvSpPr>
        <xdr:cNvPr id="264" name="テキスト ボックス 263"/>
        <xdr:cNvSpPr txBox="1"/>
      </xdr:nvSpPr>
      <xdr:spPr>
        <a:xfrm>
          <a:off x="140208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65" name="フローチャート : 判断 264"/>
        <xdr:cNvSpPr/>
      </xdr:nvSpPr>
      <xdr:spPr>
        <a:xfrm>
          <a:off x="13462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132238</xdr:rowOff>
    </xdr:from>
    <xdr:ext cx="762000" cy="259045"/>
    <xdr:sp macro="" textlink="">
      <xdr:nvSpPr>
        <xdr:cNvPr id="266" name="テキスト ボックス 265"/>
        <xdr:cNvSpPr txBox="1"/>
      </xdr:nvSpPr>
      <xdr:spPr>
        <a:xfrm>
          <a:off x="13131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154516</xdr:rowOff>
    </xdr:from>
    <xdr:to>
      <xdr:col>24</xdr:col>
      <xdr:colOff>609600</xdr:colOff>
      <xdr:row>81</xdr:row>
      <xdr:rowOff>84666</xdr:rowOff>
    </xdr:to>
    <xdr:sp macro="" textlink="">
      <xdr:nvSpPr>
        <xdr:cNvPr id="272" name="円/楕円 271"/>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171043</xdr:rowOff>
    </xdr:from>
    <xdr:ext cx="762000" cy="259045"/>
    <xdr:sp macro="" textlink="">
      <xdr:nvSpPr>
        <xdr:cNvPr id="273" name="給与水準   （国との比較）該当値テキスト"/>
        <xdr:cNvSpPr txBox="1"/>
      </xdr:nvSpPr>
      <xdr:spPr>
        <a:xfrm>
          <a:off x="17106900" y="1371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50095</xdr:rowOff>
    </xdr:from>
    <xdr:to>
      <xdr:col>23</xdr:col>
      <xdr:colOff>457200</xdr:colOff>
      <xdr:row>81</xdr:row>
      <xdr:rowOff>151695</xdr:rowOff>
    </xdr:to>
    <xdr:sp macro="" textlink="">
      <xdr:nvSpPr>
        <xdr:cNvPr id="274" name="円/楕円 273"/>
        <xdr:cNvSpPr/>
      </xdr:nvSpPr>
      <xdr:spPr>
        <a:xfrm>
          <a:off x="16129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161872</xdr:rowOff>
    </xdr:from>
    <xdr:ext cx="736600" cy="259045"/>
    <xdr:sp macro="" textlink="">
      <xdr:nvSpPr>
        <xdr:cNvPr id="275" name="テキスト ボックス 274"/>
        <xdr:cNvSpPr txBox="1"/>
      </xdr:nvSpPr>
      <xdr:spPr>
        <a:xfrm>
          <a:off x="15798800" y="1370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165100</xdr:rowOff>
    </xdr:from>
    <xdr:to>
      <xdr:col>22</xdr:col>
      <xdr:colOff>254000</xdr:colOff>
      <xdr:row>80</xdr:row>
      <xdr:rowOff>95250</xdr:rowOff>
    </xdr:to>
    <xdr:sp macro="" textlink="">
      <xdr:nvSpPr>
        <xdr:cNvPr id="276" name="円/楕円 275"/>
        <xdr:cNvSpPr/>
      </xdr:nvSpPr>
      <xdr:spPr>
        <a:xfrm>
          <a:off x="15240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105427</xdr:rowOff>
    </xdr:from>
    <xdr:ext cx="762000" cy="259045"/>
    <xdr:sp macro="" textlink="">
      <xdr:nvSpPr>
        <xdr:cNvPr id="277" name="テキスト ボックス 276"/>
        <xdr:cNvSpPr txBox="1"/>
      </xdr:nvSpPr>
      <xdr:spPr>
        <a:xfrm>
          <a:off x="1490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84666</xdr:rowOff>
    </xdr:from>
    <xdr:to>
      <xdr:col>21</xdr:col>
      <xdr:colOff>50800</xdr:colOff>
      <xdr:row>80</xdr:row>
      <xdr:rowOff>14816</xdr:rowOff>
    </xdr:to>
    <xdr:sp macro="" textlink="">
      <xdr:nvSpPr>
        <xdr:cNvPr id="278" name="円/楕円 277"/>
        <xdr:cNvSpPr/>
      </xdr:nvSpPr>
      <xdr:spPr>
        <a:xfrm>
          <a:off x="14351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24993</xdr:rowOff>
    </xdr:from>
    <xdr:ext cx="762000" cy="259045"/>
    <xdr:sp macro="" textlink="">
      <xdr:nvSpPr>
        <xdr:cNvPr id="279" name="テキスト ボックス 278"/>
        <xdr:cNvSpPr txBox="1"/>
      </xdr:nvSpPr>
      <xdr:spPr>
        <a:xfrm>
          <a:off x="14020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165805</xdr:rowOff>
    </xdr:from>
    <xdr:to>
      <xdr:col>19</xdr:col>
      <xdr:colOff>533400</xdr:colOff>
      <xdr:row>85</xdr:row>
      <xdr:rowOff>95955</xdr:rowOff>
    </xdr:to>
    <xdr:sp macro="" textlink="">
      <xdr:nvSpPr>
        <xdr:cNvPr id="280" name="円/楕円 279"/>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106132</xdr:rowOff>
    </xdr:from>
    <xdr:ext cx="762000" cy="259045"/>
    <xdr:sp macro="" textlink="">
      <xdr:nvSpPr>
        <xdr:cNvPr id="281" name="テキスト ボックス 280"/>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人口千人当たりの職員数は、前年度から０．０６人増加して７．８２人となり、類似団体平均を下回っている。</a:t>
          </a:r>
        </a:p>
        <a:p>
          <a:r>
            <a:rPr lang="ja-JP" altLang="ja-JP" sz="1100">
              <a:solidFill>
                <a:schemeClr val="dk1"/>
              </a:solidFill>
              <a:effectLst/>
              <a:latin typeface="+mn-lt"/>
              <a:ea typeface="+mn-ea"/>
              <a:cs typeface="+mn-cs"/>
            </a:rPr>
            <a:t>　平成２８年度の職員数は２６２人で、前年度から２名減少しているが、人口減少の進行により、分母要因の減少幅が大きかったことが主な要因となっている。</a:t>
          </a:r>
        </a:p>
        <a:p>
          <a:r>
            <a:rPr lang="ja-JP" altLang="ja-JP" sz="1100">
              <a:solidFill>
                <a:schemeClr val="dk1"/>
              </a:solidFill>
              <a:effectLst/>
              <a:latin typeface="+mn-lt"/>
              <a:ea typeface="+mn-ea"/>
              <a:cs typeface="+mn-cs"/>
            </a:rPr>
            <a:t>　本市の職員については、現在年齢構成等に偏りが生じていることから、定員適正化計画の見直しを行い、職員数も含めて調整を図っていく。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158597</xdr:rowOff>
    </xdr:from>
    <xdr:to>
      <xdr:col>24</xdr:col>
      <xdr:colOff>558800</xdr:colOff>
      <xdr:row>60</xdr:row>
      <xdr:rowOff>161493</xdr:rowOff>
    </xdr:to>
    <xdr:cxnSp macro="">
      <xdr:nvCxnSpPr>
        <xdr:cNvPr id="313" name="直線コネクタ 312"/>
        <xdr:cNvCxnSpPr/>
      </xdr:nvCxnSpPr>
      <xdr:spPr>
        <a:xfrm>
          <a:off x="16179800" y="1044559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4"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158597</xdr:rowOff>
    </xdr:from>
    <xdr:to>
      <xdr:col>23</xdr:col>
      <xdr:colOff>406400</xdr:colOff>
      <xdr:row>60</xdr:row>
      <xdr:rowOff>159563</xdr:rowOff>
    </xdr:to>
    <xdr:cxnSp macro="">
      <xdr:nvCxnSpPr>
        <xdr:cNvPr id="316" name="直線コネクタ 315"/>
        <xdr:cNvCxnSpPr/>
      </xdr:nvCxnSpPr>
      <xdr:spPr>
        <a:xfrm flipV="1">
          <a:off x="15290800" y="10445597"/>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72432</xdr:rowOff>
    </xdr:from>
    <xdr:ext cx="736600" cy="259045"/>
    <xdr:sp macro="" textlink="">
      <xdr:nvSpPr>
        <xdr:cNvPr id="318" name="テキスト ボックス 317"/>
        <xdr:cNvSpPr txBox="1"/>
      </xdr:nvSpPr>
      <xdr:spPr>
        <a:xfrm>
          <a:off x="15798800" y="1053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159563</xdr:rowOff>
    </xdr:from>
    <xdr:to>
      <xdr:col>22</xdr:col>
      <xdr:colOff>203200</xdr:colOff>
      <xdr:row>60</xdr:row>
      <xdr:rowOff>164388</xdr:rowOff>
    </xdr:to>
    <xdr:cxnSp macro="">
      <xdr:nvCxnSpPr>
        <xdr:cNvPr id="319" name="直線コネクタ 318"/>
        <xdr:cNvCxnSpPr/>
      </xdr:nvCxnSpPr>
      <xdr:spPr>
        <a:xfrm flipV="1">
          <a:off x="14401800" y="10446563"/>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15011</xdr:rowOff>
    </xdr:from>
    <xdr:to>
      <xdr:col>22</xdr:col>
      <xdr:colOff>254000</xdr:colOff>
      <xdr:row>61</xdr:row>
      <xdr:rowOff>116611</xdr:rowOff>
    </xdr:to>
    <xdr:sp macro="" textlink="">
      <xdr:nvSpPr>
        <xdr:cNvPr id="320" name="フローチャート : 判断 319"/>
        <xdr:cNvSpPr/>
      </xdr:nvSpPr>
      <xdr:spPr>
        <a:xfrm>
          <a:off x="15240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101388</xdr:rowOff>
    </xdr:from>
    <xdr:ext cx="762000" cy="259045"/>
    <xdr:sp macro="" textlink="">
      <xdr:nvSpPr>
        <xdr:cNvPr id="321" name="テキスト ボックス 320"/>
        <xdr:cNvSpPr txBox="1"/>
      </xdr:nvSpPr>
      <xdr:spPr>
        <a:xfrm>
          <a:off x="14909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164388</xdr:rowOff>
    </xdr:from>
    <xdr:to>
      <xdr:col>21</xdr:col>
      <xdr:colOff>0</xdr:colOff>
      <xdr:row>60</xdr:row>
      <xdr:rowOff>169697</xdr:rowOff>
    </xdr:to>
    <xdr:cxnSp macro="">
      <xdr:nvCxnSpPr>
        <xdr:cNvPr id="322" name="直線コネクタ 321"/>
        <xdr:cNvCxnSpPr/>
      </xdr:nvCxnSpPr>
      <xdr:spPr>
        <a:xfrm flipV="1">
          <a:off x="13512800" y="10451388"/>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13564</xdr:rowOff>
    </xdr:from>
    <xdr:to>
      <xdr:col>21</xdr:col>
      <xdr:colOff>50800</xdr:colOff>
      <xdr:row>61</xdr:row>
      <xdr:rowOff>115164</xdr:rowOff>
    </xdr:to>
    <xdr:sp macro="" textlink="">
      <xdr:nvSpPr>
        <xdr:cNvPr id="323" name="フローチャート : 判断 322"/>
        <xdr:cNvSpPr/>
      </xdr:nvSpPr>
      <xdr:spPr>
        <a:xfrm>
          <a:off x="14351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99941</xdr:rowOff>
    </xdr:from>
    <xdr:ext cx="762000" cy="259045"/>
    <xdr:sp macro="" textlink="">
      <xdr:nvSpPr>
        <xdr:cNvPr id="324" name="テキスト ボックス 323"/>
        <xdr:cNvSpPr txBox="1"/>
      </xdr:nvSpPr>
      <xdr:spPr>
        <a:xfrm>
          <a:off x="14020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15494</xdr:rowOff>
    </xdr:from>
    <xdr:to>
      <xdr:col>19</xdr:col>
      <xdr:colOff>533400</xdr:colOff>
      <xdr:row>61</xdr:row>
      <xdr:rowOff>117094</xdr:rowOff>
    </xdr:to>
    <xdr:sp macro="" textlink="">
      <xdr:nvSpPr>
        <xdr:cNvPr id="325" name="フローチャート : 判断 324"/>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101871</xdr:rowOff>
    </xdr:from>
    <xdr:ext cx="762000" cy="259045"/>
    <xdr:sp macro="" textlink="">
      <xdr:nvSpPr>
        <xdr:cNvPr id="326" name="テキスト ボックス 325"/>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110693</xdr:rowOff>
    </xdr:from>
    <xdr:to>
      <xdr:col>24</xdr:col>
      <xdr:colOff>609600</xdr:colOff>
      <xdr:row>61</xdr:row>
      <xdr:rowOff>40843</xdr:rowOff>
    </xdr:to>
    <xdr:sp macro="" textlink="">
      <xdr:nvSpPr>
        <xdr:cNvPr id="332" name="円/楕円 331"/>
        <xdr:cNvSpPr/>
      </xdr:nvSpPr>
      <xdr:spPr>
        <a:xfrm>
          <a:off x="16967200" y="103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31970</xdr:rowOff>
    </xdr:from>
    <xdr:ext cx="762000" cy="259045"/>
    <xdr:sp macro="" textlink="">
      <xdr:nvSpPr>
        <xdr:cNvPr id="333" name="定員管理の状況該当値テキスト"/>
        <xdr:cNvSpPr txBox="1"/>
      </xdr:nvSpPr>
      <xdr:spPr>
        <a:xfrm>
          <a:off x="17106900" y="103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107797</xdr:rowOff>
    </xdr:from>
    <xdr:to>
      <xdr:col>23</xdr:col>
      <xdr:colOff>457200</xdr:colOff>
      <xdr:row>61</xdr:row>
      <xdr:rowOff>37947</xdr:rowOff>
    </xdr:to>
    <xdr:sp macro="" textlink="">
      <xdr:nvSpPr>
        <xdr:cNvPr id="334" name="円/楕円 333"/>
        <xdr:cNvSpPr/>
      </xdr:nvSpPr>
      <xdr:spPr>
        <a:xfrm>
          <a:off x="16129000" y="1039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48124</xdr:rowOff>
    </xdr:from>
    <xdr:ext cx="736600" cy="259045"/>
    <xdr:sp macro="" textlink="">
      <xdr:nvSpPr>
        <xdr:cNvPr id="335" name="テキスト ボックス 334"/>
        <xdr:cNvSpPr txBox="1"/>
      </xdr:nvSpPr>
      <xdr:spPr>
        <a:xfrm>
          <a:off x="15798800" y="101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108763</xdr:rowOff>
    </xdr:from>
    <xdr:to>
      <xdr:col>22</xdr:col>
      <xdr:colOff>254000</xdr:colOff>
      <xdr:row>61</xdr:row>
      <xdr:rowOff>38913</xdr:rowOff>
    </xdr:to>
    <xdr:sp macro="" textlink="">
      <xdr:nvSpPr>
        <xdr:cNvPr id="336" name="円/楕円 335"/>
        <xdr:cNvSpPr/>
      </xdr:nvSpPr>
      <xdr:spPr>
        <a:xfrm>
          <a:off x="15240000" y="103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49090</xdr:rowOff>
    </xdr:from>
    <xdr:ext cx="762000" cy="259045"/>
    <xdr:sp macro="" textlink="">
      <xdr:nvSpPr>
        <xdr:cNvPr id="337" name="テキスト ボックス 336"/>
        <xdr:cNvSpPr txBox="1"/>
      </xdr:nvSpPr>
      <xdr:spPr>
        <a:xfrm>
          <a:off x="14909800" y="1016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113588</xdr:rowOff>
    </xdr:from>
    <xdr:to>
      <xdr:col>21</xdr:col>
      <xdr:colOff>50800</xdr:colOff>
      <xdr:row>61</xdr:row>
      <xdr:rowOff>43738</xdr:rowOff>
    </xdr:to>
    <xdr:sp macro="" textlink="">
      <xdr:nvSpPr>
        <xdr:cNvPr id="338" name="円/楕円 337"/>
        <xdr:cNvSpPr/>
      </xdr:nvSpPr>
      <xdr:spPr>
        <a:xfrm>
          <a:off x="143510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53915</xdr:rowOff>
    </xdr:from>
    <xdr:ext cx="762000" cy="259045"/>
    <xdr:sp macro="" textlink="">
      <xdr:nvSpPr>
        <xdr:cNvPr id="339" name="テキスト ボックス 338"/>
        <xdr:cNvSpPr txBox="1"/>
      </xdr:nvSpPr>
      <xdr:spPr>
        <a:xfrm>
          <a:off x="14020800" y="1016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118897</xdr:rowOff>
    </xdr:from>
    <xdr:to>
      <xdr:col>19</xdr:col>
      <xdr:colOff>533400</xdr:colOff>
      <xdr:row>61</xdr:row>
      <xdr:rowOff>49047</xdr:rowOff>
    </xdr:to>
    <xdr:sp macro="" textlink="">
      <xdr:nvSpPr>
        <xdr:cNvPr id="340" name="円/楕円 339"/>
        <xdr:cNvSpPr/>
      </xdr:nvSpPr>
      <xdr:spPr>
        <a:xfrm>
          <a:off x="13462000" y="1040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59224</xdr:rowOff>
    </xdr:from>
    <xdr:ext cx="762000" cy="259045"/>
    <xdr:sp macro="" textlink="">
      <xdr:nvSpPr>
        <xdr:cNvPr id="341" name="テキスト ボックス 340"/>
        <xdr:cNvSpPr txBox="1"/>
      </xdr:nvSpPr>
      <xdr:spPr>
        <a:xfrm>
          <a:off x="13131800" y="10174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実質公債費比率は、平成１９年度決算（</a:t>
          </a:r>
          <a:r>
            <a:rPr lang="ja-JP" altLang="en-US" sz="1100">
              <a:solidFill>
                <a:schemeClr val="dk1"/>
              </a:solidFill>
              <a:effectLst/>
              <a:latin typeface="+mn-lt"/>
              <a:ea typeface="+mn-ea"/>
              <a:cs typeface="+mn-cs"/>
            </a:rPr>
            <a:t>１８．１</a:t>
          </a:r>
          <a:r>
            <a:rPr lang="ja-JP" altLang="ja-JP" sz="1100">
              <a:solidFill>
                <a:schemeClr val="dk1"/>
              </a:solidFill>
              <a:effectLst/>
              <a:latin typeface="+mn-lt"/>
              <a:ea typeface="+mn-ea"/>
              <a:cs typeface="+mn-cs"/>
            </a:rPr>
            <a:t>％）以降低下し続けて</a:t>
          </a:r>
          <a:r>
            <a:rPr lang="ja-JP" altLang="en-US" sz="1100">
              <a:solidFill>
                <a:schemeClr val="dk1"/>
              </a:solidFill>
              <a:effectLst/>
              <a:latin typeface="+mn-lt"/>
              <a:ea typeface="+mn-ea"/>
              <a:cs typeface="+mn-cs"/>
            </a:rPr>
            <a:t>お</a:t>
          </a:r>
          <a:r>
            <a:rPr lang="ja-JP" altLang="ja-JP" sz="1100">
              <a:solidFill>
                <a:schemeClr val="dk1"/>
              </a:solidFill>
              <a:effectLst/>
              <a:latin typeface="+mn-lt"/>
              <a:ea typeface="+mn-ea"/>
              <a:cs typeface="+mn-cs"/>
            </a:rPr>
            <a:t>り、平成２８年度は前年度から０．２ポイント低下して６</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５％となり、類似団体平均を下回っている。</a:t>
          </a:r>
        </a:p>
        <a:p>
          <a:r>
            <a:rPr lang="ja-JP" altLang="ja-JP" sz="1100">
              <a:solidFill>
                <a:schemeClr val="dk1"/>
              </a:solidFill>
              <a:effectLst/>
              <a:latin typeface="+mn-lt"/>
              <a:ea typeface="+mn-ea"/>
              <a:cs typeface="+mn-cs"/>
            </a:rPr>
            <a:t>　単年度比率をみると、分母にあたる標準財政規模が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普通交付税</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臨時財政対策債の減少などにより減少したことで、前年度比では上昇しているが、３カ年平均での算出により全体として比率は低下している。</a:t>
          </a:r>
          <a:r>
            <a:rPr lang="ja-JP" altLang="en-US" sz="1100">
              <a:solidFill>
                <a:schemeClr val="dk1"/>
              </a:solidFill>
              <a:effectLst/>
              <a:latin typeface="+mn-lt"/>
              <a:ea typeface="+mn-ea"/>
              <a:cs typeface="+mn-cs"/>
            </a:rPr>
            <a:t>なお、分子における大きな変動要因はない。</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今後、普通交付税の合併算定替えの段階的縮減などによる標準財政規模の減少により、比率はさらに上昇すると見込まれるため、地方債の繰上償還を着実に実施することで財政の健全化に努めていく。</a:t>
          </a:r>
          <a:endParaRPr lang="ja-JP" altLang="ja-JP" sz="11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39</xdr:row>
      <xdr:rowOff>33020</xdr:rowOff>
    </xdr:to>
    <xdr:cxnSp macro="">
      <xdr:nvCxnSpPr>
        <xdr:cNvPr id="375" name="直線コネクタ 374"/>
        <xdr:cNvCxnSpPr/>
      </xdr:nvCxnSpPr>
      <xdr:spPr>
        <a:xfrm flipV="1">
          <a:off x="16179800" y="67034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33020</xdr:rowOff>
    </xdr:from>
    <xdr:to>
      <xdr:col>23</xdr:col>
      <xdr:colOff>406400</xdr:colOff>
      <xdr:row>39</xdr:row>
      <xdr:rowOff>113454</xdr:rowOff>
    </xdr:to>
    <xdr:cxnSp macro="">
      <xdr:nvCxnSpPr>
        <xdr:cNvPr id="378" name="直線コネクタ 377"/>
        <xdr:cNvCxnSpPr/>
      </xdr:nvCxnSpPr>
      <xdr:spPr>
        <a:xfrm flipV="1">
          <a:off x="15290800" y="671957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0" name="テキスト ボックス 379"/>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113454</xdr:rowOff>
    </xdr:from>
    <xdr:to>
      <xdr:col>22</xdr:col>
      <xdr:colOff>203200</xdr:colOff>
      <xdr:row>40</xdr:row>
      <xdr:rowOff>62654</xdr:rowOff>
    </xdr:to>
    <xdr:cxnSp macro="">
      <xdr:nvCxnSpPr>
        <xdr:cNvPr id="381" name="直線コネクタ 380"/>
        <xdr:cNvCxnSpPr/>
      </xdr:nvCxnSpPr>
      <xdr:spPr>
        <a:xfrm flipV="1">
          <a:off x="14401800" y="680000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2" name="フローチャート : 判断 381"/>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3" name="テキスト ボックス 382"/>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62654</xdr:rowOff>
    </xdr:from>
    <xdr:to>
      <xdr:col>21</xdr:col>
      <xdr:colOff>0</xdr:colOff>
      <xdr:row>41</xdr:row>
      <xdr:rowOff>44027</xdr:rowOff>
    </xdr:to>
    <xdr:cxnSp macro="">
      <xdr:nvCxnSpPr>
        <xdr:cNvPr id="384" name="直線コネクタ 383"/>
        <xdr:cNvCxnSpPr/>
      </xdr:nvCxnSpPr>
      <xdr:spPr>
        <a:xfrm flipV="1">
          <a:off x="13512800" y="6920654"/>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5" name="フローチャート : 判断 384"/>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6" name="テキスト ボックス 385"/>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7" name="フローチャート : 判断 38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8" name="テキスト ボックス 38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94" name="円/楕円 393"/>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154110</xdr:rowOff>
    </xdr:from>
    <xdr:ext cx="762000" cy="259045"/>
    <xdr:sp macro="" textlink="">
      <xdr:nvSpPr>
        <xdr:cNvPr id="395" name="公債費負担の状況該当値テキスト"/>
        <xdr:cNvSpPr txBox="1"/>
      </xdr:nvSpPr>
      <xdr:spPr>
        <a:xfrm>
          <a:off x="171069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153670</xdr:rowOff>
    </xdr:from>
    <xdr:to>
      <xdr:col>23</xdr:col>
      <xdr:colOff>457200</xdr:colOff>
      <xdr:row>39</xdr:row>
      <xdr:rowOff>83820</xdr:rowOff>
    </xdr:to>
    <xdr:sp macro="" textlink="">
      <xdr:nvSpPr>
        <xdr:cNvPr id="396" name="円/楕円 395"/>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93997</xdr:rowOff>
    </xdr:from>
    <xdr:ext cx="736600" cy="259045"/>
    <xdr:sp macro="" textlink="">
      <xdr:nvSpPr>
        <xdr:cNvPr id="397" name="テキスト ボックス 396"/>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62654</xdr:rowOff>
    </xdr:from>
    <xdr:to>
      <xdr:col>22</xdr:col>
      <xdr:colOff>254000</xdr:colOff>
      <xdr:row>39</xdr:row>
      <xdr:rowOff>164254</xdr:rowOff>
    </xdr:to>
    <xdr:sp macro="" textlink="">
      <xdr:nvSpPr>
        <xdr:cNvPr id="398" name="円/楕円 397"/>
        <xdr:cNvSpPr/>
      </xdr:nvSpPr>
      <xdr:spPr>
        <a:xfrm>
          <a:off x="15240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2981</xdr:rowOff>
    </xdr:from>
    <xdr:ext cx="762000" cy="259045"/>
    <xdr:sp macro="" textlink="">
      <xdr:nvSpPr>
        <xdr:cNvPr id="399" name="テキスト ボックス 398"/>
        <xdr:cNvSpPr txBox="1"/>
      </xdr:nvSpPr>
      <xdr:spPr>
        <a:xfrm>
          <a:off x="14909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11854</xdr:rowOff>
    </xdr:from>
    <xdr:to>
      <xdr:col>21</xdr:col>
      <xdr:colOff>50800</xdr:colOff>
      <xdr:row>40</xdr:row>
      <xdr:rowOff>113454</xdr:rowOff>
    </xdr:to>
    <xdr:sp macro="" textlink="">
      <xdr:nvSpPr>
        <xdr:cNvPr id="400" name="円/楕円 399"/>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123631</xdr:rowOff>
    </xdr:from>
    <xdr:ext cx="762000" cy="259045"/>
    <xdr:sp macro="" textlink="">
      <xdr:nvSpPr>
        <xdr:cNvPr id="401" name="テキスト ボックス 400"/>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02" name="円/楕円 401"/>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03" name="テキスト ボックス 402"/>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将来負担比率は、平成１９年度決算（</a:t>
          </a:r>
          <a:r>
            <a:rPr lang="ja-JP" altLang="en-US" sz="1050">
              <a:solidFill>
                <a:schemeClr val="dk1"/>
              </a:solidFill>
              <a:effectLst/>
              <a:latin typeface="+mn-lt"/>
              <a:ea typeface="+mn-ea"/>
              <a:cs typeface="+mn-cs"/>
            </a:rPr>
            <a:t>１２８．８</a:t>
          </a:r>
          <a:r>
            <a:rPr lang="ja-JP" altLang="ja-JP" sz="1050">
              <a:solidFill>
                <a:schemeClr val="dk1"/>
              </a:solidFill>
              <a:effectLst/>
              <a:latin typeface="+mn-lt"/>
              <a:ea typeface="+mn-ea"/>
              <a:cs typeface="+mn-cs"/>
            </a:rPr>
            <a:t>％）以降低下し続けてきたが、平成２６年度は上昇に転じ、平成２８年度は前年度からほぼ横ばいの５６</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９％となり、類似団体平均を大きく上回っている。</a:t>
          </a:r>
        </a:p>
        <a:p>
          <a:r>
            <a:rPr lang="ja-JP" altLang="ja-JP" sz="1050">
              <a:solidFill>
                <a:schemeClr val="dk1"/>
              </a:solidFill>
              <a:effectLst/>
              <a:latin typeface="+mn-lt"/>
              <a:ea typeface="+mn-ea"/>
              <a:cs typeface="+mn-cs"/>
            </a:rPr>
            <a:t>　</a:t>
          </a:r>
          <a:r>
            <a:rPr lang="ja-JP" altLang="ja-JP" sz="1050" u="none">
              <a:solidFill>
                <a:schemeClr val="dk1"/>
              </a:solidFill>
              <a:effectLst/>
              <a:latin typeface="+mn-lt"/>
              <a:ea typeface="+mn-ea"/>
              <a:cs typeface="+mn-cs"/>
            </a:rPr>
            <a:t>主な要因としては、普通交付税及び臨時財政対策債の減少などにより、分母にあたる標準財政規模が減少したものの、分子要因である公営企業債等繰入見込額及び退職手当負担見込額などの減少幅が</a:t>
          </a:r>
          <a:r>
            <a:rPr lang="ja-JP" altLang="en-US" sz="1050" u="none">
              <a:solidFill>
                <a:schemeClr val="dk1"/>
              </a:solidFill>
              <a:effectLst/>
              <a:latin typeface="+mn-lt"/>
              <a:ea typeface="+mn-ea"/>
              <a:cs typeface="+mn-cs"/>
            </a:rPr>
            <a:t>大きいことによるもの</a:t>
          </a:r>
          <a:r>
            <a:rPr lang="ja-JP" altLang="ja-JP" sz="1050" u="none">
              <a:solidFill>
                <a:schemeClr val="dk1"/>
              </a:solidFill>
              <a:effectLst/>
              <a:latin typeface="+mn-lt"/>
              <a:ea typeface="+mn-ea"/>
              <a:cs typeface="+mn-cs"/>
            </a:rPr>
            <a:t>である。</a:t>
          </a:r>
          <a:endParaRPr lang="en-US" altLang="ja-JP" sz="1050" u="none">
            <a:solidFill>
              <a:schemeClr val="dk1"/>
            </a:solidFill>
            <a:effectLst/>
            <a:latin typeface="+mn-lt"/>
            <a:ea typeface="+mn-ea"/>
            <a:cs typeface="+mn-cs"/>
          </a:endParaRPr>
        </a:p>
        <a:p>
          <a:r>
            <a:rPr lang="ja-JP" altLang="en-US" sz="1050" u="none">
              <a:solidFill>
                <a:schemeClr val="dk1"/>
              </a:solidFill>
              <a:effectLst/>
              <a:latin typeface="+mn-lt"/>
              <a:ea typeface="+mn-ea"/>
              <a:cs typeface="+mn-cs"/>
            </a:rPr>
            <a:t>　</a:t>
          </a:r>
          <a:r>
            <a:rPr lang="ja-JP" altLang="en-US" sz="1050">
              <a:solidFill>
                <a:schemeClr val="dk1"/>
              </a:solidFill>
              <a:effectLst/>
              <a:latin typeface="+mn-lt"/>
              <a:ea typeface="+mn-ea"/>
              <a:cs typeface="+mn-cs"/>
            </a:rPr>
            <a:t>今後、控除財源である充当可能基金について、経常的な活用を予定しており、基金残高の減少により比率は上昇すると見込まれるが、事務事業の見直しを着実に実施し財政の健全化に努めていくことで、類似団体平均との差を縮小していく。</a:t>
          </a:r>
          <a:endParaRPr lang="ja-JP" altLang="ja-JP" sz="105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47343</xdr:rowOff>
    </xdr:from>
    <xdr:to>
      <xdr:col>24</xdr:col>
      <xdr:colOff>558800</xdr:colOff>
      <xdr:row>18</xdr:row>
      <xdr:rowOff>56727</xdr:rowOff>
    </xdr:to>
    <xdr:cxnSp macro="">
      <xdr:nvCxnSpPr>
        <xdr:cNvPr id="437" name="直線コネクタ 436"/>
        <xdr:cNvCxnSpPr/>
      </xdr:nvCxnSpPr>
      <xdr:spPr>
        <a:xfrm flipV="1">
          <a:off x="16179800" y="3133443"/>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83837</xdr:rowOff>
    </xdr:from>
    <xdr:ext cx="762000" cy="259045"/>
    <xdr:sp macro="" textlink="">
      <xdr:nvSpPr>
        <xdr:cNvPr id="438" name="将来負担の状況平均値テキスト"/>
        <xdr:cNvSpPr txBox="1"/>
      </xdr:nvSpPr>
      <xdr:spPr>
        <a:xfrm>
          <a:off x="17106900" y="265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9" name="フローチャート : 判断 438"/>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56727</xdr:rowOff>
    </xdr:from>
    <xdr:to>
      <xdr:col>23</xdr:col>
      <xdr:colOff>406400</xdr:colOff>
      <xdr:row>18</xdr:row>
      <xdr:rowOff>86219</xdr:rowOff>
    </xdr:to>
    <xdr:cxnSp macro="">
      <xdr:nvCxnSpPr>
        <xdr:cNvPr id="440" name="直線コネクタ 439"/>
        <xdr:cNvCxnSpPr/>
      </xdr:nvCxnSpPr>
      <xdr:spPr>
        <a:xfrm flipV="1">
          <a:off x="15290800" y="3142827"/>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41" name="フローチャート : 判断 440"/>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2" name="テキスト ボックス 441"/>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83256</xdr:rowOff>
    </xdr:from>
    <xdr:to>
      <xdr:col>22</xdr:col>
      <xdr:colOff>203200</xdr:colOff>
      <xdr:row>18</xdr:row>
      <xdr:rowOff>86219</xdr:rowOff>
    </xdr:to>
    <xdr:cxnSp macro="">
      <xdr:nvCxnSpPr>
        <xdr:cNvPr id="443" name="直線コネクタ 442"/>
        <xdr:cNvCxnSpPr/>
      </xdr:nvCxnSpPr>
      <xdr:spPr>
        <a:xfrm>
          <a:off x="14401800" y="2826456"/>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48825</xdr:rowOff>
    </xdr:from>
    <xdr:to>
      <xdr:col>22</xdr:col>
      <xdr:colOff>254000</xdr:colOff>
      <xdr:row>18</xdr:row>
      <xdr:rowOff>150425</xdr:rowOff>
    </xdr:to>
    <xdr:sp macro="" textlink="">
      <xdr:nvSpPr>
        <xdr:cNvPr id="444" name="フローチャート : 判断 443"/>
        <xdr:cNvSpPr/>
      </xdr:nvSpPr>
      <xdr:spPr>
        <a:xfrm>
          <a:off x="15240000" y="31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135202</xdr:rowOff>
    </xdr:from>
    <xdr:ext cx="762000" cy="259045"/>
    <xdr:sp macro="" textlink="">
      <xdr:nvSpPr>
        <xdr:cNvPr id="445" name="テキスト ボックス 444"/>
        <xdr:cNvSpPr txBox="1"/>
      </xdr:nvSpPr>
      <xdr:spPr>
        <a:xfrm>
          <a:off x="14909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83256</xdr:rowOff>
    </xdr:from>
    <xdr:to>
      <xdr:col>21</xdr:col>
      <xdr:colOff>0</xdr:colOff>
      <xdr:row>17</xdr:row>
      <xdr:rowOff>110208</xdr:rowOff>
    </xdr:to>
    <xdr:cxnSp macro="">
      <xdr:nvCxnSpPr>
        <xdr:cNvPr id="446" name="直線コネクタ 445"/>
        <xdr:cNvCxnSpPr/>
      </xdr:nvCxnSpPr>
      <xdr:spPr>
        <a:xfrm flipV="1">
          <a:off x="13512800" y="2826456"/>
          <a:ext cx="889000" cy="1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109150</xdr:rowOff>
    </xdr:from>
    <xdr:to>
      <xdr:col>21</xdr:col>
      <xdr:colOff>50800</xdr:colOff>
      <xdr:row>19</xdr:row>
      <xdr:rowOff>39300</xdr:rowOff>
    </xdr:to>
    <xdr:sp macro="" textlink="">
      <xdr:nvSpPr>
        <xdr:cNvPr id="447" name="フローチャート : 判断 446"/>
        <xdr:cNvSpPr/>
      </xdr:nvSpPr>
      <xdr:spPr>
        <a:xfrm>
          <a:off x="14351000" y="319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24077</xdr:rowOff>
    </xdr:from>
    <xdr:ext cx="762000" cy="259045"/>
    <xdr:sp macro="" textlink="">
      <xdr:nvSpPr>
        <xdr:cNvPr id="448" name="テキスト ボックス 447"/>
        <xdr:cNvSpPr txBox="1"/>
      </xdr:nvSpPr>
      <xdr:spPr>
        <a:xfrm>
          <a:off x="14020800" y="328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49" name="フローチャート : 判断 448"/>
        <xdr:cNvSpPr/>
      </xdr:nvSpPr>
      <xdr:spPr>
        <a:xfrm>
          <a:off x="13462000" y="334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50" name="テキスト ボックス 449"/>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167993</xdr:rowOff>
    </xdr:from>
    <xdr:to>
      <xdr:col>24</xdr:col>
      <xdr:colOff>609600</xdr:colOff>
      <xdr:row>18</xdr:row>
      <xdr:rowOff>98143</xdr:rowOff>
    </xdr:to>
    <xdr:sp macro="" textlink="">
      <xdr:nvSpPr>
        <xdr:cNvPr id="456" name="円/楕円 455"/>
        <xdr:cNvSpPr/>
      </xdr:nvSpPr>
      <xdr:spPr>
        <a:xfrm>
          <a:off x="16967200" y="308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140070</xdr:rowOff>
    </xdr:from>
    <xdr:ext cx="762000" cy="259045"/>
    <xdr:sp macro="" textlink="">
      <xdr:nvSpPr>
        <xdr:cNvPr id="457" name="将来負担の状況該当値テキスト"/>
        <xdr:cNvSpPr txBox="1"/>
      </xdr:nvSpPr>
      <xdr:spPr>
        <a:xfrm>
          <a:off x="17106900" y="305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5927</xdr:rowOff>
    </xdr:from>
    <xdr:to>
      <xdr:col>23</xdr:col>
      <xdr:colOff>457200</xdr:colOff>
      <xdr:row>18</xdr:row>
      <xdr:rowOff>107527</xdr:rowOff>
    </xdr:to>
    <xdr:sp macro="" textlink="">
      <xdr:nvSpPr>
        <xdr:cNvPr id="458" name="円/楕円 457"/>
        <xdr:cNvSpPr/>
      </xdr:nvSpPr>
      <xdr:spPr>
        <a:xfrm>
          <a:off x="16129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92304</xdr:rowOff>
    </xdr:from>
    <xdr:ext cx="736600" cy="259045"/>
    <xdr:sp macro="" textlink="">
      <xdr:nvSpPr>
        <xdr:cNvPr id="459" name="テキスト ボックス 458"/>
        <xdr:cNvSpPr txBox="1"/>
      </xdr:nvSpPr>
      <xdr:spPr>
        <a:xfrm>
          <a:off x="15798800" y="317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35419</xdr:rowOff>
    </xdr:from>
    <xdr:to>
      <xdr:col>22</xdr:col>
      <xdr:colOff>254000</xdr:colOff>
      <xdr:row>18</xdr:row>
      <xdr:rowOff>137019</xdr:rowOff>
    </xdr:to>
    <xdr:sp macro="" textlink="">
      <xdr:nvSpPr>
        <xdr:cNvPr id="460" name="円/楕円 459"/>
        <xdr:cNvSpPr/>
      </xdr:nvSpPr>
      <xdr:spPr>
        <a:xfrm>
          <a:off x="15240000" y="31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147196</xdr:rowOff>
    </xdr:from>
    <xdr:ext cx="762000" cy="259045"/>
    <xdr:sp macro="" textlink="">
      <xdr:nvSpPr>
        <xdr:cNvPr id="461" name="テキスト ボックス 460"/>
        <xdr:cNvSpPr txBox="1"/>
      </xdr:nvSpPr>
      <xdr:spPr>
        <a:xfrm>
          <a:off x="14909800" y="289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32456</xdr:rowOff>
    </xdr:from>
    <xdr:to>
      <xdr:col>21</xdr:col>
      <xdr:colOff>50800</xdr:colOff>
      <xdr:row>16</xdr:row>
      <xdr:rowOff>134056</xdr:rowOff>
    </xdr:to>
    <xdr:sp macro="" textlink="">
      <xdr:nvSpPr>
        <xdr:cNvPr id="462" name="円/楕円 461"/>
        <xdr:cNvSpPr/>
      </xdr:nvSpPr>
      <xdr:spPr>
        <a:xfrm>
          <a:off x="14351000" y="27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144233</xdr:rowOff>
    </xdr:from>
    <xdr:ext cx="762000" cy="259045"/>
    <xdr:sp macro="" textlink="">
      <xdr:nvSpPr>
        <xdr:cNvPr id="463" name="テキスト ボックス 462"/>
        <xdr:cNvSpPr txBox="1"/>
      </xdr:nvSpPr>
      <xdr:spPr>
        <a:xfrm>
          <a:off x="14020800" y="254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59408</xdr:rowOff>
    </xdr:from>
    <xdr:to>
      <xdr:col>19</xdr:col>
      <xdr:colOff>533400</xdr:colOff>
      <xdr:row>17</xdr:row>
      <xdr:rowOff>161008</xdr:rowOff>
    </xdr:to>
    <xdr:sp macro="" textlink="">
      <xdr:nvSpPr>
        <xdr:cNvPr id="464" name="円/楕円 463"/>
        <xdr:cNvSpPr/>
      </xdr:nvSpPr>
      <xdr:spPr>
        <a:xfrm>
          <a:off x="13462000" y="29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171185</xdr:rowOff>
    </xdr:from>
    <xdr:ext cx="762000" cy="259045"/>
    <xdr:sp macro="" textlink="">
      <xdr:nvSpPr>
        <xdr:cNvPr id="465" name="テキスト ボックス 464"/>
        <xdr:cNvSpPr txBox="1"/>
      </xdr:nvSpPr>
      <xdr:spPr>
        <a:xfrm>
          <a:off x="13131800" y="274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33,486
33,442
97.72
16,285,713
15,574,282
654,513
9,566,195
19,441,012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人件費について、</a:t>
          </a:r>
          <a:r>
            <a:rPr lang="ja-JP" altLang="en-US" sz="1100">
              <a:solidFill>
                <a:schemeClr val="dk1"/>
              </a:solidFill>
              <a:effectLst/>
              <a:latin typeface="+mn-lt"/>
              <a:ea typeface="+mn-ea"/>
              <a:cs typeface="+mn-cs"/>
            </a:rPr>
            <a:t>退職者の減に伴う共済組合負担金３６百万円の減などにより、</a:t>
          </a:r>
          <a:r>
            <a:rPr lang="ja-JP" altLang="ja-JP" sz="1100">
              <a:solidFill>
                <a:schemeClr val="dk1"/>
              </a:solidFill>
              <a:effectLst/>
              <a:latin typeface="+mn-lt"/>
              <a:ea typeface="+mn-ea"/>
              <a:cs typeface="+mn-cs"/>
            </a:rPr>
            <a:t>前年度から決算額が２９百万円減少したものの、分母の要素である交付税と臨時財政対策債が減少したこと</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、比率は０</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７ポイント上昇して２６</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９％となり、類似団体平均を上回っている。</a:t>
          </a:r>
        </a:p>
        <a:p>
          <a:r>
            <a:rPr lang="ja-JP" altLang="ja-JP" sz="1100">
              <a:solidFill>
                <a:schemeClr val="dk1"/>
              </a:solidFill>
              <a:effectLst/>
              <a:latin typeface="+mn-lt"/>
              <a:ea typeface="+mn-ea"/>
              <a:cs typeface="+mn-cs"/>
            </a:rPr>
            <a:t>　行政改革の一環として、長らく職員数適正化計画に基づき職員数の削減に取り組んできたが、会計年度任用職員制度の導入が始まるのに合わせて、</a:t>
          </a:r>
          <a:r>
            <a:rPr lang="ja-JP" altLang="en-US" sz="1100">
              <a:solidFill>
                <a:schemeClr val="dk1"/>
              </a:solidFill>
              <a:effectLst/>
              <a:latin typeface="+mn-lt"/>
              <a:ea typeface="+mn-ea"/>
              <a:cs typeface="+mn-cs"/>
            </a:rPr>
            <a:t>非常勤職員の削減</a:t>
          </a:r>
          <a:r>
            <a:rPr lang="ja-JP" altLang="ja-JP" sz="1100">
              <a:solidFill>
                <a:schemeClr val="dk1"/>
              </a:solidFill>
              <a:effectLst/>
              <a:latin typeface="+mn-lt"/>
              <a:ea typeface="+mn-ea"/>
              <a:cs typeface="+mn-cs"/>
            </a:rPr>
            <a:t>など人件費の</a:t>
          </a:r>
          <a:r>
            <a:rPr lang="ja-JP" altLang="en-US" sz="1100">
              <a:solidFill>
                <a:schemeClr val="dk1"/>
              </a:solidFill>
              <a:effectLst/>
              <a:latin typeface="+mn-lt"/>
              <a:ea typeface="+mn-ea"/>
              <a:cs typeface="+mn-cs"/>
            </a:rPr>
            <a:t>抑制に努めていく</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37</xdr:row>
      <xdr:rowOff>14986</xdr:rowOff>
    </xdr:to>
    <xdr:cxnSp macro="">
      <xdr:nvCxnSpPr>
        <xdr:cNvPr id="64" name="直線コネクタ 63"/>
        <xdr:cNvCxnSpPr/>
      </xdr:nvCxnSpPr>
      <xdr:spPr>
        <a:xfrm>
          <a:off x="3987800" y="62946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76725</xdr:rowOff>
    </xdr:from>
    <xdr:ext cx="762000" cy="259045"/>
    <xdr:sp macro="" textlink="">
      <xdr:nvSpPr>
        <xdr:cNvPr id="65" name="人件費平均値テキスト"/>
        <xdr:cNvSpPr txBox="1"/>
      </xdr:nvSpPr>
      <xdr:spPr>
        <a:xfrm>
          <a:off x="4914900" y="5906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36</xdr:row>
      <xdr:rowOff>131572</xdr:rowOff>
    </xdr:to>
    <xdr:cxnSp macro="">
      <xdr:nvCxnSpPr>
        <xdr:cNvPr id="67" name="直線コネクタ 66"/>
        <xdr:cNvCxnSpPr/>
      </xdr:nvCxnSpPr>
      <xdr:spPr>
        <a:xfrm flipV="1">
          <a:off x="3098800" y="62946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98823</xdr:rowOff>
    </xdr:from>
    <xdr:ext cx="736600" cy="259045"/>
    <xdr:sp macro="" textlink="">
      <xdr:nvSpPr>
        <xdr:cNvPr id="69" name="テキスト ボックス 68"/>
        <xdr:cNvSpPr txBox="1"/>
      </xdr:nvSpPr>
      <xdr:spPr>
        <a:xfrm>
          <a:off x="3606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131572</xdr:rowOff>
    </xdr:from>
    <xdr:to>
      <xdr:col>4</xdr:col>
      <xdr:colOff>346075</xdr:colOff>
      <xdr:row>36</xdr:row>
      <xdr:rowOff>149860</xdr:rowOff>
    </xdr:to>
    <xdr:cxnSp macro="">
      <xdr:nvCxnSpPr>
        <xdr:cNvPr id="70" name="直線コネクタ 69"/>
        <xdr:cNvCxnSpPr/>
      </xdr:nvCxnSpPr>
      <xdr:spPr>
        <a:xfrm flipV="1">
          <a:off x="2209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23622</xdr:rowOff>
    </xdr:from>
    <xdr:to>
      <xdr:col>4</xdr:col>
      <xdr:colOff>396875</xdr:colOff>
      <xdr:row>35</xdr:row>
      <xdr:rowOff>125222</xdr:rowOff>
    </xdr:to>
    <xdr:sp macro="" textlink="">
      <xdr:nvSpPr>
        <xdr:cNvPr id="71" name="フローチャート : 判断 70"/>
        <xdr:cNvSpPr/>
      </xdr:nvSpPr>
      <xdr:spPr>
        <a:xfrm>
          <a:off x="3048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72" name="テキスト ボックス 71"/>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33274</xdr:rowOff>
    </xdr:to>
    <xdr:cxnSp macro="">
      <xdr:nvCxnSpPr>
        <xdr:cNvPr id="73" name="直線コネクタ 72"/>
        <xdr:cNvCxnSpPr/>
      </xdr:nvCxnSpPr>
      <xdr:spPr>
        <a:xfrm flipV="1">
          <a:off x="1320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xdr:rowOff>
    </xdr:from>
    <xdr:to>
      <xdr:col>3</xdr:col>
      <xdr:colOff>193675</xdr:colOff>
      <xdr:row>35</xdr:row>
      <xdr:rowOff>106934</xdr:rowOff>
    </xdr:to>
    <xdr:sp macro="" textlink="">
      <xdr:nvSpPr>
        <xdr:cNvPr id="74" name="フローチャート : 判断 73"/>
        <xdr:cNvSpPr/>
      </xdr:nvSpPr>
      <xdr:spPr>
        <a:xfrm>
          <a:off x="2159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117111</xdr:rowOff>
    </xdr:from>
    <xdr:ext cx="762000" cy="259045"/>
    <xdr:sp macro="" textlink="">
      <xdr:nvSpPr>
        <xdr:cNvPr id="75" name="テキスト ボックス 74"/>
        <xdr:cNvSpPr txBox="1"/>
      </xdr:nvSpPr>
      <xdr:spPr>
        <a:xfrm>
          <a:off x="1828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76" name="フローチャート : 判断 75"/>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77" name="テキスト ボックス 76"/>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5" name="円/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158005</xdr:rowOff>
    </xdr:from>
    <xdr:ext cx="736600" cy="259045"/>
    <xdr:sp macro="" textlink="">
      <xdr:nvSpPr>
        <xdr:cNvPr id="86" name="テキスト ボックス 85"/>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7" name="円/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88" name="テキスト ボックス 87"/>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89" name="円/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90" name="テキスト ボックス 89"/>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91" name="円/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物件費について、前年度から決算額が２８３百万円減少したものの、歳出に占める割合は前年度から変動なく１１</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７％となり、類似団体平均を下回っている。</a:t>
          </a:r>
        </a:p>
        <a:p>
          <a:r>
            <a:rPr lang="ja-JP" altLang="ja-JP" sz="1050">
              <a:solidFill>
                <a:schemeClr val="dk1"/>
              </a:solidFill>
              <a:effectLst/>
              <a:latin typeface="+mn-lt"/>
              <a:ea typeface="+mn-ea"/>
              <a:cs typeface="+mn-cs"/>
            </a:rPr>
            <a:t>　物件費が減少した主な要因は、新庁舎備品購入費１８５百万円、旧庁舎等解体費６５百万円、新庁舎建設関連委託料３６百万円といった、新庁舎に関連する臨時的支出の終了によるものである。</a:t>
          </a:r>
        </a:p>
        <a:p>
          <a:r>
            <a:rPr lang="ja-JP" altLang="ja-JP" sz="1050">
              <a:solidFill>
                <a:schemeClr val="dk1"/>
              </a:solidFill>
              <a:effectLst/>
              <a:latin typeface="+mn-lt"/>
              <a:ea typeface="+mn-ea"/>
              <a:cs typeface="+mn-cs"/>
            </a:rPr>
            <a:t>　公共施設等の管理については、引き続き指定管理者制度の推進や公共施設等総合管理計画の策定による公共施設等の最適な配置を図ることで、財政負担の軽減・平準化に努めていく。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27940</xdr:rowOff>
    </xdr:from>
    <xdr:to>
      <xdr:col>24</xdr:col>
      <xdr:colOff>31750</xdr:colOff>
      <xdr:row>18</xdr:row>
      <xdr:rowOff>27940</xdr:rowOff>
    </xdr:to>
    <xdr:cxnSp macro="">
      <xdr:nvCxnSpPr>
        <xdr:cNvPr id="124" name="直線コネクタ 123"/>
        <xdr:cNvCxnSpPr/>
      </xdr:nvCxnSpPr>
      <xdr:spPr>
        <a:xfrm>
          <a:off x="15671800" y="3114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25417</xdr:rowOff>
    </xdr:from>
    <xdr:ext cx="762000" cy="259045"/>
    <xdr:sp macro="" textlink="">
      <xdr:nvSpPr>
        <xdr:cNvPr id="125" name="物件費平均値テキスト"/>
        <xdr:cNvSpPr txBox="1"/>
      </xdr:nvSpPr>
      <xdr:spPr>
        <a:xfrm>
          <a:off x="16598900" y="311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18</xdr:row>
      <xdr:rowOff>81280</xdr:rowOff>
    </xdr:to>
    <xdr:cxnSp macro="">
      <xdr:nvCxnSpPr>
        <xdr:cNvPr id="127" name="直線コネクタ 126"/>
        <xdr:cNvCxnSpPr/>
      </xdr:nvCxnSpPr>
      <xdr:spPr>
        <a:xfrm flipV="1">
          <a:off x="14782800" y="3114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xdr:rowOff>
    </xdr:from>
    <xdr:to>
      <xdr:col>21</xdr:col>
      <xdr:colOff>361950</xdr:colOff>
      <xdr:row>18</xdr:row>
      <xdr:rowOff>81280</xdr:rowOff>
    </xdr:to>
    <xdr:cxnSp macro="">
      <xdr:nvCxnSpPr>
        <xdr:cNvPr id="130" name="直線コネクタ 129"/>
        <xdr:cNvCxnSpPr/>
      </xdr:nvCxnSpPr>
      <xdr:spPr>
        <a:xfrm>
          <a:off x="13893800" y="3098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53340</xdr:rowOff>
    </xdr:from>
    <xdr:to>
      <xdr:col>21</xdr:col>
      <xdr:colOff>412750</xdr:colOff>
      <xdr:row>18</xdr:row>
      <xdr:rowOff>154940</xdr:rowOff>
    </xdr:to>
    <xdr:sp macro="" textlink="">
      <xdr:nvSpPr>
        <xdr:cNvPr id="131" name="フローチャート : 判断 130"/>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139717</xdr:rowOff>
    </xdr:from>
    <xdr:ext cx="762000" cy="259045"/>
    <xdr:sp macro="" textlink="">
      <xdr:nvSpPr>
        <xdr:cNvPr id="132" name="テキスト ボックス 131"/>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xdr:rowOff>
    </xdr:from>
    <xdr:to>
      <xdr:col>20</xdr:col>
      <xdr:colOff>158750</xdr:colOff>
      <xdr:row>18</xdr:row>
      <xdr:rowOff>12700</xdr:rowOff>
    </xdr:to>
    <xdr:cxnSp macro="">
      <xdr:nvCxnSpPr>
        <xdr:cNvPr id="133" name="直線コネクタ 132"/>
        <xdr:cNvCxnSpPr/>
      </xdr:nvCxnSpPr>
      <xdr:spPr>
        <a:xfrm>
          <a:off x="13004800" y="309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15240</xdr:rowOff>
    </xdr:from>
    <xdr:to>
      <xdr:col>20</xdr:col>
      <xdr:colOff>209550</xdr:colOff>
      <xdr:row>18</xdr:row>
      <xdr:rowOff>116840</xdr:rowOff>
    </xdr:to>
    <xdr:sp macro="" textlink="">
      <xdr:nvSpPr>
        <xdr:cNvPr id="134" name="フローチャート : 判断 133"/>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101617</xdr:rowOff>
    </xdr:from>
    <xdr:ext cx="762000" cy="259045"/>
    <xdr:sp macro="" textlink="">
      <xdr:nvSpPr>
        <xdr:cNvPr id="135" name="テキスト ボックス 134"/>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156210</xdr:rowOff>
    </xdr:from>
    <xdr:to>
      <xdr:col>19</xdr:col>
      <xdr:colOff>6350</xdr:colOff>
      <xdr:row>18</xdr:row>
      <xdr:rowOff>86360</xdr:rowOff>
    </xdr:to>
    <xdr:sp macro="" textlink="">
      <xdr:nvSpPr>
        <xdr:cNvPr id="136" name="フローチャート : 判断 135"/>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71137</xdr:rowOff>
    </xdr:from>
    <xdr:ext cx="762000" cy="259045"/>
    <xdr:sp macro="" textlink="">
      <xdr:nvSpPr>
        <xdr:cNvPr id="137" name="テキスト ボックス 136"/>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3" name="円/楕円 142"/>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165117</xdr:rowOff>
    </xdr:from>
    <xdr:ext cx="762000" cy="259045"/>
    <xdr:sp macro="" textlink="">
      <xdr:nvSpPr>
        <xdr:cNvPr id="144" name="物件費該当値テキスト"/>
        <xdr:cNvSpPr txBox="1"/>
      </xdr:nvSpPr>
      <xdr:spPr>
        <a:xfrm>
          <a:off x="16598900" y="29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148590</xdr:rowOff>
    </xdr:from>
    <xdr:to>
      <xdr:col>22</xdr:col>
      <xdr:colOff>615950</xdr:colOff>
      <xdr:row>18</xdr:row>
      <xdr:rowOff>78740</xdr:rowOff>
    </xdr:to>
    <xdr:sp macro="" textlink="">
      <xdr:nvSpPr>
        <xdr:cNvPr id="145" name="円/楕円 144"/>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88917</xdr:rowOff>
    </xdr:from>
    <xdr:ext cx="736600" cy="259045"/>
    <xdr:sp macro="" textlink="">
      <xdr:nvSpPr>
        <xdr:cNvPr id="146" name="テキスト ボックス 145"/>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7" name="円/楕円 146"/>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142257</xdr:rowOff>
    </xdr:from>
    <xdr:ext cx="762000" cy="259045"/>
    <xdr:sp macro="" textlink="">
      <xdr:nvSpPr>
        <xdr:cNvPr id="148" name="テキスト ボックス 147"/>
        <xdr:cNvSpPr txBox="1"/>
      </xdr:nvSpPr>
      <xdr:spPr>
        <a:xfrm>
          <a:off x="14401800" y="288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133350</xdr:rowOff>
    </xdr:from>
    <xdr:to>
      <xdr:col>20</xdr:col>
      <xdr:colOff>209550</xdr:colOff>
      <xdr:row>18</xdr:row>
      <xdr:rowOff>63500</xdr:rowOff>
    </xdr:to>
    <xdr:sp macro="" textlink="">
      <xdr:nvSpPr>
        <xdr:cNvPr id="149" name="円/楕円 148"/>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50" name="テキスト ボックス 149"/>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125730</xdr:rowOff>
    </xdr:from>
    <xdr:to>
      <xdr:col>19</xdr:col>
      <xdr:colOff>6350</xdr:colOff>
      <xdr:row>18</xdr:row>
      <xdr:rowOff>55880</xdr:rowOff>
    </xdr:to>
    <xdr:sp macro="" textlink="">
      <xdr:nvSpPr>
        <xdr:cNvPr id="151" name="円/楕円 150"/>
        <xdr:cNvSpPr/>
      </xdr:nvSpPr>
      <xdr:spPr>
        <a:xfrm>
          <a:off x="12954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66057</xdr:rowOff>
    </xdr:from>
    <xdr:ext cx="762000" cy="259045"/>
    <xdr:sp macro="" textlink="">
      <xdr:nvSpPr>
        <xdr:cNvPr id="152" name="テキスト ボックス 151"/>
        <xdr:cNvSpPr txBox="1"/>
      </xdr:nvSpPr>
      <xdr:spPr>
        <a:xfrm>
          <a:off x="126238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扶助費について、前年度から決算額が１６２百万円増加し、比率は０</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６ポイント上昇して８</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６％となったものの、類似団体平均を下回っている。</a:t>
          </a:r>
        </a:p>
        <a:p>
          <a:r>
            <a:rPr lang="ja-JP" altLang="ja-JP" sz="1100">
              <a:solidFill>
                <a:schemeClr val="dk1"/>
              </a:solidFill>
              <a:effectLst/>
              <a:latin typeface="+mn-lt"/>
              <a:ea typeface="+mn-ea"/>
              <a:cs typeface="+mn-cs"/>
            </a:rPr>
            <a:t>　主な要因としては、臨時福祉給付金１０９百万円、福祉医療費３８百万円、介護給付費訓練等給付費２２百万円の増が挙げられる。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扶助費のうち、医療扶助費の増加により多くの割合を占めている生活保護費については、引き続き、診療報酬明細書の点検や就労支援を行う等、適切な制度運用に努めていく。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88900</xdr:rowOff>
    </xdr:to>
    <xdr:cxnSp macro="">
      <xdr:nvCxnSpPr>
        <xdr:cNvPr id="189" name="直線コネクタ 188"/>
        <xdr:cNvCxnSpPr/>
      </xdr:nvCxnSpPr>
      <xdr:spPr>
        <a:xfrm>
          <a:off x="3987800" y="9461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0"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31750</xdr:rowOff>
    </xdr:to>
    <xdr:cxnSp macro="">
      <xdr:nvCxnSpPr>
        <xdr:cNvPr id="192" name="直線コネクタ 191"/>
        <xdr:cNvCxnSpPr/>
      </xdr:nvCxnSpPr>
      <xdr:spPr>
        <a:xfrm>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4" name="テキスト ボックス 19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31750</xdr:rowOff>
    </xdr:to>
    <xdr:cxnSp macro="">
      <xdr:nvCxnSpPr>
        <xdr:cNvPr id="195" name="直線コネクタ 194"/>
        <xdr:cNvCxnSpPr/>
      </xdr:nvCxnSpPr>
      <xdr:spPr>
        <a:xfrm flipV="1">
          <a:off x="2209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6" name="フローチャート : 判断 195"/>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7" name="テキスト ボックス 196"/>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3175</xdr:rowOff>
    </xdr:from>
    <xdr:to>
      <xdr:col>3</xdr:col>
      <xdr:colOff>142875</xdr:colOff>
      <xdr:row>55</xdr:row>
      <xdr:rowOff>31750</xdr:rowOff>
    </xdr:to>
    <xdr:cxnSp macro="">
      <xdr:nvCxnSpPr>
        <xdr:cNvPr id="198" name="直線コネクタ 197"/>
        <xdr:cNvCxnSpPr/>
      </xdr:nvCxnSpPr>
      <xdr:spPr>
        <a:xfrm>
          <a:off x="1320800" y="94329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133350</xdr:rowOff>
    </xdr:from>
    <xdr:to>
      <xdr:col>3</xdr:col>
      <xdr:colOff>193675</xdr:colOff>
      <xdr:row>55</xdr:row>
      <xdr:rowOff>63500</xdr:rowOff>
    </xdr:to>
    <xdr:sp macro="" textlink="">
      <xdr:nvSpPr>
        <xdr:cNvPr id="199" name="フローチャート : 判断 198"/>
        <xdr:cNvSpPr/>
      </xdr:nvSpPr>
      <xdr:spPr>
        <a:xfrm>
          <a:off x="2159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00" name="テキスト ボックス 19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01" name="フローチャート : 判断 200"/>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202" name="テキスト ボックス 201"/>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8" name="円/楕円 207"/>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9" name="扶助費該当値テキスト"/>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0" name="円/楕円 209"/>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1" name="テキスト ボックス 210"/>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2" name="円/楕円 211"/>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3" name="テキスト ボックス 212"/>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4" name="円/楕円 213"/>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5" name="テキスト ボックス 21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123825</xdr:rowOff>
    </xdr:from>
    <xdr:to>
      <xdr:col>1</xdr:col>
      <xdr:colOff>676275</xdr:colOff>
      <xdr:row>55</xdr:row>
      <xdr:rowOff>53975</xdr:rowOff>
    </xdr:to>
    <xdr:sp macro="" textlink="">
      <xdr:nvSpPr>
        <xdr:cNvPr id="216" name="円/楕円 215"/>
        <xdr:cNvSpPr/>
      </xdr:nvSpPr>
      <xdr:spPr>
        <a:xfrm>
          <a:off x="1270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64152</xdr:rowOff>
    </xdr:from>
    <xdr:ext cx="762000" cy="259045"/>
    <xdr:sp macro="" textlink="">
      <xdr:nvSpPr>
        <xdr:cNvPr id="217" name="テキスト ボックス 216"/>
        <xdr:cNvSpPr txBox="1"/>
      </xdr:nvSpPr>
      <xdr:spPr>
        <a:xfrm>
          <a:off x="939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050">
              <a:solidFill>
                <a:schemeClr val="dk1"/>
              </a:solidFill>
              <a:effectLst/>
              <a:latin typeface="+mn-lt"/>
              <a:ea typeface="+mn-ea"/>
              <a:cs typeface="+mn-cs"/>
            </a:rPr>
            <a:t>その他の内訳は維持補修費と繰出金であるが、比率は１</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１ポイント上昇して１８</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５％となり、類似団体平均を大きく上回っている。</a:t>
          </a:r>
        </a:p>
        <a:p>
          <a:r>
            <a:rPr lang="ja-JP" altLang="ja-JP" sz="1050">
              <a:solidFill>
                <a:schemeClr val="dk1"/>
              </a:solidFill>
              <a:effectLst/>
              <a:latin typeface="+mn-lt"/>
              <a:ea typeface="+mn-ea"/>
              <a:cs typeface="+mn-cs"/>
            </a:rPr>
            <a:t>　主な要因としては、平成２８年度に大雪に見舞われたことで除雪委託料が２５８百万円増加したなどにより、維持補修費が前年度から２６８百万円の増となったことが挙げられる。</a:t>
          </a:r>
          <a:r>
            <a:rPr lang="ja-JP" altLang="en-US" sz="1050">
              <a:solidFill>
                <a:schemeClr val="dk1"/>
              </a:solidFill>
              <a:effectLst/>
              <a:latin typeface="+mn-lt"/>
              <a:ea typeface="+mn-ea"/>
              <a:cs typeface="+mn-cs"/>
            </a:rPr>
            <a:t>また、繰出金については前年度から支出内容に大きな変更はなく約３百万円の減となっている。</a:t>
          </a:r>
          <a:endParaRPr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今後</a:t>
          </a:r>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維持補修費</a:t>
          </a:r>
          <a:r>
            <a:rPr lang="ja-JP" altLang="en-US" sz="1050">
              <a:solidFill>
                <a:schemeClr val="dk1"/>
              </a:solidFill>
              <a:effectLst/>
              <a:latin typeface="+mn-lt"/>
              <a:ea typeface="+mn-ea"/>
              <a:cs typeface="+mn-cs"/>
            </a:rPr>
            <a:t>及び繰出金について</a:t>
          </a:r>
          <a:r>
            <a:rPr lang="ja-JP" altLang="ja-JP" sz="1050">
              <a:solidFill>
                <a:schemeClr val="dk1"/>
              </a:solidFill>
              <a:effectLst/>
              <a:latin typeface="+mn-lt"/>
              <a:ea typeface="+mn-ea"/>
              <a:cs typeface="+mn-cs"/>
            </a:rPr>
            <a:t>は</a:t>
          </a:r>
          <a:r>
            <a:rPr lang="ja-JP" altLang="en-US" sz="1050">
              <a:solidFill>
                <a:schemeClr val="dk1"/>
              </a:solidFill>
              <a:effectLst/>
              <a:latin typeface="+mn-lt"/>
              <a:ea typeface="+mn-ea"/>
              <a:cs typeface="+mn-cs"/>
            </a:rPr>
            <a:t>、各年度の財政情勢による変動を踏まえつつ、各種事業の見直しや効率化の推進による抑制に努めていく。</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165100</xdr:rowOff>
    </xdr:to>
    <xdr:cxnSp macro="">
      <xdr:nvCxnSpPr>
        <xdr:cNvPr id="250" name="直線コネクタ 249"/>
        <xdr:cNvCxnSpPr/>
      </xdr:nvCxnSpPr>
      <xdr:spPr>
        <a:xfrm>
          <a:off x="15671800" y="100253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51"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81280</xdr:rowOff>
    </xdr:to>
    <xdr:cxnSp macro="">
      <xdr:nvCxnSpPr>
        <xdr:cNvPr id="253" name="直線コネクタ 252"/>
        <xdr:cNvCxnSpPr/>
      </xdr:nvCxnSpPr>
      <xdr:spPr>
        <a:xfrm>
          <a:off x="14782800" y="999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161307</xdr:rowOff>
    </xdr:from>
    <xdr:ext cx="736600" cy="259045"/>
    <xdr:sp macro="" textlink="">
      <xdr:nvSpPr>
        <xdr:cNvPr id="255" name="テキスト ボックス 254"/>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50800</xdr:rowOff>
    </xdr:from>
    <xdr:to>
      <xdr:col>21</xdr:col>
      <xdr:colOff>361950</xdr:colOff>
      <xdr:row>58</xdr:row>
      <xdr:rowOff>50800</xdr:rowOff>
    </xdr:to>
    <xdr:cxnSp macro="">
      <xdr:nvCxnSpPr>
        <xdr:cNvPr id="256" name="直線コネクタ 255"/>
        <xdr:cNvCxnSpPr/>
      </xdr:nvCxnSpPr>
      <xdr:spPr>
        <a:xfrm>
          <a:off x="13893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7" name="フローチャート : 判断 256"/>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8" name="テキスト ボックス 257"/>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58</xdr:row>
      <xdr:rowOff>50800</xdr:rowOff>
    </xdr:to>
    <xdr:cxnSp macro="">
      <xdr:nvCxnSpPr>
        <xdr:cNvPr id="259" name="直線コネクタ 258"/>
        <xdr:cNvCxnSpPr/>
      </xdr:nvCxnSpPr>
      <xdr:spPr>
        <a:xfrm>
          <a:off x="13004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152400</xdr:rowOff>
    </xdr:from>
    <xdr:to>
      <xdr:col>20</xdr:col>
      <xdr:colOff>209550</xdr:colOff>
      <xdr:row>57</xdr:row>
      <xdr:rowOff>82550</xdr:rowOff>
    </xdr:to>
    <xdr:sp macro="" textlink="">
      <xdr:nvSpPr>
        <xdr:cNvPr id="260" name="フローチャート : 判断 259"/>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61" name="テキスト ボックス 26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2" name="フローチャート : 判断 261"/>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3" name="テキスト ボックス 262"/>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9" name="円/楕円 268"/>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0"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71" name="円/楕円 270"/>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72" name="テキスト ボックス 271"/>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3" name="円/楕円 272"/>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4" name="テキスト ボックス 273"/>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0</xdr:rowOff>
    </xdr:from>
    <xdr:to>
      <xdr:col>20</xdr:col>
      <xdr:colOff>209550</xdr:colOff>
      <xdr:row>58</xdr:row>
      <xdr:rowOff>101600</xdr:rowOff>
    </xdr:to>
    <xdr:sp macro="" textlink="">
      <xdr:nvSpPr>
        <xdr:cNvPr id="275" name="円/楕円 274"/>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86377</xdr:rowOff>
    </xdr:from>
    <xdr:ext cx="762000" cy="259045"/>
    <xdr:sp macro="" textlink="">
      <xdr:nvSpPr>
        <xdr:cNvPr id="276" name="テキスト ボックス 275"/>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77" name="円/楕円 276"/>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78" name="テキスト ボックス 277"/>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補助費等について、前年度から決算額は５２百万円増加し、比率は０</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３ポイント上昇して１２</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７％となり、類似団体平均を上回っている。</a:t>
          </a:r>
        </a:p>
        <a:p>
          <a:r>
            <a:rPr lang="ja-JP" altLang="ja-JP" sz="1100">
              <a:solidFill>
                <a:schemeClr val="dk1"/>
              </a:solidFill>
              <a:effectLst/>
              <a:latin typeface="+mn-lt"/>
              <a:ea typeface="+mn-ea"/>
              <a:cs typeface="+mn-cs"/>
            </a:rPr>
            <a:t>　主な要因としては、国に対する震災復興特別交付税返還金５５百万円の増という臨時的支出によるものである。</a:t>
          </a:r>
        </a:p>
        <a:p>
          <a:r>
            <a:rPr lang="ja-JP" altLang="ja-JP" sz="1100">
              <a:solidFill>
                <a:schemeClr val="dk1"/>
              </a:solidFill>
              <a:effectLst/>
              <a:latin typeface="+mn-lt"/>
              <a:ea typeface="+mn-ea"/>
              <a:cs typeface="+mn-cs"/>
            </a:rPr>
            <a:t>　今後、各種補助金の継続可能性について、歳入との調整を図る観点から個別に検証し、</a:t>
          </a:r>
          <a:r>
            <a:rPr lang="ja-JP" altLang="en-US" sz="1100">
              <a:solidFill>
                <a:schemeClr val="dk1"/>
              </a:solidFill>
              <a:effectLst/>
              <a:latin typeface="+mn-lt"/>
              <a:ea typeface="+mn-ea"/>
              <a:cs typeface="+mn-cs"/>
            </a:rPr>
            <a:t>縮小や廃止といった</a:t>
          </a:r>
          <a:r>
            <a:rPr lang="ja-JP" altLang="ja-JP" sz="1100">
              <a:solidFill>
                <a:schemeClr val="dk1"/>
              </a:solidFill>
              <a:effectLst/>
              <a:latin typeface="+mn-lt"/>
              <a:ea typeface="+mn-ea"/>
              <a:cs typeface="+mn-cs"/>
            </a:rPr>
            <a:t>見直しを実施していく。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122428</xdr:rowOff>
    </xdr:from>
    <xdr:to>
      <xdr:col>24</xdr:col>
      <xdr:colOff>31750</xdr:colOff>
      <xdr:row>36</xdr:row>
      <xdr:rowOff>136144</xdr:rowOff>
    </xdr:to>
    <xdr:cxnSp macro="">
      <xdr:nvCxnSpPr>
        <xdr:cNvPr id="308" name="直線コネクタ 307"/>
        <xdr:cNvCxnSpPr/>
      </xdr:nvCxnSpPr>
      <xdr:spPr>
        <a:xfrm>
          <a:off x="15671800" y="62946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36</xdr:row>
      <xdr:rowOff>136144</xdr:rowOff>
    </xdr:to>
    <xdr:cxnSp macro="">
      <xdr:nvCxnSpPr>
        <xdr:cNvPr id="311" name="直線コネクタ 310"/>
        <xdr:cNvCxnSpPr/>
      </xdr:nvCxnSpPr>
      <xdr:spPr>
        <a:xfrm flipV="1">
          <a:off x="14782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3" name="テキスト ボックス 31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136144</xdr:rowOff>
    </xdr:to>
    <xdr:cxnSp macro="">
      <xdr:nvCxnSpPr>
        <xdr:cNvPr id="314" name="直線コネクタ 313"/>
        <xdr:cNvCxnSpPr/>
      </xdr:nvCxnSpPr>
      <xdr:spPr>
        <a:xfrm>
          <a:off x="13893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5" name="フローチャート : 判断 314"/>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6" name="テキスト ボックス 315"/>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113284</xdr:rowOff>
    </xdr:to>
    <xdr:cxnSp macro="">
      <xdr:nvCxnSpPr>
        <xdr:cNvPr id="317" name="直線コネクタ 316"/>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18" name="フローチャート : 判断 317"/>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19" name="テキスト ボックス 31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0" name="フローチャート : 判断 319"/>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1" name="テキスト ボックス 320"/>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7" name="円/楕円 326"/>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28"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29" name="円/楕円 328"/>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158005</xdr:rowOff>
    </xdr:from>
    <xdr:ext cx="736600" cy="259045"/>
    <xdr:sp macro="" textlink="">
      <xdr:nvSpPr>
        <xdr:cNvPr id="330" name="テキスト ボックス 329"/>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1" name="円/楕円 330"/>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2" name="テキスト ボックス 331"/>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3" name="円/楕円 332"/>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34" name="テキスト ボックス 33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5" name="円/楕円 334"/>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36" name="テキスト ボックス 335"/>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公債費について、前年度から決算額が７０百万円増加し、比率は０</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７ポイント上昇して１５</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１％となったものの、類似団体平均を下回っている。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主な要因としては、新庁舎などの公共施設整備事業の実施による地方債の元利償還金が増加したことが挙げられる。</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今後、小中学校などの公共施設整備事業に係る地方債の償還が控えており、比率はさらに上昇すると見込まれるため、地方債の繰上償還を着実に実施することで財政の健全化に努めていく。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39370</xdr:rowOff>
    </xdr:to>
    <xdr:cxnSp macro="">
      <xdr:nvCxnSpPr>
        <xdr:cNvPr id="369" name="直線コネクタ 368"/>
        <xdr:cNvCxnSpPr/>
      </xdr:nvCxnSpPr>
      <xdr:spPr>
        <a:xfrm>
          <a:off x="3987800" y="12844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157480</xdr:rowOff>
    </xdr:from>
    <xdr:to>
      <xdr:col>5</xdr:col>
      <xdr:colOff>549275</xdr:colOff>
      <xdr:row>74</xdr:row>
      <xdr:rowOff>165100</xdr:rowOff>
    </xdr:to>
    <xdr:cxnSp macro="">
      <xdr:nvCxnSpPr>
        <xdr:cNvPr id="372" name="直線コネクタ 371"/>
        <xdr:cNvCxnSpPr/>
      </xdr:nvCxnSpPr>
      <xdr:spPr>
        <a:xfrm flipV="1">
          <a:off x="3098800" y="12844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88900</xdr:rowOff>
    </xdr:from>
    <xdr:to>
      <xdr:col>4</xdr:col>
      <xdr:colOff>346075</xdr:colOff>
      <xdr:row>74</xdr:row>
      <xdr:rowOff>165100</xdr:rowOff>
    </xdr:to>
    <xdr:cxnSp macro="">
      <xdr:nvCxnSpPr>
        <xdr:cNvPr id="375" name="直線コネクタ 374"/>
        <xdr:cNvCxnSpPr/>
      </xdr:nvCxnSpPr>
      <xdr:spPr>
        <a:xfrm>
          <a:off x="2209800" y="12776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6" name="フローチャート : 判断 375"/>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77" name="テキスト ボックス 376"/>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88900</xdr:rowOff>
    </xdr:from>
    <xdr:to>
      <xdr:col>3</xdr:col>
      <xdr:colOff>142875</xdr:colOff>
      <xdr:row>75</xdr:row>
      <xdr:rowOff>8890</xdr:rowOff>
    </xdr:to>
    <xdr:cxnSp macro="">
      <xdr:nvCxnSpPr>
        <xdr:cNvPr id="378" name="直線コネクタ 377"/>
        <xdr:cNvCxnSpPr/>
      </xdr:nvCxnSpPr>
      <xdr:spPr>
        <a:xfrm flipV="1">
          <a:off x="1320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79" name="フローチャート : 判断 378"/>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0" name="テキスト ボックス 379"/>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1" name="フローチャート : 判断 380"/>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2" name="テキスト ボックス 381"/>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160020</xdr:rowOff>
    </xdr:from>
    <xdr:to>
      <xdr:col>7</xdr:col>
      <xdr:colOff>66675</xdr:colOff>
      <xdr:row>75</xdr:row>
      <xdr:rowOff>90170</xdr:rowOff>
    </xdr:to>
    <xdr:sp macro="" textlink="">
      <xdr:nvSpPr>
        <xdr:cNvPr id="388" name="円/楕円 387"/>
        <xdr:cNvSpPr/>
      </xdr:nvSpPr>
      <xdr:spPr>
        <a:xfrm>
          <a:off x="4775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5097</xdr:rowOff>
    </xdr:from>
    <xdr:ext cx="762000" cy="259045"/>
    <xdr:sp macro="" textlink="">
      <xdr:nvSpPr>
        <xdr:cNvPr id="389" name="公債費該当値テキスト"/>
        <xdr:cNvSpPr txBox="1"/>
      </xdr:nvSpPr>
      <xdr:spPr>
        <a:xfrm>
          <a:off x="49149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106680</xdr:rowOff>
    </xdr:from>
    <xdr:to>
      <xdr:col>5</xdr:col>
      <xdr:colOff>600075</xdr:colOff>
      <xdr:row>75</xdr:row>
      <xdr:rowOff>36830</xdr:rowOff>
    </xdr:to>
    <xdr:sp macro="" textlink="">
      <xdr:nvSpPr>
        <xdr:cNvPr id="390" name="円/楕円 389"/>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47007</xdr:rowOff>
    </xdr:from>
    <xdr:ext cx="736600" cy="259045"/>
    <xdr:sp macro="" textlink="">
      <xdr:nvSpPr>
        <xdr:cNvPr id="391" name="テキスト ボックス 390"/>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92" name="円/楕円 391"/>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93" name="テキスト ボックス 392"/>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38100</xdr:rowOff>
    </xdr:from>
    <xdr:to>
      <xdr:col>3</xdr:col>
      <xdr:colOff>193675</xdr:colOff>
      <xdr:row>74</xdr:row>
      <xdr:rowOff>139700</xdr:rowOff>
    </xdr:to>
    <xdr:sp macro="" textlink="">
      <xdr:nvSpPr>
        <xdr:cNvPr id="394" name="円/楕円 393"/>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149877</xdr:rowOff>
    </xdr:from>
    <xdr:ext cx="762000" cy="259045"/>
    <xdr:sp macro="" textlink="">
      <xdr:nvSpPr>
        <xdr:cNvPr id="395" name="テキスト ボックス 394"/>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129540</xdr:rowOff>
    </xdr:from>
    <xdr:to>
      <xdr:col>1</xdr:col>
      <xdr:colOff>676275</xdr:colOff>
      <xdr:row>75</xdr:row>
      <xdr:rowOff>59690</xdr:rowOff>
    </xdr:to>
    <xdr:sp macro="" textlink="">
      <xdr:nvSpPr>
        <xdr:cNvPr id="396" name="円/楕円 395"/>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69867</xdr:rowOff>
    </xdr:from>
    <xdr:ext cx="762000" cy="259045"/>
    <xdr:sp macro="" textlink="">
      <xdr:nvSpPr>
        <xdr:cNvPr id="397" name="テキスト ボックス 396"/>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公債費以外の経常経費について、前年度から２</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７ポイント上昇して７８</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４％となり、類似団体平均を上回っている。</a:t>
          </a:r>
        </a:p>
        <a:p>
          <a:r>
            <a:rPr lang="ja-JP" altLang="ja-JP" sz="1100">
              <a:solidFill>
                <a:schemeClr val="dk1"/>
              </a:solidFill>
              <a:effectLst/>
              <a:latin typeface="+mn-lt"/>
              <a:ea typeface="+mn-ea"/>
              <a:cs typeface="+mn-cs"/>
            </a:rPr>
            <a:t>　主な要因としては、前年度より扶助費が１６２百万円、補助費等が５２百万円増加したことが挙げられる。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扶助費については、効率化の推進による抑制及び適切な制度運用に努めていき、補助費等については、各種事業の継続可能性について個別に検証し、縮小や廃止により抑制していく。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115570</xdr:rowOff>
    </xdr:from>
    <xdr:to>
      <xdr:col>24</xdr:col>
      <xdr:colOff>31750</xdr:colOff>
      <xdr:row>79</xdr:row>
      <xdr:rowOff>46989</xdr:rowOff>
    </xdr:to>
    <xdr:cxnSp macro="">
      <xdr:nvCxnSpPr>
        <xdr:cNvPr id="430" name="直線コネクタ 429"/>
        <xdr:cNvCxnSpPr/>
      </xdr:nvCxnSpPr>
      <xdr:spPr>
        <a:xfrm>
          <a:off x="15671800" y="13488670"/>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115570</xdr:rowOff>
    </xdr:from>
    <xdr:to>
      <xdr:col>22</xdr:col>
      <xdr:colOff>565150</xdr:colOff>
      <xdr:row>78</xdr:row>
      <xdr:rowOff>127000</xdr:rowOff>
    </xdr:to>
    <xdr:cxnSp macro="">
      <xdr:nvCxnSpPr>
        <xdr:cNvPr id="433" name="直線コネクタ 432"/>
        <xdr:cNvCxnSpPr/>
      </xdr:nvCxnSpPr>
      <xdr:spPr>
        <a:xfrm flipV="1">
          <a:off x="14782800" y="13488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78</xdr:row>
      <xdr:rowOff>127000</xdr:rowOff>
    </xdr:to>
    <xdr:cxnSp macro="">
      <xdr:nvCxnSpPr>
        <xdr:cNvPr id="436" name="直線コネクタ 435"/>
        <xdr:cNvCxnSpPr/>
      </xdr:nvCxnSpPr>
      <xdr:spPr>
        <a:xfrm>
          <a:off x="13893800" y="13458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7" name="フローチャート : 判断 436"/>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38" name="テキスト ボックス 437"/>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85089</xdr:rowOff>
    </xdr:from>
    <xdr:to>
      <xdr:col>20</xdr:col>
      <xdr:colOff>158750</xdr:colOff>
      <xdr:row>78</xdr:row>
      <xdr:rowOff>85089</xdr:rowOff>
    </xdr:to>
    <xdr:cxnSp macro="">
      <xdr:nvCxnSpPr>
        <xdr:cNvPr id="439" name="直線コネクタ 438"/>
        <xdr:cNvCxnSpPr/>
      </xdr:nvCxnSpPr>
      <xdr:spPr>
        <a:xfrm>
          <a:off x="13004800" y="134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0" name="フローチャート : 判断 439"/>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1" name="テキスト ボックス 440"/>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2" name="フローチャート : 判断 441"/>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3" name="テキスト ボックス 442"/>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9" name="円/楕円 448"/>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50"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64770</xdr:rowOff>
    </xdr:from>
    <xdr:to>
      <xdr:col>22</xdr:col>
      <xdr:colOff>615950</xdr:colOff>
      <xdr:row>78</xdr:row>
      <xdr:rowOff>166370</xdr:rowOff>
    </xdr:to>
    <xdr:sp macro="" textlink="">
      <xdr:nvSpPr>
        <xdr:cNvPr id="451" name="円/楕円 450"/>
        <xdr:cNvSpPr/>
      </xdr:nvSpPr>
      <xdr:spPr>
        <a:xfrm>
          <a:off x="15621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151147</xdr:rowOff>
    </xdr:from>
    <xdr:ext cx="736600" cy="259045"/>
    <xdr:sp macro="" textlink="">
      <xdr:nvSpPr>
        <xdr:cNvPr id="452" name="テキスト ボックス 451"/>
        <xdr:cNvSpPr txBox="1"/>
      </xdr:nvSpPr>
      <xdr:spPr>
        <a:xfrm>
          <a:off x="15290800" y="1352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3" name="円/楕円 452"/>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4" name="テキスト ボックス 453"/>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34289</xdr:rowOff>
    </xdr:from>
    <xdr:to>
      <xdr:col>20</xdr:col>
      <xdr:colOff>209550</xdr:colOff>
      <xdr:row>78</xdr:row>
      <xdr:rowOff>135889</xdr:rowOff>
    </xdr:to>
    <xdr:sp macro="" textlink="">
      <xdr:nvSpPr>
        <xdr:cNvPr id="455" name="円/楕円 454"/>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56" name="テキスト ボックス 455"/>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34289</xdr:rowOff>
    </xdr:from>
    <xdr:to>
      <xdr:col>19</xdr:col>
      <xdr:colOff>6350</xdr:colOff>
      <xdr:row>78</xdr:row>
      <xdr:rowOff>135889</xdr:rowOff>
    </xdr:to>
    <xdr:sp macro="" textlink="">
      <xdr:nvSpPr>
        <xdr:cNvPr id="457" name="円/楕円 456"/>
        <xdr:cNvSpPr/>
      </xdr:nvSpPr>
      <xdr:spPr>
        <a:xfrm>
          <a:off x="12954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120666</xdr:rowOff>
    </xdr:from>
    <xdr:ext cx="762000" cy="259045"/>
    <xdr:sp macro="" textlink="">
      <xdr:nvSpPr>
        <xdr:cNvPr id="458" name="テキスト ボックス 457"/>
        <xdr:cNvSpPr txBox="1"/>
      </xdr:nvSpPr>
      <xdr:spPr>
        <a:xfrm>
          <a:off x="12623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秋田県潟上市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53074</xdr:rowOff>
    </xdr:from>
    <xdr:to>
      <xdr:col>4</xdr:col>
      <xdr:colOff>1117600</xdr:colOff>
      <xdr:row>17</xdr:row>
      <xdr:rowOff>53508</xdr:rowOff>
    </xdr:to>
    <xdr:cxnSp macro="">
      <xdr:nvCxnSpPr>
        <xdr:cNvPr id="47" name="直線コネクタ 46"/>
        <xdr:cNvCxnSpPr/>
      </xdr:nvCxnSpPr>
      <xdr:spPr bwMode="auto">
        <a:xfrm>
          <a:off x="5003800" y="3015349"/>
          <a:ext cx="647700" cy="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38285</xdr:rowOff>
    </xdr:from>
    <xdr:ext cx="762000" cy="259045"/>
    <xdr:sp macro="" textlink="">
      <xdr:nvSpPr>
        <xdr:cNvPr id="48" name="人口1人当たり決算額の推移平均値テキスト130"/>
        <xdr:cNvSpPr txBox="1"/>
      </xdr:nvSpPr>
      <xdr:spPr>
        <a:xfrm>
          <a:off x="5740400" y="3000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53074</xdr:rowOff>
    </xdr:from>
    <xdr:to>
      <xdr:col>4</xdr:col>
      <xdr:colOff>469900</xdr:colOff>
      <xdr:row>17</xdr:row>
      <xdr:rowOff>62894</xdr:rowOff>
    </xdr:to>
    <xdr:cxnSp macro="">
      <xdr:nvCxnSpPr>
        <xdr:cNvPr id="50" name="直線コネクタ 49"/>
        <xdr:cNvCxnSpPr/>
      </xdr:nvCxnSpPr>
      <xdr:spPr bwMode="auto">
        <a:xfrm flipV="1">
          <a:off x="4305300" y="3015349"/>
          <a:ext cx="698500" cy="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131303</xdr:rowOff>
    </xdr:from>
    <xdr:ext cx="736600" cy="259045"/>
    <xdr:sp macro="" textlink="">
      <xdr:nvSpPr>
        <xdr:cNvPr id="52" name="テキスト ボックス 51"/>
        <xdr:cNvSpPr txBox="1"/>
      </xdr:nvSpPr>
      <xdr:spPr>
        <a:xfrm>
          <a:off x="4622800" y="30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62894</xdr:rowOff>
    </xdr:from>
    <xdr:to>
      <xdr:col>3</xdr:col>
      <xdr:colOff>904875</xdr:colOff>
      <xdr:row>17</xdr:row>
      <xdr:rowOff>70484</xdr:rowOff>
    </xdr:to>
    <xdr:cxnSp macro="">
      <xdr:nvCxnSpPr>
        <xdr:cNvPr id="53" name="直線コネクタ 52"/>
        <xdr:cNvCxnSpPr/>
      </xdr:nvCxnSpPr>
      <xdr:spPr bwMode="auto">
        <a:xfrm flipV="1">
          <a:off x="3606800" y="3025169"/>
          <a:ext cx="698500" cy="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18655</xdr:rowOff>
    </xdr:from>
    <xdr:to>
      <xdr:col>3</xdr:col>
      <xdr:colOff>955675</xdr:colOff>
      <xdr:row>17</xdr:row>
      <xdr:rowOff>120255</xdr:rowOff>
    </xdr:to>
    <xdr:sp macro="" textlink="">
      <xdr:nvSpPr>
        <xdr:cNvPr id="54" name="フローチャート : 判断 53"/>
        <xdr:cNvSpPr/>
      </xdr:nvSpPr>
      <xdr:spPr bwMode="auto">
        <a:xfrm>
          <a:off x="4254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105032</xdr:rowOff>
    </xdr:from>
    <xdr:ext cx="762000" cy="259045"/>
    <xdr:sp macro="" textlink="">
      <xdr:nvSpPr>
        <xdr:cNvPr id="55" name="テキスト ボックス 54"/>
        <xdr:cNvSpPr txBox="1"/>
      </xdr:nvSpPr>
      <xdr:spPr>
        <a:xfrm>
          <a:off x="3924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69236</xdr:rowOff>
    </xdr:from>
    <xdr:to>
      <xdr:col>3</xdr:col>
      <xdr:colOff>206375</xdr:colOff>
      <xdr:row>17</xdr:row>
      <xdr:rowOff>70484</xdr:rowOff>
    </xdr:to>
    <xdr:cxnSp macro="">
      <xdr:nvCxnSpPr>
        <xdr:cNvPr id="56" name="直線コネクタ 55"/>
        <xdr:cNvCxnSpPr/>
      </xdr:nvCxnSpPr>
      <xdr:spPr bwMode="auto">
        <a:xfrm>
          <a:off x="2908300" y="3031511"/>
          <a:ext cx="698500" cy="1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32257</xdr:rowOff>
    </xdr:from>
    <xdr:to>
      <xdr:col>3</xdr:col>
      <xdr:colOff>257175</xdr:colOff>
      <xdr:row>17</xdr:row>
      <xdr:rowOff>133857</xdr:rowOff>
    </xdr:to>
    <xdr:sp macro="" textlink="">
      <xdr:nvSpPr>
        <xdr:cNvPr id="57" name="フローチャート : 判断 56"/>
        <xdr:cNvSpPr/>
      </xdr:nvSpPr>
      <xdr:spPr bwMode="auto">
        <a:xfrm>
          <a:off x="35560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118634</xdr:rowOff>
    </xdr:from>
    <xdr:ext cx="762000" cy="259045"/>
    <xdr:sp macro="" textlink="">
      <xdr:nvSpPr>
        <xdr:cNvPr id="58" name="テキスト ボックス 57"/>
        <xdr:cNvSpPr txBox="1"/>
      </xdr:nvSpPr>
      <xdr:spPr>
        <a:xfrm>
          <a:off x="3225800" y="308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25436</xdr:rowOff>
    </xdr:from>
    <xdr:to>
      <xdr:col>2</xdr:col>
      <xdr:colOff>692150</xdr:colOff>
      <xdr:row>17</xdr:row>
      <xdr:rowOff>127036</xdr:rowOff>
    </xdr:to>
    <xdr:sp macro="" textlink="">
      <xdr:nvSpPr>
        <xdr:cNvPr id="59" name="フローチャート : 判断 58"/>
        <xdr:cNvSpPr/>
      </xdr:nvSpPr>
      <xdr:spPr bwMode="auto">
        <a:xfrm>
          <a:off x="2857500" y="2987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111813</xdr:rowOff>
    </xdr:from>
    <xdr:ext cx="762000" cy="259045"/>
    <xdr:sp macro="" textlink="">
      <xdr:nvSpPr>
        <xdr:cNvPr id="60" name="テキスト ボックス 59"/>
        <xdr:cNvSpPr txBox="1"/>
      </xdr:nvSpPr>
      <xdr:spPr>
        <a:xfrm>
          <a:off x="2527300" y="307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2708</xdr:rowOff>
    </xdr:from>
    <xdr:to>
      <xdr:col>5</xdr:col>
      <xdr:colOff>34925</xdr:colOff>
      <xdr:row>17</xdr:row>
      <xdr:rowOff>104308</xdr:rowOff>
    </xdr:to>
    <xdr:sp macro="" textlink="">
      <xdr:nvSpPr>
        <xdr:cNvPr id="66" name="円/楕円 65"/>
        <xdr:cNvSpPr/>
      </xdr:nvSpPr>
      <xdr:spPr bwMode="auto">
        <a:xfrm>
          <a:off x="5600700" y="2964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19235</xdr:rowOff>
    </xdr:from>
    <xdr:ext cx="762000" cy="259045"/>
    <xdr:sp macro="" textlink="">
      <xdr:nvSpPr>
        <xdr:cNvPr id="67" name="人口1人当たり決算額の推移該当値テキスト130"/>
        <xdr:cNvSpPr txBox="1"/>
      </xdr:nvSpPr>
      <xdr:spPr>
        <a:xfrm>
          <a:off x="5740400" y="281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101,491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2274</xdr:rowOff>
    </xdr:from>
    <xdr:to>
      <xdr:col>4</xdr:col>
      <xdr:colOff>520700</xdr:colOff>
      <xdr:row>17</xdr:row>
      <xdr:rowOff>103874</xdr:rowOff>
    </xdr:to>
    <xdr:sp macro="" textlink="">
      <xdr:nvSpPr>
        <xdr:cNvPr id="68" name="円/楕円 67"/>
        <xdr:cNvSpPr/>
      </xdr:nvSpPr>
      <xdr:spPr bwMode="auto">
        <a:xfrm>
          <a:off x="4953000" y="296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114051</xdr:rowOff>
    </xdr:from>
    <xdr:ext cx="736600" cy="259045"/>
    <xdr:sp macro="" textlink="">
      <xdr:nvSpPr>
        <xdr:cNvPr id="69" name="テキスト ボックス 68"/>
        <xdr:cNvSpPr txBox="1"/>
      </xdr:nvSpPr>
      <xdr:spPr>
        <a:xfrm>
          <a:off x="4622800" y="2733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101,586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12094</xdr:rowOff>
    </xdr:from>
    <xdr:to>
      <xdr:col>3</xdr:col>
      <xdr:colOff>955675</xdr:colOff>
      <xdr:row>17</xdr:row>
      <xdr:rowOff>113694</xdr:rowOff>
    </xdr:to>
    <xdr:sp macro="" textlink="">
      <xdr:nvSpPr>
        <xdr:cNvPr id="70" name="円/楕円 69"/>
        <xdr:cNvSpPr/>
      </xdr:nvSpPr>
      <xdr:spPr bwMode="auto">
        <a:xfrm>
          <a:off x="4254500" y="2974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123871</xdr:rowOff>
    </xdr:from>
    <xdr:ext cx="762000" cy="259045"/>
    <xdr:sp macro="" textlink="">
      <xdr:nvSpPr>
        <xdr:cNvPr id="71" name="テキスト ボックス 70"/>
        <xdr:cNvSpPr txBox="1"/>
      </xdr:nvSpPr>
      <xdr:spPr>
        <a:xfrm>
          <a:off x="3924300" y="274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99,438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19684</xdr:rowOff>
    </xdr:from>
    <xdr:to>
      <xdr:col>3</xdr:col>
      <xdr:colOff>257175</xdr:colOff>
      <xdr:row>17</xdr:row>
      <xdr:rowOff>121284</xdr:rowOff>
    </xdr:to>
    <xdr:sp macro="" textlink="">
      <xdr:nvSpPr>
        <xdr:cNvPr id="72" name="円/楕円 71"/>
        <xdr:cNvSpPr/>
      </xdr:nvSpPr>
      <xdr:spPr bwMode="auto">
        <a:xfrm>
          <a:off x="3556000" y="298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131461</xdr:rowOff>
    </xdr:from>
    <xdr:ext cx="762000" cy="259045"/>
    <xdr:sp macro="" textlink="">
      <xdr:nvSpPr>
        <xdr:cNvPr id="73" name="テキスト ボックス 72"/>
        <xdr:cNvSpPr txBox="1"/>
      </xdr:nvSpPr>
      <xdr:spPr>
        <a:xfrm>
          <a:off x="3225800" y="275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18436</xdr:rowOff>
    </xdr:from>
    <xdr:to>
      <xdr:col>2</xdr:col>
      <xdr:colOff>692150</xdr:colOff>
      <xdr:row>17</xdr:row>
      <xdr:rowOff>120036</xdr:rowOff>
    </xdr:to>
    <xdr:sp macro="" textlink="">
      <xdr:nvSpPr>
        <xdr:cNvPr id="74" name="円/楕円 73"/>
        <xdr:cNvSpPr/>
      </xdr:nvSpPr>
      <xdr:spPr bwMode="auto">
        <a:xfrm>
          <a:off x="2857500" y="298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130213</xdr:rowOff>
    </xdr:from>
    <xdr:ext cx="762000" cy="259045"/>
    <xdr:sp macro="" textlink="">
      <xdr:nvSpPr>
        <xdr:cNvPr id="75" name="テキスト ボックス 74"/>
        <xdr:cNvSpPr txBox="1"/>
      </xdr:nvSpPr>
      <xdr:spPr>
        <a:xfrm>
          <a:off x="2527300" y="274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493</xdr:rowOff>
    </xdr:from>
    <xdr:to>
      <xdr:col>4</xdr:col>
      <xdr:colOff>1117600</xdr:colOff>
      <xdr:row>37</xdr:row>
      <xdr:rowOff>3921</xdr:rowOff>
    </xdr:to>
    <xdr:cxnSp macro="">
      <xdr:nvCxnSpPr>
        <xdr:cNvPr id="107" name="直線コネクタ 106"/>
        <xdr:cNvCxnSpPr/>
      </xdr:nvCxnSpPr>
      <xdr:spPr bwMode="auto">
        <a:xfrm flipV="1">
          <a:off x="5003800" y="7125193"/>
          <a:ext cx="647700" cy="3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155278</xdr:rowOff>
    </xdr:from>
    <xdr:to>
      <xdr:col>4</xdr:col>
      <xdr:colOff>469900</xdr:colOff>
      <xdr:row>37</xdr:row>
      <xdr:rowOff>3921</xdr:rowOff>
    </xdr:to>
    <xdr:cxnSp macro="">
      <xdr:nvCxnSpPr>
        <xdr:cNvPr id="110" name="直線コネクタ 109"/>
        <xdr:cNvCxnSpPr/>
      </xdr:nvCxnSpPr>
      <xdr:spPr bwMode="auto">
        <a:xfrm>
          <a:off x="4305300" y="7108528"/>
          <a:ext cx="698500" cy="20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132098</xdr:rowOff>
    </xdr:from>
    <xdr:to>
      <xdr:col>3</xdr:col>
      <xdr:colOff>904875</xdr:colOff>
      <xdr:row>36</xdr:row>
      <xdr:rowOff>155278</xdr:rowOff>
    </xdr:to>
    <xdr:cxnSp macro="">
      <xdr:nvCxnSpPr>
        <xdr:cNvPr id="113" name="直線コネクタ 112"/>
        <xdr:cNvCxnSpPr/>
      </xdr:nvCxnSpPr>
      <xdr:spPr bwMode="auto">
        <a:xfrm>
          <a:off x="3606800" y="7085348"/>
          <a:ext cx="6985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4" name="フローチャート : 判断 113"/>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5" name="テキスト ボックス 114"/>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6893</xdr:rowOff>
    </xdr:from>
    <xdr:to>
      <xdr:col>3</xdr:col>
      <xdr:colOff>206375</xdr:colOff>
      <xdr:row>36</xdr:row>
      <xdr:rowOff>132098</xdr:rowOff>
    </xdr:to>
    <xdr:cxnSp macro="">
      <xdr:nvCxnSpPr>
        <xdr:cNvPr id="116" name="直線コネクタ 115"/>
        <xdr:cNvCxnSpPr/>
      </xdr:nvCxnSpPr>
      <xdr:spPr bwMode="auto">
        <a:xfrm>
          <a:off x="2908300" y="6960143"/>
          <a:ext cx="698500" cy="12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17" name="フローチャート : 判断 116"/>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18" name="テキスト ボックス 117"/>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19" name="フローチャート : 判断 118"/>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0" name="テキスト ボックス 119"/>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121143</xdr:rowOff>
    </xdr:from>
    <xdr:to>
      <xdr:col>5</xdr:col>
      <xdr:colOff>34925</xdr:colOff>
      <xdr:row>37</xdr:row>
      <xdr:rowOff>51293</xdr:rowOff>
    </xdr:to>
    <xdr:sp macro="" textlink="">
      <xdr:nvSpPr>
        <xdr:cNvPr id="126" name="円/楕円 125"/>
        <xdr:cNvSpPr/>
      </xdr:nvSpPr>
      <xdr:spPr bwMode="auto">
        <a:xfrm>
          <a:off x="5600700" y="707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93220</xdr:rowOff>
    </xdr:from>
    <xdr:ext cx="762000" cy="259045"/>
    <xdr:sp macro="" textlink="">
      <xdr:nvSpPr>
        <xdr:cNvPr id="127" name="人口1人当たり決算額の推移該当値テキスト445"/>
        <xdr:cNvSpPr txBox="1"/>
      </xdr:nvSpPr>
      <xdr:spPr>
        <a:xfrm>
          <a:off x="5740400" y="704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15,534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124571</xdr:rowOff>
    </xdr:from>
    <xdr:to>
      <xdr:col>4</xdr:col>
      <xdr:colOff>520700</xdr:colOff>
      <xdr:row>37</xdr:row>
      <xdr:rowOff>54721</xdr:rowOff>
    </xdr:to>
    <xdr:sp macro="" textlink="">
      <xdr:nvSpPr>
        <xdr:cNvPr id="128" name="円/楕円 127"/>
        <xdr:cNvSpPr/>
      </xdr:nvSpPr>
      <xdr:spPr bwMode="auto">
        <a:xfrm>
          <a:off x="4953000" y="707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39498</xdr:rowOff>
    </xdr:from>
    <xdr:ext cx="736600" cy="259045"/>
    <xdr:sp macro="" textlink="">
      <xdr:nvSpPr>
        <xdr:cNvPr id="129" name="テキスト ボックス 128"/>
        <xdr:cNvSpPr txBox="1"/>
      </xdr:nvSpPr>
      <xdr:spPr>
        <a:xfrm>
          <a:off x="4622800" y="7164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104478</xdr:rowOff>
    </xdr:from>
    <xdr:to>
      <xdr:col>3</xdr:col>
      <xdr:colOff>955675</xdr:colOff>
      <xdr:row>37</xdr:row>
      <xdr:rowOff>34628</xdr:rowOff>
    </xdr:to>
    <xdr:sp macro="" textlink="">
      <xdr:nvSpPr>
        <xdr:cNvPr id="130" name="円/楕円 129"/>
        <xdr:cNvSpPr/>
      </xdr:nvSpPr>
      <xdr:spPr bwMode="auto">
        <a:xfrm>
          <a:off x="4254500" y="705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19405</xdr:rowOff>
    </xdr:from>
    <xdr:ext cx="762000" cy="259045"/>
    <xdr:sp macro="" textlink="">
      <xdr:nvSpPr>
        <xdr:cNvPr id="131" name="テキスト ボックス 130"/>
        <xdr:cNvSpPr txBox="1"/>
      </xdr:nvSpPr>
      <xdr:spPr>
        <a:xfrm>
          <a:off x="3924300" y="71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81298</xdr:rowOff>
    </xdr:from>
    <xdr:to>
      <xdr:col>3</xdr:col>
      <xdr:colOff>257175</xdr:colOff>
      <xdr:row>37</xdr:row>
      <xdr:rowOff>11448</xdr:rowOff>
    </xdr:to>
    <xdr:sp macro="" textlink="">
      <xdr:nvSpPr>
        <xdr:cNvPr id="132" name="円/楕円 131"/>
        <xdr:cNvSpPr/>
      </xdr:nvSpPr>
      <xdr:spPr bwMode="auto">
        <a:xfrm>
          <a:off x="3556000" y="703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167675</xdr:rowOff>
    </xdr:from>
    <xdr:ext cx="762000" cy="259045"/>
    <xdr:sp macro="" textlink="">
      <xdr:nvSpPr>
        <xdr:cNvPr id="133" name="テキスト ボックス 132"/>
        <xdr:cNvSpPr txBox="1"/>
      </xdr:nvSpPr>
      <xdr:spPr>
        <a:xfrm>
          <a:off x="3225800" y="71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17,277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298993</xdr:rowOff>
    </xdr:from>
    <xdr:to>
      <xdr:col>2</xdr:col>
      <xdr:colOff>692150</xdr:colOff>
      <xdr:row>36</xdr:row>
      <xdr:rowOff>57693</xdr:rowOff>
    </xdr:to>
    <xdr:sp macro="" textlink="">
      <xdr:nvSpPr>
        <xdr:cNvPr id="134" name="円/楕円 133"/>
        <xdr:cNvSpPr/>
      </xdr:nvSpPr>
      <xdr:spPr bwMode="auto">
        <a:xfrm>
          <a:off x="2857500" y="690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42470</xdr:rowOff>
    </xdr:from>
    <xdr:ext cx="762000" cy="259045"/>
    <xdr:sp macro="" textlink="">
      <xdr:nvSpPr>
        <xdr:cNvPr id="135" name="テキスト ボックス 134"/>
        <xdr:cNvSpPr txBox="1"/>
      </xdr:nvSpPr>
      <xdr:spPr>
        <a:xfrm>
          <a:off x="2527300" y="699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22,754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33,486
33,442
97.72
16,285,713
15,574,282
654,513
9,566,195
19,441,012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89632</xdr:rowOff>
    </xdr:from>
    <xdr:to>
      <xdr:col>6</xdr:col>
      <xdr:colOff>511175</xdr:colOff>
      <xdr:row>36</xdr:row>
      <xdr:rowOff>90396</xdr:rowOff>
    </xdr:to>
    <xdr:cxnSp macro="">
      <xdr:nvCxnSpPr>
        <xdr:cNvPr id="58" name="直線コネクタ 57"/>
        <xdr:cNvCxnSpPr/>
      </xdr:nvCxnSpPr>
      <xdr:spPr>
        <a:xfrm>
          <a:off x="3797300" y="6261832"/>
          <a:ext cx="8382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31734</xdr:rowOff>
    </xdr:from>
    <xdr:ext cx="534377" cy="259045"/>
    <xdr:sp macro="" textlink="">
      <xdr:nvSpPr>
        <xdr:cNvPr id="59" name="人件費平均値テキスト"/>
        <xdr:cNvSpPr txBox="1"/>
      </xdr:nvSpPr>
      <xdr:spPr>
        <a:xfrm>
          <a:off x="4686300" y="6203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89632</xdr:rowOff>
    </xdr:from>
    <xdr:to>
      <xdr:col>5</xdr:col>
      <xdr:colOff>358775</xdr:colOff>
      <xdr:row>36</xdr:row>
      <xdr:rowOff>98954</xdr:rowOff>
    </xdr:to>
    <xdr:cxnSp macro="">
      <xdr:nvCxnSpPr>
        <xdr:cNvPr id="61" name="直線コネクタ 60"/>
        <xdr:cNvCxnSpPr/>
      </xdr:nvCxnSpPr>
      <xdr:spPr>
        <a:xfrm flipV="1">
          <a:off x="2908300" y="6261832"/>
          <a:ext cx="889000" cy="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167129</xdr:rowOff>
    </xdr:from>
    <xdr:ext cx="534377" cy="259045"/>
    <xdr:sp macro="" textlink="">
      <xdr:nvSpPr>
        <xdr:cNvPr id="63" name="テキスト ボックス 62"/>
        <xdr:cNvSpPr txBox="1"/>
      </xdr:nvSpPr>
      <xdr:spPr>
        <a:xfrm>
          <a:off x="3530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97990</xdr:rowOff>
    </xdr:from>
    <xdr:to>
      <xdr:col>4</xdr:col>
      <xdr:colOff>155575</xdr:colOff>
      <xdr:row>36</xdr:row>
      <xdr:rowOff>98954</xdr:rowOff>
    </xdr:to>
    <xdr:cxnSp macro="">
      <xdr:nvCxnSpPr>
        <xdr:cNvPr id="64" name="直線コネクタ 63"/>
        <xdr:cNvCxnSpPr/>
      </xdr:nvCxnSpPr>
      <xdr:spPr>
        <a:xfrm>
          <a:off x="2019300" y="6270190"/>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46618</xdr:rowOff>
    </xdr:from>
    <xdr:to>
      <xdr:col>4</xdr:col>
      <xdr:colOff>206375</xdr:colOff>
      <xdr:row>36</xdr:row>
      <xdr:rowOff>148218</xdr:rowOff>
    </xdr:to>
    <xdr:sp macro="" textlink="">
      <xdr:nvSpPr>
        <xdr:cNvPr id="65" name="フローチャート : 判断 64"/>
        <xdr:cNvSpPr/>
      </xdr:nvSpPr>
      <xdr:spPr>
        <a:xfrm>
          <a:off x="2857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164745</xdr:rowOff>
    </xdr:from>
    <xdr:ext cx="534377" cy="259045"/>
    <xdr:sp macro="" textlink="">
      <xdr:nvSpPr>
        <xdr:cNvPr id="66" name="テキスト ボックス 65"/>
        <xdr:cNvSpPr txBox="1"/>
      </xdr:nvSpPr>
      <xdr:spPr>
        <a:xfrm>
          <a:off x="2641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96787</xdr:rowOff>
    </xdr:from>
    <xdr:to>
      <xdr:col>2</xdr:col>
      <xdr:colOff>638175</xdr:colOff>
      <xdr:row>36</xdr:row>
      <xdr:rowOff>97990</xdr:rowOff>
    </xdr:to>
    <xdr:cxnSp macro="">
      <xdr:nvCxnSpPr>
        <xdr:cNvPr id="67" name="直線コネクタ 66"/>
        <xdr:cNvCxnSpPr/>
      </xdr:nvCxnSpPr>
      <xdr:spPr>
        <a:xfrm>
          <a:off x="1130300" y="6268987"/>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51547</xdr:rowOff>
    </xdr:from>
    <xdr:to>
      <xdr:col>3</xdr:col>
      <xdr:colOff>3175</xdr:colOff>
      <xdr:row>36</xdr:row>
      <xdr:rowOff>153147</xdr:rowOff>
    </xdr:to>
    <xdr:sp macro="" textlink="">
      <xdr:nvSpPr>
        <xdr:cNvPr id="68" name="フローチャート : 判断 67"/>
        <xdr:cNvSpPr/>
      </xdr:nvSpPr>
      <xdr:spPr>
        <a:xfrm>
          <a:off x="1968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144274</xdr:rowOff>
    </xdr:from>
    <xdr:ext cx="534377" cy="259045"/>
    <xdr:sp macro="" textlink="">
      <xdr:nvSpPr>
        <xdr:cNvPr id="69" name="テキスト ボックス 68"/>
        <xdr:cNvSpPr txBox="1"/>
      </xdr:nvSpPr>
      <xdr:spPr>
        <a:xfrm>
          <a:off x="1752111" y="631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43779</xdr:rowOff>
    </xdr:from>
    <xdr:to>
      <xdr:col>1</xdr:col>
      <xdr:colOff>485775</xdr:colOff>
      <xdr:row>36</xdr:row>
      <xdr:rowOff>145379</xdr:rowOff>
    </xdr:to>
    <xdr:sp macro="" textlink="">
      <xdr:nvSpPr>
        <xdr:cNvPr id="70" name="フローチャート : 判断 69"/>
        <xdr:cNvSpPr/>
      </xdr:nvSpPr>
      <xdr:spPr>
        <a:xfrm>
          <a:off x="1079500" y="62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161906</xdr:rowOff>
    </xdr:from>
    <xdr:ext cx="534377" cy="259045"/>
    <xdr:sp macro="" textlink="">
      <xdr:nvSpPr>
        <xdr:cNvPr id="71" name="テキスト ボックス 70"/>
        <xdr:cNvSpPr txBox="1"/>
      </xdr:nvSpPr>
      <xdr:spPr>
        <a:xfrm>
          <a:off x="863111" y="59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39596</xdr:rowOff>
    </xdr:from>
    <xdr:to>
      <xdr:col>6</xdr:col>
      <xdr:colOff>561975</xdr:colOff>
      <xdr:row>36</xdr:row>
      <xdr:rowOff>141196</xdr:rowOff>
    </xdr:to>
    <xdr:sp macro="" textlink="">
      <xdr:nvSpPr>
        <xdr:cNvPr id="77" name="円/楕円 76"/>
        <xdr:cNvSpPr/>
      </xdr:nvSpPr>
      <xdr:spPr>
        <a:xfrm>
          <a:off x="4584700" y="62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62473</xdr:rowOff>
    </xdr:from>
    <xdr:ext cx="534377" cy="259045"/>
    <xdr:sp macro="" textlink="">
      <xdr:nvSpPr>
        <xdr:cNvPr id="78" name="人件費該当値テキスト"/>
        <xdr:cNvSpPr txBox="1"/>
      </xdr:nvSpPr>
      <xdr:spPr>
        <a:xfrm>
          <a:off x="4686300" y="606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85,784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38832</xdr:rowOff>
    </xdr:from>
    <xdr:to>
      <xdr:col>5</xdr:col>
      <xdr:colOff>409575</xdr:colOff>
      <xdr:row>36</xdr:row>
      <xdr:rowOff>140432</xdr:rowOff>
    </xdr:to>
    <xdr:sp macro="" textlink="">
      <xdr:nvSpPr>
        <xdr:cNvPr id="79" name="円/楕円 78"/>
        <xdr:cNvSpPr/>
      </xdr:nvSpPr>
      <xdr:spPr>
        <a:xfrm>
          <a:off x="3746500" y="62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156959</xdr:rowOff>
    </xdr:from>
    <xdr:ext cx="534377" cy="259045"/>
    <xdr:sp macro="" textlink="">
      <xdr:nvSpPr>
        <xdr:cNvPr id="80" name="テキスト ボックス 79"/>
        <xdr:cNvSpPr txBox="1"/>
      </xdr:nvSpPr>
      <xdr:spPr>
        <a:xfrm>
          <a:off x="3530111" y="598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48154</xdr:rowOff>
    </xdr:from>
    <xdr:to>
      <xdr:col>4</xdr:col>
      <xdr:colOff>206375</xdr:colOff>
      <xdr:row>36</xdr:row>
      <xdr:rowOff>149754</xdr:rowOff>
    </xdr:to>
    <xdr:sp macro="" textlink="">
      <xdr:nvSpPr>
        <xdr:cNvPr id="81" name="円/楕円 80"/>
        <xdr:cNvSpPr/>
      </xdr:nvSpPr>
      <xdr:spPr>
        <a:xfrm>
          <a:off x="28575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140881</xdr:rowOff>
    </xdr:from>
    <xdr:ext cx="534377" cy="259045"/>
    <xdr:sp macro="" textlink="">
      <xdr:nvSpPr>
        <xdr:cNvPr id="82" name="テキスト ボックス 81"/>
        <xdr:cNvSpPr txBox="1"/>
      </xdr:nvSpPr>
      <xdr:spPr>
        <a:xfrm>
          <a:off x="2641111" y="631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47190</xdr:rowOff>
    </xdr:from>
    <xdr:to>
      <xdr:col>3</xdr:col>
      <xdr:colOff>3175</xdr:colOff>
      <xdr:row>36</xdr:row>
      <xdr:rowOff>148790</xdr:rowOff>
    </xdr:to>
    <xdr:sp macro="" textlink="">
      <xdr:nvSpPr>
        <xdr:cNvPr id="83" name="円/楕円 82"/>
        <xdr:cNvSpPr/>
      </xdr:nvSpPr>
      <xdr:spPr>
        <a:xfrm>
          <a:off x="1968500" y="62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165317</xdr:rowOff>
    </xdr:from>
    <xdr:ext cx="534377" cy="259045"/>
    <xdr:sp macro="" textlink="">
      <xdr:nvSpPr>
        <xdr:cNvPr id="84" name="テキスト ボックス 83"/>
        <xdr:cNvSpPr txBox="1"/>
      </xdr:nvSpPr>
      <xdr:spPr>
        <a:xfrm>
          <a:off x="1752111" y="599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84,123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45987</xdr:rowOff>
    </xdr:from>
    <xdr:to>
      <xdr:col>1</xdr:col>
      <xdr:colOff>485775</xdr:colOff>
      <xdr:row>36</xdr:row>
      <xdr:rowOff>147587</xdr:rowOff>
    </xdr:to>
    <xdr:sp macro="" textlink="">
      <xdr:nvSpPr>
        <xdr:cNvPr id="85" name="円/楕円 84"/>
        <xdr:cNvSpPr/>
      </xdr:nvSpPr>
      <xdr:spPr>
        <a:xfrm>
          <a:off x="1079500" y="62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138714</xdr:rowOff>
    </xdr:from>
    <xdr:ext cx="534377" cy="259045"/>
    <xdr:sp macro="" textlink="">
      <xdr:nvSpPr>
        <xdr:cNvPr id="86" name="テキスト ボックス 85"/>
        <xdr:cNvSpPr txBox="1"/>
      </xdr:nvSpPr>
      <xdr:spPr>
        <a:xfrm>
          <a:off x="863111" y="63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15659</xdr:rowOff>
    </xdr:from>
    <xdr:to>
      <xdr:col>6</xdr:col>
      <xdr:colOff>511175</xdr:colOff>
      <xdr:row>57</xdr:row>
      <xdr:rowOff>116789</xdr:rowOff>
    </xdr:to>
    <xdr:cxnSp macro="">
      <xdr:nvCxnSpPr>
        <xdr:cNvPr id="116" name="直線コネクタ 115"/>
        <xdr:cNvCxnSpPr/>
      </xdr:nvCxnSpPr>
      <xdr:spPr>
        <a:xfrm>
          <a:off x="3797300" y="9788309"/>
          <a:ext cx="838200" cy="10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15659</xdr:rowOff>
    </xdr:from>
    <xdr:to>
      <xdr:col>5</xdr:col>
      <xdr:colOff>358775</xdr:colOff>
      <xdr:row>58</xdr:row>
      <xdr:rowOff>18300</xdr:rowOff>
    </xdr:to>
    <xdr:cxnSp macro="">
      <xdr:nvCxnSpPr>
        <xdr:cNvPr id="119" name="直線コネクタ 118"/>
        <xdr:cNvCxnSpPr/>
      </xdr:nvCxnSpPr>
      <xdr:spPr>
        <a:xfrm flipV="1">
          <a:off x="2908300" y="9788309"/>
          <a:ext cx="889000" cy="17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18300</xdr:rowOff>
    </xdr:from>
    <xdr:to>
      <xdr:col>4</xdr:col>
      <xdr:colOff>155575</xdr:colOff>
      <xdr:row>58</xdr:row>
      <xdr:rowOff>57379</xdr:rowOff>
    </xdr:to>
    <xdr:cxnSp macro="">
      <xdr:nvCxnSpPr>
        <xdr:cNvPr id="122" name="直線コネクタ 121"/>
        <xdr:cNvCxnSpPr/>
      </xdr:nvCxnSpPr>
      <xdr:spPr>
        <a:xfrm flipV="1">
          <a:off x="2019300" y="9962400"/>
          <a:ext cx="8890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3" name="フローチャート : 判断 122"/>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4" name="テキスト ボックス 123"/>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54661</xdr:rowOff>
    </xdr:from>
    <xdr:to>
      <xdr:col>2</xdr:col>
      <xdr:colOff>638175</xdr:colOff>
      <xdr:row>58</xdr:row>
      <xdr:rowOff>57379</xdr:rowOff>
    </xdr:to>
    <xdr:cxnSp macro="">
      <xdr:nvCxnSpPr>
        <xdr:cNvPr id="125" name="直線コネクタ 124"/>
        <xdr:cNvCxnSpPr/>
      </xdr:nvCxnSpPr>
      <xdr:spPr>
        <a:xfrm>
          <a:off x="1130300" y="9998761"/>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6" name="フローチャート : 判断 125"/>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27" name="テキスト ボックス 126"/>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28" name="フローチャート : 判断 127"/>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29" name="テキスト ボックス 128"/>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65989</xdr:rowOff>
    </xdr:from>
    <xdr:to>
      <xdr:col>6</xdr:col>
      <xdr:colOff>561975</xdr:colOff>
      <xdr:row>57</xdr:row>
      <xdr:rowOff>167589</xdr:rowOff>
    </xdr:to>
    <xdr:sp macro="" textlink="">
      <xdr:nvSpPr>
        <xdr:cNvPr id="135" name="円/楕円 134"/>
        <xdr:cNvSpPr/>
      </xdr:nvSpPr>
      <xdr:spPr>
        <a:xfrm>
          <a:off x="4584700" y="98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44416</xdr:rowOff>
    </xdr:from>
    <xdr:ext cx="534377" cy="259045"/>
    <xdr:sp macro="" textlink="">
      <xdr:nvSpPr>
        <xdr:cNvPr id="136" name="物件費該当値テキスト"/>
        <xdr:cNvSpPr txBox="1"/>
      </xdr:nvSpPr>
      <xdr:spPr>
        <a:xfrm>
          <a:off x="4686300" y="981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136309</xdr:rowOff>
    </xdr:from>
    <xdr:to>
      <xdr:col>5</xdr:col>
      <xdr:colOff>409575</xdr:colOff>
      <xdr:row>57</xdr:row>
      <xdr:rowOff>66459</xdr:rowOff>
    </xdr:to>
    <xdr:sp macro="" textlink="">
      <xdr:nvSpPr>
        <xdr:cNvPr id="137" name="円/楕円 136"/>
        <xdr:cNvSpPr/>
      </xdr:nvSpPr>
      <xdr:spPr>
        <a:xfrm>
          <a:off x="3746500" y="97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57586</xdr:rowOff>
    </xdr:from>
    <xdr:ext cx="534377" cy="259045"/>
    <xdr:sp macro="" textlink="">
      <xdr:nvSpPr>
        <xdr:cNvPr id="138" name="テキスト ボックス 137"/>
        <xdr:cNvSpPr txBox="1"/>
      </xdr:nvSpPr>
      <xdr:spPr>
        <a:xfrm>
          <a:off x="3530111" y="98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138950</xdr:rowOff>
    </xdr:from>
    <xdr:to>
      <xdr:col>4</xdr:col>
      <xdr:colOff>206375</xdr:colOff>
      <xdr:row>58</xdr:row>
      <xdr:rowOff>69100</xdr:rowOff>
    </xdr:to>
    <xdr:sp macro="" textlink="">
      <xdr:nvSpPr>
        <xdr:cNvPr id="139" name="円/楕円 138"/>
        <xdr:cNvSpPr/>
      </xdr:nvSpPr>
      <xdr:spPr>
        <a:xfrm>
          <a:off x="2857500" y="99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60227</xdr:rowOff>
    </xdr:from>
    <xdr:ext cx="534377" cy="259045"/>
    <xdr:sp macro="" textlink="">
      <xdr:nvSpPr>
        <xdr:cNvPr id="140" name="テキスト ボックス 139"/>
        <xdr:cNvSpPr txBox="1"/>
      </xdr:nvSpPr>
      <xdr:spPr>
        <a:xfrm>
          <a:off x="2641111" y="100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6579</xdr:rowOff>
    </xdr:from>
    <xdr:to>
      <xdr:col>3</xdr:col>
      <xdr:colOff>3175</xdr:colOff>
      <xdr:row>58</xdr:row>
      <xdr:rowOff>108179</xdr:rowOff>
    </xdr:to>
    <xdr:sp macro="" textlink="">
      <xdr:nvSpPr>
        <xdr:cNvPr id="141" name="円/楕円 140"/>
        <xdr:cNvSpPr/>
      </xdr:nvSpPr>
      <xdr:spPr>
        <a:xfrm>
          <a:off x="1968500" y="99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99306</xdr:rowOff>
    </xdr:from>
    <xdr:ext cx="534377" cy="259045"/>
    <xdr:sp macro="" textlink="">
      <xdr:nvSpPr>
        <xdr:cNvPr id="142" name="テキスト ボックス 141"/>
        <xdr:cNvSpPr txBox="1"/>
      </xdr:nvSpPr>
      <xdr:spPr>
        <a:xfrm>
          <a:off x="1752111" y="100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3861</xdr:rowOff>
    </xdr:from>
    <xdr:to>
      <xdr:col>1</xdr:col>
      <xdr:colOff>485775</xdr:colOff>
      <xdr:row>58</xdr:row>
      <xdr:rowOff>105461</xdr:rowOff>
    </xdr:to>
    <xdr:sp macro="" textlink="">
      <xdr:nvSpPr>
        <xdr:cNvPr id="143" name="円/楕円 142"/>
        <xdr:cNvSpPr/>
      </xdr:nvSpPr>
      <xdr:spPr>
        <a:xfrm>
          <a:off x="1079500" y="99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96588</xdr:rowOff>
    </xdr:from>
    <xdr:ext cx="534377" cy="259045"/>
    <xdr:sp macro="" textlink="">
      <xdr:nvSpPr>
        <xdr:cNvPr id="144" name="テキスト ボックス 143"/>
        <xdr:cNvSpPr txBox="1"/>
      </xdr:nvSpPr>
      <xdr:spPr>
        <a:xfrm>
          <a:off x="86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164161</xdr:rowOff>
    </xdr:from>
    <xdr:to>
      <xdr:col>6</xdr:col>
      <xdr:colOff>511175</xdr:colOff>
      <xdr:row>77</xdr:row>
      <xdr:rowOff>17765</xdr:rowOff>
    </xdr:to>
    <xdr:cxnSp macro="">
      <xdr:nvCxnSpPr>
        <xdr:cNvPr id="171" name="直線コネクタ 170"/>
        <xdr:cNvCxnSpPr/>
      </xdr:nvCxnSpPr>
      <xdr:spPr>
        <a:xfrm flipV="1">
          <a:off x="3797300" y="12851461"/>
          <a:ext cx="838200" cy="36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124843</xdr:rowOff>
    </xdr:from>
    <xdr:ext cx="469744" cy="259045"/>
    <xdr:sp macro="" textlink="">
      <xdr:nvSpPr>
        <xdr:cNvPr id="172" name="維持補修費平均値テキスト"/>
        <xdr:cNvSpPr txBox="1"/>
      </xdr:nvSpPr>
      <xdr:spPr>
        <a:xfrm>
          <a:off x="4686300" y="13155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132110</xdr:rowOff>
    </xdr:from>
    <xdr:to>
      <xdr:col>5</xdr:col>
      <xdr:colOff>358775</xdr:colOff>
      <xdr:row>77</xdr:row>
      <xdr:rowOff>17765</xdr:rowOff>
    </xdr:to>
    <xdr:cxnSp macro="">
      <xdr:nvCxnSpPr>
        <xdr:cNvPr id="174" name="直線コネクタ 173"/>
        <xdr:cNvCxnSpPr/>
      </xdr:nvCxnSpPr>
      <xdr:spPr>
        <a:xfrm>
          <a:off x="2908300" y="13162310"/>
          <a:ext cx="889000" cy="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88039</xdr:rowOff>
    </xdr:from>
    <xdr:ext cx="469744" cy="259045"/>
    <xdr:sp macro="" textlink="">
      <xdr:nvSpPr>
        <xdr:cNvPr id="176" name="テキスト ボックス 175"/>
        <xdr:cNvSpPr txBox="1"/>
      </xdr:nvSpPr>
      <xdr:spPr>
        <a:xfrm>
          <a:off x="3562427" y="1328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72583</xdr:rowOff>
    </xdr:from>
    <xdr:to>
      <xdr:col>4</xdr:col>
      <xdr:colOff>155575</xdr:colOff>
      <xdr:row>76</xdr:row>
      <xdr:rowOff>132110</xdr:rowOff>
    </xdr:to>
    <xdr:cxnSp macro="">
      <xdr:nvCxnSpPr>
        <xdr:cNvPr id="177" name="直線コネクタ 176"/>
        <xdr:cNvCxnSpPr/>
      </xdr:nvCxnSpPr>
      <xdr:spPr>
        <a:xfrm>
          <a:off x="2019300" y="13102783"/>
          <a:ext cx="8890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120766</xdr:rowOff>
    </xdr:from>
    <xdr:to>
      <xdr:col>4</xdr:col>
      <xdr:colOff>206375</xdr:colOff>
      <xdr:row>77</xdr:row>
      <xdr:rowOff>50916</xdr:rowOff>
    </xdr:to>
    <xdr:sp macro="" textlink="">
      <xdr:nvSpPr>
        <xdr:cNvPr id="178" name="フローチャート : 判断 177"/>
        <xdr:cNvSpPr/>
      </xdr:nvSpPr>
      <xdr:spPr>
        <a:xfrm>
          <a:off x="2857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42043</xdr:rowOff>
    </xdr:from>
    <xdr:ext cx="469744" cy="259045"/>
    <xdr:sp macro="" textlink="">
      <xdr:nvSpPr>
        <xdr:cNvPr id="179" name="テキスト ボックス 178"/>
        <xdr:cNvSpPr txBox="1"/>
      </xdr:nvSpPr>
      <xdr:spPr>
        <a:xfrm>
          <a:off x="2673427" y="1324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118303</xdr:rowOff>
    </xdr:from>
    <xdr:to>
      <xdr:col>2</xdr:col>
      <xdr:colOff>638175</xdr:colOff>
      <xdr:row>76</xdr:row>
      <xdr:rowOff>72583</xdr:rowOff>
    </xdr:to>
    <xdr:cxnSp macro="">
      <xdr:nvCxnSpPr>
        <xdr:cNvPr id="180" name="直線コネクタ 179"/>
        <xdr:cNvCxnSpPr/>
      </xdr:nvCxnSpPr>
      <xdr:spPr>
        <a:xfrm>
          <a:off x="1130300" y="1297705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156017</xdr:rowOff>
    </xdr:from>
    <xdr:to>
      <xdr:col>3</xdr:col>
      <xdr:colOff>3175</xdr:colOff>
      <xdr:row>77</xdr:row>
      <xdr:rowOff>86167</xdr:rowOff>
    </xdr:to>
    <xdr:sp macro="" textlink="">
      <xdr:nvSpPr>
        <xdr:cNvPr id="181" name="フローチャート : 判断 180"/>
        <xdr:cNvSpPr/>
      </xdr:nvSpPr>
      <xdr:spPr>
        <a:xfrm>
          <a:off x="1968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77294</xdr:rowOff>
    </xdr:from>
    <xdr:ext cx="469744" cy="259045"/>
    <xdr:sp macro="" textlink="">
      <xdr:nvSpPr>
        <xdr:cNvPr id="182" name="テキスト ボックス 181"/>
        <xdr:cNvSpPr txBox="1"/>
      </xdr:nvSpPr>
      <xdr:spPr>
        <a:xfrm>
          <a:off x="1784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152360</xdr:rowOff>
    </xdr:from>
    <xdr:to>
      <xdr:col>1</xdr:col>
      <xdr:colOff>485775</xdr:colOff>
      <xdr:row>77</xdr:row>
      <xdr:rowOff>82510</xdr:rowOff>
    </xdr:to>
    <xdr:sp macro="" textlink="">
      <xdr:nvSpPr>
        <xdr:cNvPr id="183" name="フローチャート : 判断 182"/>
        <xdr:cNvSpPr/>
      </xdr:nvSpPr>
      <xdr:spPr>
        <a:xfrm>
          <a:off x="1079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73637</xdr:rowOff>
    </xdr:from>
    <xdr:ext cx="469744" cy="259045"/>
    <xdr:sp macro="" textlink="">
      <xdr:nvSpPr>
        <xdr:cNvPr id="184" name="テキスト ボックス 183"/>
        <xdr:cNvSpPr txBox="1"/>
      </xdr:nvSpPr>
      <xdr:spPr>
        <a:xfrm>
          <a:off x="895427" y="1327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113361</xdr:rowOff>
    </xdr:from>
    <xdr:to>
      <xdr:col>6</xdr:col>
      <xdr:colOff>561975</xdr:colOff>
      <xdr:row>75</xdr:row>
      <xdr:rowOff>43511</xdr:rowOff>
    </xdr:to>
    <xdr:sp macro="" textlink="">
      <xdr:nvSpPr>
        <xdr:cNvPr id="190" name="円/楕円 189"/>
        <xdr:cNvSpPr/>
      </xdr:nvSpPr>
      <xdr:spPr>
        <a:xfrm>
          <a:off x="4584700" y="1280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136238</xdr:rowOff>
    </xdr:from>
    <xdr:ext cx="534377" cy="259045"/>
    <xdr:sp macro="" textlink="">
      <xdr:nvSpPr>
        <xdr:cNvPr id="191" name="維持補修費該当値テキスト"/>
        <xdr:cNvSpPr txBox="1"/>
      </xdr:nvSpPr>
      <xdr:spPr>
        <a:xfrm>
          <a:off x="4686300" y="1265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138415</xdr:rowOff>
    </xdr:from>
    <xdr:to>
      <xdr:col>5</xdr:col>
      <xdr:colOff>409575</xdr:colOff>
      <xdr:row>77</xdr:row>
      <xdr:rowOff>68565</xdr:rowOff>
    </xdr:to>
    <xdr:sp macro="" textlink="">
      <xdr:nvSpPr>
        <xdr:cNvPr id="192" name="円/楕円 191"/>
        <xdr:cNvSpPr/>
      </xdr:nvSpPr>
      <xdr:spPr>
        <a:xfrm>
          <a:off x="3746500" y="131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85092</xdr:rowOff>
    </xdr:from>
    <xdr:ext cx="469744" cy="259045"/>
    <xdr:sp macro="" textlink="">
      <xdr:nvSpPr>
        <xdr:cNvPr id="193" name="テキスト ボックス 192"/>
        <xdr:cNvSpPr txBox="1"/>
      </xdr:nvSpPr>
      <xdr:spPr>
        <a:xfrm>
          <a:off x="3562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81310</xdr:rowOff>
    </xdr:from>
    <xdr:to>
      <xdr:col>4</xdr:col>
      <xdr:colOff>206375</xdr:colOff>
      <xdr:row>77</xdr:row>
      <xdr:rowOff>11460</xdr:rowOff>
    </xdr:to>
    <xdr:sp macro="" textlink="">
      <xdr:nvSpPr>
        <xdr:cNvPr id="194" name="円/楕円 193"/>
        <xdr:cNvSpPr/>
      </xdr:nvSpPr>
      <xdr:spPr>
        <a:xfrm>
          <a:off x="2857500" y="131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27988</xdr:rowOff>
    </xdr:from>
    <xdr:ext cx="469744" cy="259045"/>
    <xdr:sp macro="" textlink="">
      <xdr:nvSpPr>
        <xdr:cNvPr id="195" name="テキスト ボックス 194"/>
        <xdr:cNvSpPr txBox="1"/>
      </xdr:nvSpPr>
      <xdr:spPr>
        <a:xfrm>
          <a:off x="2673427" y="1288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21783</xdr:rowOff>
    </xdr:from>
    <xdr:to>
      <xdr:col>3</xdr:col>
      <xdr:colOff>3175</xdr:colOff>
      <xdr:row>76</xdr:row>
      <xdr:rowOff>123383</xdr:rowOff>
    </xdr:to>
    <xdr:sp macro="" textlink="">
      <xdr:nvSpPr>
        <xdr:cNvPr id="196" name="円/楕円 195"/>
        <xdr:cNvSpPr/>
      </xdr:nvSpPr>
      <xdr:spPr>
        <a:xfrm>
          <a:off x="1968500" y="130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139910</xdr:rowOff>
    </xdr:from>
    <xdr:ext cx="469744" cy="259045"/>
    <xdr:sp macro="" textlink="">
      <xdr:nvSpPr>
        <xdr:cNvPr id="197" name="テキスト ボックス 196"/>
        <xdr:cNvSpPr txBox="1"/>
      </xdr:nvSpPr>
      <xdr:spPr>
        <a:xfrm>
          <a:off x="1784427" y="1282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67503</xdr:rowOff>
    </xdr:from>
    <xdr:to>
      <xdr:col>1</xdr:col>
      <xdr:colOff>485775</xdr:colOff>
      <xdr:row>75</xdr:row>
      <xdr:rowOff>169103</xdr:rowOff>
    </xdr:to>
    <xdr:sp macro="" textlink="">
      <xdr:nvSpPr>
        <xdr:cNvPr id="198" name="円/楕円 197"/>
        <xdr:cNvSpPr/>
      </xdr:nvSpPr>
      <xdr:spPr>
        <a:xfrm>
          <a:off x="1079500" y="1292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14180</xdr:rowOff>
    </xdr:from>
    <xdr:ext cx="534377" cy="259045"/>
    <xdr:sp macro="" textlink="">
      <xdr:nvSpPr>
        <xdr:cNvPr id="199" name="テキスト ボックス 198"/>
        <xdr:cNvSpPr txBox="1"/>
      </xdr:nvSpPr>
      <xdr:spPr>
        <a:xfrm>
          <a:off x="863111" y="1270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20938</xdr:rowOff>
    </xdr:from>
    <xdr:to>
      <xdr:col>6</xdr:col>
      <xdr:colOff>511175</xdr:colOff>
      <xdr:row>97</xdr:row>
      <xdr:rowOff>70864</xdr:rowOff>
    </xdr:to>
    <xdr:cxnSp macro="">
      <xdr:nvCxnSpPr>
        <xdr:cNvPr id="227" name="直線コネクタ 226"/>
        <xdr:cNvCxnSpPr/>
      </xdr:nvCxnSpPr>
      <xdr:spPr>
        <a:xfrm flipV="1">
          <a:off x="3797300" y="16651588"/>
          <a:ext cx="8382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45976</xdr:rowOff>
    </xdr:from>
    <xdr:ext cx="599010" cy="259045"/>
    <xdr:sp macro="" textlink="">
      <xdr:nvSpPr>
        <xdr:cNvPr id="228" name="扶助費平均値テキスト"/>
        <xdr:cNvSpPr txBox="1"/>
      </xdr:nvSpPr>
      <xdr:spPr>
        <a:xfrm>
          <a:off x="4686300" y="1616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70864</xdr:rowOff>
    </xdr:from>
    <xdr:to>
      <xdr:col>5</xdr:col>
      <xdr:colOff>358775</xdr:colOff>
      <xdr:row>97</xdr:row>
      <xdr:rowOff>86537</xdr:rowOff>
    </xdr:to>
    <xdr:cxnSp macro="">
      <xdr:nvCxnSpPr>
        <xdr:cNvPr id="230" name="直線コネクタ 229"/>
        <xdr:cNvCxnSpPr/>
      </xdr:nvCxnSpPr>
      <xdr:spPr>
        <a:xfrm flipV="1">
          <a:off x="2908300" y="16701514"/>
          <a:ext cx="889000" cy="1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45846</xdr:rowOff>
    </xdr:from>
    <xdr:ext cx="599010" cy="259045"/>
    <xdr:sp macro="" textlink="">
      <xdr:nvSpPr>
        <xdr:cNvPr id="232" name="テキスト ボックス 231"/>
        <xdr:cNvSpPr txBox="1"/>
      </xdr:nvSpPr>
      <xdr:spPr>
        <a:xfrm>
          <a:off x="3497794" y="161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86537</xdr:rowOff>
    </xdr:from>
    <xdr:to>
      <xdr:col>4</xdr:col>
      <xdr:colOff>155575</xdr:colOff>
      <xdr:row>97</xdr:row>
      <xdr:rowOff>114974</xdr:rowOff>
    </xdr:to>
    <xdr:cxnSp macro="">
      <xdr:nvCxnSpPr>
        <xdr:cNvPr id="233" name="直線コネクタ 232"/>
        <xdr:cNvCxnSpPr/>
      </xdr:nvCxnSpPr>
      <xdr:spPr>
        <a:xfrm flipV="1">
          <a:off x="2019300" y="16717187"/>
          <a:ext cx="889000" cy="2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104034</xdr:rowOff>
    </xdr:from>
    <xdr:to>
      <xdr:col>4</xdr:col>
      <xdr:colOff>206375</xdr:colOff>
      <xdr:row>97</xdr:row>
      <xdr:rowOff>34184</xdr:rowOff>
    </xdr:to>
    <xdr:sp macro="" textlink="">
      <xdr:nvSpPr>
        <xdr:cNvPr id="234" name="フローチャート : 判断 233"/>
        <xdr:cNvSpPr/>
      </xdr:nvSpPr>
      <xdr:spPr>
        <a:xfrm>
          <a:off x="2857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50711</xdr:rowOff>
    </xdr:from>
    <xdr:ext cx="534377" cy="259045"/>
    <xdr:sp macro="" textlink="">
      <xdr:nvSpPr>
        <xdr:cNvPr id="235" name="テキスト ボックス 234"/>
        <xdr:cNvSpPr txBox="1"/>
      </xdr:nvSpPr>
      <xdr:spPr>
        <a:xfrm>
          <a:off x="2641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114974</xdr:rowOff>
    </xdr:from>
    <xdr:to>
      <xdr:col>2</xdr:col>
      <xdr:colOff>638175</xdr:colOff>
      <xdr:row>97</xdr:row>
      <xdr:rowOff>133674</xdr:rowOff>
    </xdr:to>
    <xdr:cxnSp macro="">
      <xdr:nvCxnSpPr>
        <xdr:cNvPr id="236" name="直線コネクタ 235"/>
        <xdr:cNvCxnSpPr/>
      </xdr:nvCxnSpPr>
      <xdr:spPr>
        <a:xfrm flipV="1">
          <a:off x="1130300" y="16745624"/>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159392</xdr:rowOff>
    </xdr:from>
    <xdr:to>
      <xdr:col>3</xdr:col>
      <xdr:colOff>3175</xdr:colOff>
      <xdr:row>97</xdr:row>
      <xdr:rowOff>89542</xdr:rowOff>
    </xdr:to>
    <xdr:sp macro="" textlink="">
      <xdr:nvSpPr>
        <xdr:cNvPr id="237" name="フローチャート : 判断 236"/>
        <xdr:cNvSpPr/>
      </xdr:nvSpPr>
      <xdr:spPr>
        <a:xfrm>
          <a:off x="1968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106069</xdr:rowOff>
    </xdr:from>
    <xdr:ext cx="534377" cy="259045"/>
    <xdr:sp macro="" textlink="">
      <xdr:nvSpPr>
        <xdr:cNvPr id="238" name="テキスト ボックス 237"/>
        <xdr:cNvSpPr txBox="1"/>
      </xdr:nvSpPr>
      <xdr:spPr>
        <a:xfrm>
          <a:off x="1752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5717</xdr:rowOff>
    </xdr:from>
    <xdr:to>
      <xdr:col>1</xdr:col>
      <xdr:colOff>485775</xdr:colOff>
      <xdr:row>97</xdr:row>
      <xdr:rowOff>107317</xdr:rowOff>
    </xdr:to>
    <xdr:sp macro="" textlink="">
      <xdr:nvSpPr>
        <xdr:cNvPr id="239" name="フローチャート : 判断 238"/>
        <xdr:cNvSpPr/>
      </xdr:nvSpPr>
      <xdr:spPr>
        <a:xfrm>
          <a:off x="1079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123844</xdr:rowOff>
    </xdr:from>
    <xdr:ext cx="534377" cy="259045"/>
    <xdr:sp macro="" textlink="">
      <xdr:nvSpPr>
        <xdr:cNvPr id="240" name="テキスト ボックス 239"/>
        <xdr:cNvSpPr txBox="1"/>
      </xdr:nvSpPr>
      <xdr:spPr>
        <a:xfrm>
          <a:off x="863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141588</xdr:rowOff>
    </xdr:from>
    <xdr:to>
      <xdr:col>6</xdr:col>
      <xdr:colOff>561975</xdr:colOff>
      <xdr:row>97</xdr:row>
      <xdr:rowOff>71738</xdr:rowOff>
    </xdr:to>
    <xdr:sp macro="" textlink="">
      <xdr:nvSpPr>
        <xdr:cNvPr id="246" name="円/楕円 245"/>
        <xdr:cNvSpPr/>
      </xdr:nvSpPr>
      <xdr:spPr>
        <a:xfrm>
          <a:off x="4584700" y="166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120015</xdr:rowOff>
    </xdr:from>
    <xdr:ext cx="534377" cy="259045"/>
    <xdr:sp macro="" textlink="">
      <xdr:nvSpPr>
        <xdr:cNvPr id="247" name="扶助費該当値テキスト"/>
        <xdr:cNvSpPr txBox="1"/>
      </xdr:nvSpPr>
      <xdr:spPr>
        <a:xfrm>
          <a:off x="4686300" y="165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81,738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20064</xdr:rowOff>
    </xdr:from>
    <xdr:to>
      <xdr:col>5</xdr:col>
      <xdr:colOff>409575</xdr:colOff>
      <xdr:row>97</xdr:row>
      <xdr:rowOff>121664</xdr:rowOff>
    </xdr:to>
    <xdr:sp macro="" textlink="">
      <xdr:nvSpPr>
        <xdr:cNvPr id="248" name="円/楕円 247"/>
        <xdr:cNvSpPr/>
      </xdr:nvSpPr>
      <xdr:spPr>
        <a:xfrm>
          <a:off x="3746500" y="166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112791</xdr:rowOff>
    </xdr:from>
    <xdr:ext cx="534377" cy="259045"/>
    <xdr:sp macro="" textlink="">
      <xdr:nvSpPr>
        <xdr:cNvPr id="249" name="テキスト ボックス 248"/>
        <xdr:cNvSpPr txBox="1"/>
      </xdr:nvSpPr>
      <xdr:spPr>
        <a:xfrm>
          <a:off x="3530111" y="1674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35737</xdr:rowOff>
    </xdr:from>
    <xdr:to>
      <xdr:col>4</xdr:col>
      <xdr:colOff>206375</xdr:colOff>
      <xdr:row>97</xdr:row>
      <xdr:rowOff>137337</xdr:rowOff>
    </xdr:to>
    <xdr:sp macro="" textlink="">
      <xdr:nvSpPr>
        <xdr:cNvPr id="250" name="円/楕円 249"/>
        <xdr:cNvSpPr/>
      </xdr:nvSpPr>
      <xdr:spPr>
        <a:xfrm>
          <a:off x="2857500" y="1666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128464</xdr:rowOff>
    </xdr:from>
    <xdr:ext cx="534377" cy="259045"/>
    <xdr:sp macro="" textlink="">
      <xdr:nvSpPr>
        <xdr:cNvPr id="251" name="テキスト ボックス 250"/>
        <xdr:cNvSpPr txBox="1"/>
      </xdr:nvSpPr>
      <xdr:spPr>
        <a:xfrm>
          <a:off x="2641111" y="1675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64174</xdr:rowOff>
    </xdr:from>
    <xdr:to>
      <xdr:col>3</xdr:col>
      <xdr:colOff>3175</xdr:colOff>
      <xdr:row>97</xdr:row>
      <xdr:rowOff>165774</xdr:rowOff>
    </xdr:to>
    <xdr:sp macro="" textlink="">
      <xdr:nvSpPr>
        <xdr:cNvPr id="252" name="円/楕円 251"/>
        <xdr:cNvSpPr/>
      </xdr:nvSpPr>
      <xdr:spPr>
        <a:xfrm>
          <a:off x="1968500" y="166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156901</xdr:rowOff>
    </xdr:from>
    <xdr:ext cx="534377" cy="259045"/>
    <xdr:sp macro="" textlink="">
      <xdr:nvSpPr>
        <xdr:cNvPr id="253" name="テキスト ボックス 252"/>
        <xdr:cNvSpPr txBox="1"/>
      </xdr:nvSpPr>
      <xdr:spPr>
        <a:xfrm>
          <a:off x="1752111" y="167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82874</xdr:rowOff>
    </xdr:from>
    <xdr:to>
      <xdr:col>1</xdr:col>
      <xdr:colOff>485775</xdr:colOff>
      <xdr:row>98</xdr:row>
      <xdr:rowOff>13024</xdr:rowOff>
    </xdr:to>
    <xdr:sp macro="" textlink="">
      <xdr:nvSpPr>
        <xdr:cNvPr id="254" name="円/楕円 253"/>
        <xdr:cNvSpPr/>
      </xdr:nvSpPr>
      <xdr:spPr>
        <a:xfrm>
          <a:off x="1079500" y="167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4151</xdr:rowOff>
    </xdr:from>
    <xdr:ext cx="534377" cy="259045"/>
    <xdr:sp macro="" textlink="">
      <xdr:nvSpPr>
        <xdr:cNvPr id="255" name="テキスト ボックス 254"/>
        <xdr:cNvSpPr txBox="1"/>
      </xdr:nvSpPr>
      <xdr:spPr>
        <a:xfrm>
          <a:off x="863111" y="168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64436</xdr:rowOff>
    </xdr:from>
    <xdr:to>
      <xdr:col>15</xdr:col>
      <xdr:colOff>180975</xdr:colOff>
      <xdr:row>38</xdr:row>
      <xdr:rowOff>85489</xdr:rowOff>
    </xdr:to>
    <xdr:cxnSp macro="">
      <xdr:nvCxnSpPr>
        <xdr:cNvPr id="287" name="直線コネクタ 286"/>
        <xdr:cNvCxnSpPr/>
      </xdr:nvCxnSpPr>
      <xdr:spPr>
        <a:xfrm flipV="1">
          <a:off x="9639300" y="6579536"/>
          <a:ext cx="8382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137119</xdr:rowOff>
    </xdr:from>
    <xdr:ext cx="534377" cy="259045"/>
    <xdr:sp macro="" textlink="">
      <xdr:nvSpPr>
        <xdr:cNvPr id="288" name="補助費等平均値テキスト"/>
        <xdr:cNvSpPr txBox="1"/>
      </xdr:nvSpPr>
      <xdr:spPr>
        <a:xfrm>
          <a:off x="10528300" y="630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85489</xdr:rowOff>
    </xdr:from>
    <xdr:to>
      <xdr:col>14</xdr:col>
      <xdr:colOff>28575</xdr:colOff>
      <xdr:row>38</xdr:row>
      <xdr:rowOff>144587</xdr:rowOff>
    </xdr:to>
    <xdr:cxnSp macro="">
      <xdr:nvCxnSpPr>
        <xdr:cNvPr id="290" name="直線コネクタ 289"/>
        <xdr:cNvCxnSpPr/>
      </xdr:nvCxnSpPr>
      <xdr:spPr>
        <a:xfrm flipV="1">
          <a:off x="8750300" y="6600589"/>
          <a:ext cx="889000" cy="5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28686</xdr:rowOff>
    </xdr:from>
    <xdr:ext cx="534377" cy="259045"/>
    <xdr:sp macro="" textlink="">
      <xdr:nvSpPr>
        <xdr:cNvPr id="292" name="テキスト ボックス 291"/>
        <xdr:cNvSpPr txBox="1"/>
      </xdr:nvSpPr>
      <xdr:spPr>
        <a:xfrm>
          <a:off x="9372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144587</xdr:rowOff>
    </xdr:from>
    <xdr:to>
      <xdr:col>12</xdr:col>
      <xdr:colOff>511175</xdr:colOff>
      <xdr:row>38</xdr:row>
      <xdr:rowOff>157183</xdr:rowOff>
    </xdr:to>
    <xdr:cxnSp macro="">
      <xdr:nvCxnSpPr>
        <xdr:cNvPr id="293" name="直線コネクタ 292"/>
        <xdr:cNvCxnSpPr/>
      </xdr:nvCxnSpPr>
      <xdr:spPr>
        <a:xfrm flipV="1">
          <a:off x="7861300" y="6659687"/>
          <a:ext cx="889000" cy="1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66747</xdr:rowOff>
    </xdr:from>
    <xdr:to>
      <xdr:col>12</xdr:col>
      <xdr:colOff>561975</xdr:colOff>
      <xdr:row>37</xdr:row>
      <xdr:rowOff>168348</xdr:rowOff>
    </xdr:to>
    <xdr:sp macro="" textlink="">
      <xdr:nvSpPr>
        <xdr:cNvPr id="294" name="フローチャート : 判断 293"/>
        <xdr:cNvSpPr/>
      </xdr:nvSpPr>
      <xdr:spPr>
        <a:xfrm>
          <a:off x="8699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13424</xdr:rowOff>
    </xdr:from>
    <xdr:ext cx="534377" cy="259045"/>
    <xdr:sp macro="" textlink="">
      <xdr:nvSpPr>
        <xdr:cNvPr id="295" name="テキスト ボックス 294"/>
        <xdr:cNvSpPr txBox="1"/>
      </xdr:nvSpPr>
      <xdr:spPr>
        <a:xfrm>
          <a:off x="8483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150151</xdr:rowOff>
    </xdr:from>
    <xdr:to>
      <xdr:col>11</xdr:col>
      <xdr:colOff>307975</xdr:colOff>
      <xdr:row>38</xdr:row>
      <xdr:rowOff>157183</xdr:rowOff>
    </xdr:to>
    <xdr:cxnSp macro="">
      <xdr:nvCxnSpPr>
        <xdr:cNvPr id="296" name="直線コネクタ 295"/>
        <xdr:cNvCxnSpPr/>
      </xdr:nvCxnSpPr>
      <xdr:spPr>
        <a:xfrm>
          <a:off x="6972300" y="6665251"/>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93984</xdr:rowOff>
    </xdr:from>
    <xdr:to>
      <xdr:col>11</xdr:col>
      <xdr:colOff>358775</xdr:colOff>
      <xdr:row>38</xdr:row>
      <xdr:rowOff>24133</xdr:rowOff>
    </xdr:to>
    <xdr:sp macro="" textlink="">
      <xdr:nvSpPr>
        <xdr:cNvPr id="297" name="フローチャート : 判断 296"/>
        <xdr:cNvSpPr/>
      </xdr:nvSpPr>
      <xdr:spPr>
        <a:xfrm>
          <a:off x="7810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298" name="テキスト ボックス 297"/>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102061</xdr:rowOff>
    </xdr:from>
    <xdr:to>
      <xdr:col>10</xdr:col>
      <xdr:colOff>155575</xdr:colOff>
      <xdr:row>38</xdr:row>
      <xdr:rowOff>32210</xdr:rowOff>
    </xdr:to>
    <xdr:sp macro="" textlink="">
      <xdr:nvSpPr>
        <xdr:cNvPr id="299" name="フローチャート : 判断 298"/>
        <xdr:cNvSpPr/>
      </xdr:nvSpPr>
      <xdr:spPr>
        <a:xfrm>
          <a:off x="6921500" y="644571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48738</xdr:rowOff>
    </xdr:from>
    <xdr:ext cx="534377" cy="259045"/>
    <xdr:sp macro="" textlink="">
      <xdr:nvSpPr>
        <xdr:cNvPr id="300" name="テキスト ボックス 299"/>
        <xdr:cNvSpPr txBox="1"/>
      </xdr:nvSpPr>
      <xdr:spPr>
        <a:xfrm>
          <a:off x="6705111" y="6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13636</xdr:rowOff>
    </xdr:from>
    <xdr:to>
      <xdr:col>15</xdr:col>
      <xdr:colOff>231775</xdr:colOff>
      <xdr:row>38</xdr:row>
      <xdr:rowOff>115236</xdr:rowOff>
    </xdr:to>
    <xdr:sp macro="" textlink="">
      <xdr:nvSpPr>
        <xdr:cNvPr id="306" name="円/楕円 305"/>
        <xdr:cNvSpPr/>
      </xdr:nvSpPr>
      <xdr:spPr>
        <a:xfrm>
          <a:off x="10426700" y="65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163513</xdr:rowOff>
    </xdr:from>
    <xdr:ext cx="534377" cy="259045"/>
    <xdr:sp macro="" textlink="">
      <xdr:nvSpPr>
        <xdr:cNvPr id="307" name="補助費等該当値テキスト"/>
        <xdr:cNvSpPr txBox="1"/>
      </xdr:nvSpPr>
      <xdr:spPr>
        <a:xfrm>
          <a:off x="10528300" y="65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34689</xdr:rowOff>
    </xdr:from>
    <xdr:to>
      <xdr:col>14</xdr:col>
      <xdr:colOff>79375</xdr:colOff>
      <xdr:row>38</xdr:row>
      <xdr:rowOff>136289</xdr:rowOff>
    </xdr:to>
    <xdr:sp macro="" textlink="">
      <xdr:nvSpPr>
        <xdr:cNvPr id="308" name="円/楕円 307"/>
        <xdr:cNvSpPr/>
      </xdr:nvSpPr>
      <xdr:spPr>
        <a:xfrm>
          <a:off x="9588500" y="654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127416</xdr:rowOff>
    </xdr:from>
    <xdr:ext cx="534377" cy="259045"/>
    <xdr:sp macro="" textlink="">
      <xdr:nvSpPr>
        <xdr:cNvPr id="309" name="テキスト ボックス 308"/>
        <xdr:cNvSpPr txBox="1"/>
      </xdr:nvSpPr>
      <xdr:spPr>
        <a:xfrm>
          <a:off x="9372111" y="664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93787</xdr:rowOff>
    </xdr:from>
    <xdr:to>
      <xdr:col>12</xdr:col>
      <xdr:colOff>561975</xdr:colOff>
      <xdr:row>39</xdr:row>
      <xdr:rowOff>23937</xdr:rowOff>
    </xdr:to>
    <xdr:sp macro="" textlink="">
      <xdr:nvSpPr>
        <xdr:cNvPr id="310" name="円/楕円 309"/>
        <xdr:cNvSpPr/>
      </xdr:nvSpPr>
      <xdr:spPr>
        <a:xfrm>
          <a:off x="8699500" y="66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15064</xdr:rowOff>
    </xdr:from>
    <xdr:ext cx="534377" cy="259045"/>
    <xdr:sp macro="" textlink="">
      <xdr:nvSpPr>
        <xdr:cNvPr id="311" name="テキスト ボックス 310"/>
        <xdr:cNvSpPr txBox="1"/>
      </xdr:nvSpPr>
      <xdr:spPr>
        <a:xfrm>
          <a:off x="8483111" y="670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106383</xdr:rowOff>
    </xdr:from>
    <xdr:to>
      <xdr:col>11</xdr:col>
      <xdr:colOff>358775</xdr:colOff>
      <xdr:row>39</xdr:row>
      <xdr:rowOff>36533</xdr:rowOff>
    </xdr:to>
    <xdr:sp macro="" textlink="">
      <xdr:nvSpPr>
        <xdr:cNvPr id="312" name="円/楕円 311"/>
        <xdr:cNvSpPr/>
      </xdr:nvSpPr>
      <xdr:spPr>
        <a:xfrm>
          <a:off x="7810500" y="66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27660</xdr:rowOff>
    </xdr:from>
    <xdr:ext cx="534377" cy="259045"/>
    <xdr:sp macro="" textlink="">
      <xdr:nvSpPr>
        <xdr:cNvPr id="313" name="テキスト ボックス 312"/>
        <xdr:cNvSpPr txBox="1"/>
      </xdr:nvSpPr>
      <xdr:spPr>
        <a:xfrm>
          <a:off x="7594111" y="67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99351</xdr:rowOff>
    </xdr:from>
    <xdr:to>
      <xdr:col>10</xdr:col>
      <xdr:colOff>155575</xdr:colOff>
      <xdr:row>39</xdr:row>
      <xdr:rowOff>29501</xdr:rowOff>
    </xdr:to>
    <xdr:sp macro="" textlink="">
      <xdr:nvSpPr>
        <xdr:cNvPr id="314" name="円/楕円 313"/>
        <xdr:cNvSpPr/>
      </xdr:nvSpPr>
      <xdr:spPr>
        <a:xfrm>
          <a:off x="6921500" y="661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20628</xdr:rowOff>
    </xdr:from>
    <xdr:ext cx="534377" cy="259045"/>
    <xdr:sp macro="" textlink="">
      <xdr:nvSpPr>
        <xdr:cNvPr id="315" name="テキスト ボックス 314"/>
        <xdr:cNvSpPr txBox="1"/>
      </xdr:nvSpPr>
      <xdr:spPr>
        <a:xfrm>
          <a:off x="6705111" y="670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32095</xdr:rowOff>
    </xdr:from>
    <xdr:to>
      <xdr:col>15</xdr:col>
      <xdr:colOff>180975</xdr:colOff>
      <xdr:row>58</xdr:row>
      <xdr:rowOff>63429</xdr:rowOff>
    </xdr:to>
    <xdr:cxnSp macro="">
      <xdr:nvCxnSpPr>
        <xdr:cNvPr id="346" name="直線コネクタ 345"/>
        <xdr:cNvCxnSpPr/>
      </xdr:nvCxnSpPr>
      <xdr:spPr>
        <a:xfrm>
          <a:off x="9639300" y="9976195"/>
          <a:ext cx="8382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36837</xdr:rowOff>
    </xdr:from>
    <xdr:to>
      <xdr:col>14</xdr:col>
      <xdr:colOff>28575</xdr:colOff>
      <xdr:row>58</xdr:row>
      <xdr:rowOff>32095</xdr:rowOff>
    </xdr:to>
    <xdr:cxnSp macro="">
      <xdr:nvCxnSpPr>
        <xdr:cNvPr id="349" name="直線コネクタ 348"/>
        <xdr:cNvCxnSpPr/>
      </xdr:nvCxnSpPr>
      <xdr:spPr>
        <a:xfrm>
          <a:off x="8750300" y="9638037"/>
          <a:ext cx="889000" cy="33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104141</xdr:rowOff>
    </xdr:from>
    <xdr:ext cx="534377" cy="259045"/>
    <xdr:sp macro="" textlink="">
      <xdr:nvSpPr>
        <xdr:cNvPr id="351" name="テキスト ボックス 350"/>
        <xdr:cNvSpPr txBox="1"/>
      </xdr:nvSpPr>
      <xdr:spPr>
        <a:xfrm>
          <a:off x="9372111" y="1004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36837</xdr:rowOff>
    </xdr:from>
    <xdr:to>
      <xdr:col>12</xdr:col>
      <xdr:colOff>511175</xdr:colOff>
      <xdr:row>57</xdr:row>
      <xdr:rowOff>93213</xdr:rowOff>
    </xdr:to>
    <xdr:cxnSp macro="">
      <xdr:nvCxnSpPr>
        <xdr:cNvPr id="352" name="直線コネクタ 351"/>
        <xdr:cNvCxnSpPr/>
      </xdr:nvCxnSpPr>
      <xdr:spPr>
        <a:xfrm flipV="1">
          <a:off x="7861300" y="9638037"/>
          <a:ext cx="889000" cy="2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42807</xdr:rowOff>
    </xdr:from>
    <xdr:to>
      <xdr:col>12</xdr:col>
      <xdr:colOff>561975</xdr:colOff>
      <xdr:row>57</xdr:row>
      <xdr:rowOff>144407</xdr:rowOff>
    </xdr:to>
    <xdr:sp macro="" textlink="">
      <xdr:nvSpPr>
        <xdr:cNvPr id="353" name="フローチャート : 判断 352"/>
        <xdr:cNvSpPr/>
      </xdr:nvSpPr>
      <xdr:spPr>
        <a:xfrm>
          <a:off x="8699500" y="98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135534</xdr:rowOff>
    </xdr:from>
    <xdr:ext cx="599010" cy="259045"/>
    <xdr:sp macro="" textlink="">
      <xdr:nvSpPr>
        <xdr:cNvPr id="354" name="テキスト ボックス 353"/>
        <xdr:cNvSpPr txBox="1"/>
      </xdr:nvSpPr>
      <xdr:spPr>
        <a:xfrm>
          <a:off x="8450794" y="990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93213</xdr:rowOff>
    </xdr:from>
    <xdr:to>
      <xdr:col>11</xdr:col>
      <xdr:colOff>307975</xdr:colOff>
      <xdr:row>58</xdr:row>
      <xdr:rowOff>66186</xdr:rowOff>
    </xdr:to>
    <xdr:cxnSp macro="">
      <xdr:nvCxnSpPr>
        <xdr:cNvPr id="355" name="直線コネクタ 354"/>
        <xdr:cNvCxnSpPr/>
      </xdr:nvCxnSpPr>
      <xdr:spPr>
        <a:xfrm flipV="1">
          <a:off x="6972300" y="9865863"/>
          <a:ext cx="889000" cy="14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93926</xdr:rowOff>
    </xdr:from>
    <xdr:to>
      <xdr:col>11</xdr:col>
      <xdr:colOff>358775</xdr:colOff>
      <xdr:row>58</xdr:row>
      <xdr:rowOff>24076</xdr:rowOff>
    </xdr:to>
    <xdr:sp macro="" textlink="">
      <xdr:nvSpPr>
        <xdr:cNvPr id="356" name="フローチャート : 判断 355"/>
        <xdr:cNvSpPr/>
      </xdr:nvSpPr>
      <xdr:spPr>
        <a:xfrm>
          <a:off x="7810500" y="98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15203</xdr:rowOff>
    </xdr:from>
    <xdr:ext cx="534377" cy="259045"/>
    <xdr:sp macro="" textlink="">
      <xdr:nvSpPr>
        <xdr:cNvPr id="357" name="テキスト ボックス 356"/>
        <xdr:cNvSpPr txBox="1"/>
      </xdr:nvSpPr>
      <xdr:spPr>
        <a:xfrm>
          <a:off x="7594111" y="99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143735</xdr:rowOff>
    </xdr:from>
    <xdr:to>
      <xdr:col>10</xdr:col>
      <xdr:colOff>155575</xdr:colOff>
      <xdr:row>58</xdr:row>
      <xdr:rowOff>73885</xdr:rowOff>
    </xdr:to>
    <xdr:sp macro="" textlink="">
      <xdr:nvSpPr>
        <xdr:cNvPr id="358" name="フローチャート : 判断 357"/>
        <xdr:cNvSpPr/>
      </xdr:nvSpPr>
      <xdr:spPr>
        <a:xfrm>
          <a:off x="6921500" y="991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90412</xdr:rowOff>
    </xdr:from>
    <xdr:ext cx="534377" cy="259045"/>
    <xdr:sp macro="" textlink="">
      <xdr:nvSpPr>
        <xdr:cNvPr id="359" name="テキスト ボックス 358"/>
        <xdr:cNvSpPr txBox="1"/>
      </xdr:nvSpPr>
      <xdr:spPr>
        <a:xfrm>
          <a:off x="6705111" y="969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12629</xdr:rowOff>
    </xdr:from>
    <xdr:to>
      <xdr:col>15</xdr:col>
      <xdr:colOff>231775</xdr:colOff>
      <xdr:row>58</xdr:row>
      <xdr:rowOff>114229</xdr:rowOff>
    </xdr:to>
    <xdr:sp macro="" textlink="">
      <xdr:nvSpPr>
        <xdr:cNvPr id="365" name="円/楕円 364"/>
        <xdr:cNvSpPr/>
      </xdr:nvSpPr>
      <xdr:spPr>
        <a:xfrm>
          <a:off x="10426700" y="99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150753</xdr:rowOff>
    </xdr:from>
    <xdr:ext cx="534377" cy="259045"/>
    <xdr:sp macro="" textlink="">
      <xdr:nvSpPr>
        <xdr:cNvPr id="366" name="普通建設事業費該当値テキスト"/>
        <xdr:cNvSpPr txBox="1"/>
      </xdr:nvSpPr>
      <xdr:spPr>
        <a:xfrm>
          <a:off x="10528300" y="99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63,355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152745</xdr:rowOff>
    </xdr:from>
    <xdr:to>
      <xdr:col>14</xdr:col>
      <xdr:colOff>79375</xdr:colOff>
      <xdr:row>58</xdr:row>
      <xdr:rowOff>82895</xdr:rowOff>
    </xdr:to>
    <xdr:sp macro="" textlink="">
      <xdr:nvSpPr>
        <xdr:cNvPr id="367" name="円/楕円 366"/>
        <xdr:cNvSpPr/>
      </xdr:nvSpPr>
      <xdr:spPr>
        <a:xfrm>
          <a:off x="9588500" y="992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99422</xdr:rowOff>
    </xdr:from>
    <xdr:ext cx="534377" cy="259045"/>
    <xdr:sp macro="" textlink="">
      <xdr:nvSpPr>
        <xdr:cNvPr id="368" name="テキスト ボックス 367"/>
        <xdr:cNvSpPr txBox="1"/>
      </xdr:nvSpPr>
      <xdr:spPr>
        <a:xfrm>
          <a:off x="9372111" y="97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157487</xdr:rowOff>
    </xdr:from>
    <xdr:to>
      <xdr:col>12</xdr:col>
      <xdr:colOff>561975</xdr:colOff>
      <xdr:row>56</xdr:row>
      <xdr:rowOff>87637</xdr:rowOff>
    </xdr:to>
    <xdr:sp macro="" textlink="">
      <xdr:nvSpPr>
        <xdr:cNvPr id="369" name="円/楕円 368"/>
        <xdr:cNvSpPr/>
      </xdr:nvSpPr>
      <xdr:spPr>
        <a:xfrm>
          <a:off x="8699500" y="95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104164</xdr:rowOff>
    </xdr:from>
    <xdr:ext cx="599010" cy="259045"/>
    <xdr:sp macro="" textlink="">
      <xdr:nvSpPr>
        <xdr:cNvPr id="370" name="テキスト ボックス 369"/>
        <xdr:cNvSpPr txBox="1"/>
      </xdr:nvSpPr>
      <xdr:spPr>
        <a:xfrm>
          <a:off x="8450794" y="93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42413</xdr:rowOff>
    </xdr:from>
    <xdr:to>
      <xdr:col>11</xdr:col>
      <xdr:colOff>358775</xdr:colOff>
      <xdr:row>57</xdr:row>
      <xdr:rowOff>144013</xdr:rowOff>
    </xdr:to>
    <xdr:sp macro="" textlink="">
      <xdr:nvSpPr>
        <xdr:cNvPr id="371" name="円/楕円 370"/>
        <xdr:cNvSpPr/>
      </xdr:nvSpPr>
      <xdr:spPr>
        <a:xfrm>
          <a:off x="7810500" y="98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160540</xdr:rowOff>
    </xdr:from>
    <xdr:ext cx="599010" cy="259045"/>
    <xdr:sp macro="" textlink="">
      <xdr:nvSpPr>
        <xdr:cNvPr id="372" name="テキスト ボックス 371"/>
        <xdr:cNvSpPr txBox="1"/>
      </xdr:nvSpPr>
      <xdr:spPr>
        <a:xfrm>
          <a:off x="7561794" y="959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15386</xdr:rowOff>
    </xdr:from>
    <xdr:to>
      <xdr:col>10</xdr:col>
      <xdr:colOff>155575</xdr:colOff>
      <xdr:row>58</xdr:row>
      <xdr:rowOff>116986</xdr:rowOff>
    </xdr:to>
    <xdr:sp macro="" textlink="">
      <xdr:nvSpPr>
        <xdr:cNvPr id="373" name="円/楕円 372"/>
        <xdr:cNvSpPr/>
      </xdr:nvSpPr>
      <xdr:spPr>
        <a:xfrm>
          <a:off x="6921500" y="99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108113</xdr:rowOff>
    </xdr:from>
    <xdr:ext cx="534377" cy="259045"/>
    <xdr:sp macro="" textlink="">
      <xdr:nvSpPr>
        <xdr:cNvPr id="374" name="テキスト ボックス 373"/>
        <xdr:cNvSpPr txBox="1"/>
      </xdr:nvSpPr>
      <xdr:spPr>
        <a:xfrm>
          <a:off x="6705111" y="100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84173</xdr:rowOff>
    </xdr:from>
    <xdr:to>
      <xdr:col>15</xdr:col>
      <xdr:colOff>180975</xdr:colOff>
      <xdr:row>79</xdr:row>
      <xdr:rowOff>15010</xdr:rowOff>
    </xdr:to>
    <xdr:cxnSp macro="">
      <xdr:nvCxnSpPr>
        <xdr:cNvPr id="403" name="直線コネクタ 402"/>
        <xdr:cNvCxnSpPr/>
      </xdr:nvCxnSpPr>
      <xdr:spPr>
        <a:xfrm>
          <a:off x="9639300" y="13457273"/>
          <a:ext cx="838200" cy="10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46583</xdr:rowOff>
    </xdr:from>
    <xdr:to>
      <xdr:col>14</xdr:col>
      <xdr:colOff>28575</xdr:colOff>
      <xdr:row>78</xdr:row>
      <xdr:rowOff>84173</xdr:rowOff>
    </xdr:to>
    <xdr:cxnSp macro="">
      <xdr:nvCxnSpPr>
        <xdr:cNvPr id="406" name="直線コネクタ 405"/>
        <xdr:cNvCxnSpPr/>
      </xdr:nvCxnSpPr>
      <xdr:spPr>
        <a:xfrm>
          <a:off x="8750300" y="13076783"/>
          <a:ext cx="889000" cy="38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149623</xdr:rowOff>
    </xdr:from>
    <xdr:ext cx="534377" cy="259045"/>
    <xdr:sp macro="" textlink="">
      <xdr:nvSpPr>
        <xdr:cNvPr id="408" name="テキスト ボックス 407"/>
        <xdr:cNvSpPr txBox="1"/>
      </xdr:nvSpPr>
      <xdr:spPr>
        <a:xfrm>
          <a:off x="9372111" y="135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137858</xdr:rowOff>
    </xdr:from>
    <xdr:to>
      <xdr:col>12</xdr:col>
      <xdr:colOff>561975</xdr:colOff>
      <xdr:row>78</xdr:row>
      <xdr:rowOff>68008</xdr:rowOff>
    </xdr:to>
    <xdr:sp macro="" textlink="">
      <xdr:nvSpPr>
        <xdr:cNvPr id="409" name="フローチャート : 判断 408"/>
        <xdr:cNvSpPr/>
      </xdr:nvSpPr>
      <xdr:spPr>
        <a:xfrm>
          <a:off x="8699500" y="1333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59135</xdr:rowOff>
    </xdr:from>
    <xdr:ext cx="534377" cy="259045"/>
    <xdr:sp macro="" textlink="">
      <xdr:nvSpPr>
        <xdr:cNvPr id="410" name="テキスト ボックス 409"/>
        <xdr:cNvSpPr txBox="1"/>
      </xdr:nvSpPr>
      <xdr:spPr>
        <a:xfrm>
          <a:off x="8483111" y="1343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135660</xdr:rowOff>
    </xdr:from>
    <xdr:to>
      <xdr:col>15</xdr:col>
      <xdr:colOff>231775</xdr:colOff>
      <xdr:row>79</xdr:row>
      <xdr:rowOff>65810</xdr:rowOff>
    </xdr:to>
    <xdr:sp macro="" textlink="">
      <xdr:nvSpPr>
        <xdr:cNvPr id="416" name="円/楕円 415"/>
        <xdr:cNvSpPr/>
      </xdr:nvSpPr>
      <xdr:spPr>
        <a:xfrm>
          <a:off x="10426700" y="135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90823</xdr:rowOff>
    </xdr:from>
    <xdr:ext cx="469744" cy="259045"/>
    <xdr:sp macro="" textlink="">
      <xdr:nvSpPr>
        <xdr:cNvPr id="417" name="普通建設事業費 （ うち新規整備　）該当値テキスト"/>
        <xdr:cNvSpPr txBox="1"/>
      </xdr:nvSpPr>
      <xdr:spPr>
        <a:xfrm>
          <a:off x="10528300" y="1346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33373</xdr:rowOff>
    </xdr:from>
    <xdr:to>
      <xdr:col>14</xdr:col>
      <xdr:colOff>79375</xdr:colOff>
      <xdr:row>78</xdr:row>
      <xdr:rowOff>134973</xdr:rowOff>
    </xdr:to>
    <xdr:sp macro="" textlink="">
      <xdr:nvSpPr>
        <xdr:cNvPr id="418" name="円/楕円 417"/>
        <xdr:cNvSpPr/>
      </xdr:nvSpPr>
      <xdr:spPr>
        <a:xfrm>
          <a:off x="9588500" y="13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151500</xdr:rowOff>
    </xdr:from>
    <xdr:ext cx="534377" cy="259045"/>
    <xdr:sp macro="" textlink="">
      <xdr:nvSpPr>
        <xdr:cNvPr id="419" name="テキスト ボックス 418"/>
        <xdr:cNvSpPr txBox="1"/>
      </xdr:nvSpPr>
      <xdr:spPr>
        <a:xfrm>
          <a:off x="9372111" y="1318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167233</xdr:rowOff>
    </xdr:from>
    <xdr:to>
      <xdr:col>12</xdr:col>
      <xdr:colOff>561975</xdr:colOff>
      <xdr:row>76</xdr:row>
      <xdr:rowOff>97383</xdr:rowOff>
    </xdr:to>
    <xdr:sp macro="" textlink="">
      <xdr:nvSpPr>
        <xdr:cNvPr id="420" name="円/楕円 419"/>
        <xdr:cNvSpPr/>
      </xdr:nvSpPr>
      <xdr:spPr>
        <a:xfrm>
          <a:off x="8699500" y="130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74</xdr:row>
      <xdr:rowOff>113911</xdr:rowOff>
    </xdr:from>
    <xdr:ext cx="599010" cy="259045"/>
    <xdr:sp macro="" textlink="">
      <xdr:nvSpPr>
        <xdr:cNvPr id="421" name="テキスト ボックス 420"/>
        <xdr:cNvSpPr txBox="1"/>
      </xdr:nvSpPr>
      <xdr:spPr>
        <a:xfrm>
          <a:off x="8450794" y="1280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27000</xdr:rowOff>
    </xdr:from>
    <xdr:to>
      <xdr:col>15</xdr:col>
      <xdr:colOff>180975</xdr:colOff>
      <xdr:row>96</xdr:row>
      <xdr:rowOff>150101</xdr:rowOff>
    </xdr:to>
    <xdr:cxnSp macro="">
      <xdr:nvCxnSpPr>
        <xdr:cNvPr id="454" name="直線コネクタ 453"/>
        <xdr:cNvCxnSpPr/>
      </xdr:nvCxnSpPr>
      <xdr:spPr>
        <a:xfrm flipV="1">
          <a:off x="9639300" y="16486200"/>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150101</xdr:rowOff>
    </xdr:from>
    <xdr:to>
      <xdr:col>14</xdr:col>
      <xdr:colOff>28575</xdr:colOff>
      <xdr:row>97</xdr:row>
      <xdr:rowOff>47875</xdr:rowOff>
    </xdr:to>
    <xdr:cxnSp macro="">
      <xdr:nvCxnSpPr>
        <xdr:cNvPr id="457" name="直線コネクタ 456"/>
        <xdr:cNvCxnSpPr/>
      </xdr:nvCxnSpPr>
      <xdr:spPr>
        <a:xfrm flipV="1">
          <a:off x="8750300" y="16609301"/>
          <a:ext cx="889000" cy="6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86171</xdr:rowOff>
    </xdr:from>
    <xdr:to>
      <xdr:col>12</xdr:col>
      <xdr:colOff>561975</xdr:colOff>
      <xdr:row>97</xdr:row>
      <xdr:rowOff>16321</xdr:rowOff>
    </xdr:to>
    <xdr:sp macro="" textlink="">
      <xdr:nvSpPr>
        <xdr:cNvPr id="460" name="フローチャート : 判断 459"/>
        <xdr:cNvSpPr/>
      </xdr:nvSpPr>
      <xdr:spPr>
        <a:xfrm>
          <a:off x="8699500" y="165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32848</xdr:rowOff>
    </xdr:from>
    <xdr:ext cx="534377" cy="259045"/>
    <xdr:sp macro="" textlink="">
      <xdr:nvSpPr>
        <xdr:cNvPr id="461" name="テキスト ボックス 460"/>
        <xdr:cNvSpPr txBox="1"/>
      </xdr:nvSpPr>
      <xdr:spPr>
        <a:xfrm>
          <a:off x="8483111" y="1632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147650</xdr:rowOff>
    </xdr:from>
    <xdr:to>
      <xdr:col>15</xdr:col>
      <xdr:colOff>231775</xdr:colOff>
      <xdr:row>96</xdr:row>
      <xdr:rowOff>77800</xdr:rowOff>
    </xdr:to>
    <xdr:sp macro="" textlink="">
      <xdr:nvSpPr>
        <xdr:cNvPr id="467" name="円/楕円 466"/>
        <xdr:cNvSpPr/>
      </xdr:nvSpPr>
      <xdr:spPr>
        <a:xfrm>
          <a:off x="10426700" y="164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126077</xdr:rowOff>
    </xdr:from>
    <xdr:ext cx="534377" cy="259045"/>
    <xdr:sp macro="" textlink="">
      <xdr:nvSpPr>
        <xdr:cNvPr id="468" name="普通建設事業費 （ うち更新整備　）該当値テキスト"/>
        <xdr:cNvSpPr txBox="1"/>
      </xdr:nvSpPr>
      <xdr:spPr>
        <a:xfrm>
          <a:off x="10528300" y="1641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99301</xdr:rowOff>
    </xdr:from>
    <xdr:to>
      <xdr:col>14</xdr:col>
      <xdr:colOff>79375</xdr:colOff>
      <xdr:row>97</xdr:row>
      <xdr:rowOff>29451</xdr:rowOff>
    </xdr:to>
    <xdr:sp macro="" textlink="">
      <xdr:nvSpPr>
        <xdr:cNvPr id="469" name="円/楕円 468"/>
        <xdr:cNvSpPr/>
      </xdr:nvSpPr>
      <xdr:spPr>
        <a:xfrm>
          <a:off x="9588500" y="1655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45978</xdr:rowOff>
    </xdr:from>
    <xdr:ext cx="534377" cy="259045"/>
    <xdr:sp macro="" textlink="">
      <xdr:nvSpPr>
        <xdr:cNvPr id="470" name="テキスト ボックス 469"/>
        <xdr:cNvSpPr txBox="1"/>
      </xdr:nvSpPr>
      <xdr:spPr>
        <a:xfrm>
          <a:off x="9372111" y="1633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168525</xdr:rowOff>
    </xdr:from>
    <xdr:to>
      <xdr:col>12</xdr:col>
      <xdr:colOff>561975</xdr:colOff>
      <xdr:row>97</xdr:row>
      <xdr:rowOff>98675</xdr:rowOff>
    </xdr:to>
    <xdr:sp macro="" textlink="">
      <xdr:nvSpPr>
        <xdr:cNvPr id="471" name="円/楕円 470"/>
        <xdr:cNvSpPr/>
      </xdr:nvSpPr>
      <xdr:spPr>
        <a:xfrm>
          <a:off x="8699500" y="166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89802</xdr:rowOff>
    </xdr:from>
    <xdr:ext cx="534377" cy="259045"/>
    <xdr:sp macro="" textlink="">
      <xdr:nvSpPr>
        <xdr:cNvPr id="472" name="テキスト ボックス 471"/>
        <xdr:cNvSpPr txBox="1"/>
      </xdr:nvSpPr>
      <xdr:spPr>
        <a:xfrm>
          <a:off x="8483111" y="167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3" name="直線コネクタ 50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71071</xdr:rowOff>
    </xdr:from>
    <xdr:to>
      <xdr:col>22</xdr:col>
      <xdr:colOff>365125</xdr:colOff>
      <xdr:row>39</xdr:row>
      <xdr:rowOff>98878</xdr:rowOff>
    </xdr:to>
    <xdr:cxnSp macro="">
      <xdr:nvCxnSpPr>
        <xdr:cNvPr id="506" name="直線コネクタ 505"/>
        <xdr:cNvCxnSpPr/>
      </xdr:nvCxnSpPr>
      <xdr:spPr>
        <a:xfrm>
          <a:off x="14592300" y="6757621"/>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71071</xdr:rowOff>
    </xdr:from>
    <xdr:to>
      <xdr:col>21</xdr:col>
      <xdr:colOff>161925</xdr:colOff>
      <xdr:row>39</xdr:row>
      <xdr:rowOff>81211</xdr:rowOff>
    </xdr:to>
    <xdr:cxnSp macro="">
      <xdr:nvCxnSpPr>
        <xdr:cNvPr id="509" name="直線コネクタ 508"/>
        <xdr:cNvCxnSpPr/>
      </xdr:nvCxnSpPr>
      <xdr:spPr>
        <a:xfrm flipV="1">
          <a:off x="13703300" y="6757621"/>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87088</xdr:rowOff>
    </xdr:from>
    <xdr:to>
      <xdr:col>21</xdr:col>
      <xdr:colOff>212725</xdr:colOff>
      <xdr:row>39</xdr:row>
      <xdr:rowOff>17238</xdr:rowOff>
    </xdr:to>
    <xdr:sp macro="" textlink="">
      <xdr:nvSpPr>
        <xdr:cNvPr id="510" name="フローチャート : 判断 509"/>
        <xdr:cNvSpPr/>
      </xdr:nvSpPr>
      <xdr:spPr>
        <a:xfrm>
          <a:off x="14541500" y="66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33765</xdr:rowOff>
    </xdr:from>
    <xdr:ext cx="469744" cy="259045"/>
    <xdr:sp macro="" textlink="">
      <xdr:nvSpPr>
        <xdr:cNvPr id="511" name="テキスト ボックス 510"/>
        <xdr:cNvSpPr txBox="1"/>
      </xdr:nvSpPr>
      <xdr:spPr>
        <a:xfrm>
          <a:off x="14357427" y="63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81211</xdr:rowOff>
    </xdr:from>
    <xdr:to>
      <xdr:col>19</xdr:col>
      <xdr:colOff>644525</xdr:colOff>
      <xdr:row>39</xdr:row>
      <xdr:rowOff>81848</xdr:rowOff>
    </xdr:to>
    <xdr:cxnSp macro="">
      <xdr:nvCxnSpPr>
        <xdr:cNvPr id="512" name="直線コネクタ 511"/>
        <xdr:cNvCxnSpPr/>
      </xdr:nvCxnSpPr>
      <xdr:spPr>
        <a:xfrm flipV="1">
          <a:off x="12814300" y="6767761"/>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90386</xdr:rowOff>
    </xdr:from>
    <xdr:to>
      <xdr:col>20</xdr:col>
      <xdr:colOff>9525</xdr:colOff>
      <xdr:row>39</xdr:row>
      <xdr:rowOff>20536</xdr:rowOff>
    </xdr:to>
    <xdr:sp macro="" textlink="">
      <xdr:nvSpPr>
        <xdr:cNvPr id="513" name="フローチャート : 判断 512"/>
        <xdr:cNvSpPr/>
      </xdr:nvSpPr>
      <xdr:spPr>
        <a:xfrm>
          <a:off x="13652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37063</xdr:rowOff>
    </xdr:from>
    <xdr:ext cx="469744" cy="259045"/>
    <xdr:sp macro="" textlink="">
      <xdr:nvSpPr>
        <xdr:cNvPr id="514" name="テキスト ボックス 513"/>
        <xdr:cNvSpPr txBox="1"/>
      </xdr:nvSpPr>
      <xdr:spPr>
        <a:xfrm>
          <a:off x="13468427"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36567</xdr:rowOff>
    </xdr:from>
    <xdr:to>
      <xdr:col>18</xdr:col>
      <xdr:colOff>492125</xdr:colOff>
      <xdr:row>38</xdr:row>
      <xdr:rowOff>138167</xdr:rowOff>
    </xdr:to>
    <xdr:sp macro="" textlink="">
      <xdr:nvSpPr>
        <xdr:cNvPr id="515" name="フローチャート : 判断 514"/>
        <xdr:cNvSpPr/>
      </xdr:nvSpPr>
      <xdr:spPr>
        <a:xfrm>
          <a:off x="12763500" y="65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154694</xdr:rowOff>
    </xdr:from>
    <xdr:ext cx="534377" cy="259045"/>
    <xdr:sp macro="" textlink="">
      <xdr:nvSpPr>
        <xdr:cNvPr id="516" name="テキスト ボックス 515"/>
        <xdr:cNvSpPr txBox="1"/>
      </xdr:nvSpPr>
      <xdr:spPr>
        <a:xfrm>
          <a:off x="12547111" y="63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2" name="円/楕円 52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4" name="円/楕円 52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5" name="テキスト ボックス 524"/>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20271</xdr:rowOff>
    </xdr:from>
    <xdr:to>
      <xdr:col>21</xdr:col>
      <xdr:colOff>212725</xdr:colOff>
      <xdr:row>39</xdr:row>
      <xdr:rowOff>121871</xdr:rowOff>
    </xdr:to>
    <xdr:sp macro="" textlink="">
      <xdr:nvSpPr>
        <xdr:cNvPr id="526" name="円/楕円 525"/>
        <xdr:cNvSpPr/>
      </xdr:nvSpPr>
      <xdr:spPr>
        <a:xfrm>
          <a:off x="14541500" y="67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112998</xdr:rowOff>
    </xdr:from>
    <xdr:ext cx="469744" cy="259045"/>
    <xdr:sp macro="" textlink="">
      <xdr:nvSpPr>
        <xdr:cNvPr id="527" name="テキスト ボックス 526"/>
        <xdr:cNvSpPr txBox="1"/>
      </xdr:nvSpPr>
      <xdr:spPr>
        <a:xfrm>
          <a:off x="14357427" y="679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30411</xdr:rowOff>
    </xdr:from>
    <xdr:to>
      <xdr:col>20</xdr:col>
      <xdr:colOff>9525</xdr:colOff>
      <xdr:row>39</xdr:row>
      <xdr:rowOff>132011</xdr:rowOff>
    </xdr:to>
    <xdr:sp macro="" textlink="">
      <xdr:nvSpPr>
        <xdr:cNvPr id="528" name="円/楕円 527"/>
        <xdr:cNvSpPr/>
      </xdr:nvSpPr>
      <xdr:spPr>
        <a:xfrm>
          <a:off x="13652500" y="671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123138</xdr:rowOff>
    </xdr:from>
    <xdr:ext cx="469744" cy="259045"/>
    <xdr:sp macro="" textlink="">
      <xdr:nvSpPr>
        <xdr:cNvPr id="529" name="テキスト ボックス 528"/>
        <xdr:cNvSpPr txBox="1"/>
      </xdr:nvSpPr>
      <xdr:spPr>
        <a:xfrm>
          <a:off x="13468427" y="680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31048</xdr:rowOff>
    </xdr:from>
    <xdr:to>
      <xdr:col>18</xdr:col>
      <xdr:colOff>492125</xdr:colOff>
      <xdr:row>39</xdr:row>
      <xdr:rowOff>132648</xdr:rowOff>
    </xdr:to>
    <xdr:sp macro="" textlink="">
      <xdr:nvSpPr>
        <xdr:cNvPr id="530" name="円/楕円 529"/>
        <xdr:cNvSpPr/>
      </xdr:nvSpPr>
      <xdr:spPr>
        <a:xfrm>
          <a:off x="12763500" y="67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123775</xdr:rowOff>
    </xdr:from>
    <xdr:ext cx="469744" cy="259045"/>
    <xdr:sp macro="" textlink="">
      <xdr:nvSpPr>
        <xdr:cNvPr id="531" name="テキスト ボックス 530"/>
        <xdr:cNvSpPr txBox="1"/>
      </xdr:nvSpPr>
      <xdr:spPr>
        <a:xfrm>
          <a:off x="12579427" y="68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9" name="フローチャート : 判断 568"/>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70" name="テキスト ボックス 569"/>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2" name="フローチャート : 判断 571"/>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3" name="テキスト ボックス 572"/>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4" name="フローチャート : 判断 573"/>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5" name="テキスト ボックス 574"/>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6" name="テキスト ボックス 585"/>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8" name="テキスト ボックス 587"/>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90" name="テキスト ボックス 589"/>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168892</xdr:rowOff>
    </xdr:from>
    <xdr:to>
      <xdr:col>23</xdr:col>
      <xdr:colOff>517525</xdr:colOff>
      <xdr:row>77</xdr:row>
      <xdr:rowOff>16325</xdr:rowOff>
    </xdr:to>
    <xdr:cxnSp macro="">
      <xdr:nvCxnSpPr>
        <xdr:cNvPr id="619" name="直線コネクタ 618"/>
        <xdr:cNvCxnSpPr/>
      </xdr:nvCxnSpPr>
      <xdr:spPr>
        <a:xfrm flipV="1">
          <a:off x="15481300" y="13199092"/>
          <a:ext cx="8382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16325</xdr:rowOff>
    </xdr:from>
    <xdr:to>
      <xdr:col>22</xdr:col>
      <xdr:colOff>365125</xdr:colOff>
      <xdr:row>77</xdr:row>
      <xdr:rowOff>29454</xdr:rowOff>
    </xdr:to>
    <xdr:cxnSp macro="">
      <xdr:nvCxnSpPr>
        <xdr:cNvPr id="622" name="直線コネクタ 621"/>
        <xdr:cNvCxnSpPr/>
      </xdr:nvCxnSpPr>
      <xdr:spPr>
        <a:xfrm flipV="1">
          <a:off x="14592300" y="13217975"/>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24" name="テキスト ボックス 623"/>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29454</xdr:rowOff>
    </xdr:from>
    <xdr:to>
      <xdr:col>21</xdr:col>
      <xdr:colOff>161925</xdr:colOff>
      <xdr:row>77</xdr:row>
      <xdr:rowOff>84424</xdr:rowOff>
    </xdr:to>
    <xdr:cxnSp macro="">
      <xdr:nvCxnSpPr>
        <xdr:cNvPr id="625" name="直線コネクタ 624"/>
        <xdr:cNvCxnSpPr/>
      </xdr:nvCxnSpPr>
      <xdr:spPr>
        <a:xfrm flipV="1">
          <a:off x="13703300" y="13231104"/>
          <a:ext cx="889000" cy="5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162951</xdr:rowOff>
    </xdr:from>
    <xdr:to>
      <xdr:col>21</xdr:col>
      <xdr:colOff>212725</xdr:colOff>
      <xdr:row>76</xdr:row>
      <xdr:rowOff>93101</xdr:rowOff>
    </xdr:to>
    <xdr:sp macro="" textlink="">
      <xdr:nvSpPr>
        <xdr:cNvPr id="626" name="フローチャート : 判断 625"/>
        <xdr:cNvSpPr/>
      </xdr:nvSpPr>
      <xdr:spPr>
        <a:xfrm>
          <a:off x="14541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109628</xdr:rowOff>
    </xdr:from>
    <xdr:ext cx="534377" cy="259045"/>
    <xdr:sp macro="" textlink="">
      <xdr:nvSpPr>
        <xdr:cNvPr id="627" name="テキスト ボックス 626"/>
        <xdr:cNvSpPr txBox="1"/>
      </xdr:nvSpPr>
      <xdr:spPr>
        <a:xfrm>
          <a:off x="14325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24919</xdr:rowOff>
    </xdr:from>
    <xdr:to>
      <xdr:col>19</xdr:col>
      <xdr:colOff>644525</xdr:colOff>
      <xdr:row>77</xdr:row>
      <xdr:rowOff>84424</xdr:rowOff>
    </xdr:to>
    <xdr:cxnSp macro="">
      <xdr:nvCxnSpPr>
        <xdr:cNvPr id="628" name="直線コネクタ 627"/>
        <xdr:cNvCxnSpPr/>
      </xdr:nvCxnSpPr>
      <xdr:spPr>
        <a:xfrm>
          <a:off x="12814300" y="13226569"/>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158852</xdr:rowOff>
    </xdr:from>
    <xdr:to>
      <xdr:col>20</xdr:col>
      <xdr:colOff>9525</xdr:colOff>
      <xdr:row>76</xdr:row>
      <xdr:rowOff>89002</xdr:rowOff>
    </xdr:to>
    <xdr:sp macro="" textlink="">
      <xdr:nvSpPr>
        <xdr:cNvPr id="629" name="フローチャート : 判断 628"/>
        <xdr:cNvSpPr/>
      </xdr:nvSpPr>
      <xdr:spPr>
        <a:xfrm>
          <a:off x="13652500" y="1301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105529</xdr:rowOff>
    </xdr:from>
    <xdr:ext cx="534377" cy="259045"/>
    <xdr:sp macro="" textlink="">
      <xdr:nvSpPr>
        <xdr:cNvPr id="630" name="テキスト ボックス 629"/>
        <xdr:cNvSpPr txBox="1"/>
      </xdr:nvSpPr>
      <xdr:spPr>
        <a:xfrm>
          <a:off x="13436111" y="127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157229</xdr:rowOff>
    </xdr:from>
    <xdr:to>
      <xdr:col>18</xdr:col>
      <xdr:colOff>492125</xdr:colOff>
      <xdr:row>76</xdr:row>
      <xdr:rowOff>87379</xdr:rowOff>
    </xdr:to>
    <xdr:sp macro="" textlink="">
      <xdr:nvSpPr>
        <xdr:cNvPr id="631" name="フローチャート : 判断 630"/>
        <xdr:cNvSpPr/>
      </xdr:nvSpPr>
      <xdr:spPr>
        <a:xfrm>
          <a:off x="12763500" y="1301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103905</xdr:rowOff>
    </xdr:from>
    <xdr:ext cx="534377" cy="259045"/>
    <xdr:sp macro="" textlink="">
      <xdr:nvSpPr>
        <xdr:cNvPr id="632" name="テキスト ボックス 631"/>
        <xdr:cNvSpPr txBox="1"/>
      </xdr:nvSpPr>
      <xdr:spPr>
        <a:xfrm>
          <a:off x="12547111" y="1279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118092</xdr:rowOff>
    </xdr:from>
    <xdr:to>
      <xdr:col>23</xdr:col>
      <xdr:colOff>568325</xdr:colOff>
      <xdr:row>77</xdr:row>
      <xdr:rowOff>48242</xdr:rowOff>
    </xdr:to>
    <xdr:sp macro="" textlink="">
      <xdr:nvSpPr>
        <xdr:cNvPr id="638" name="円/楕円 637"/>
        <xdr:cNvSpPr/>
      </xdr:nvSpPr>
      <xdr:spPr>
        <a:xfrm>
          <a:off x="16268700" y="1314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96519</xdr:rowOff>
    </xdr:from>
    <xdr:ext cx="534377" cy="259045"/>
    <xdr:sp macro="" textlink="">
      <xdr:nvSpPr>
        <xdr:cNvPr id="639" name="公債費該当値テキスト"/>
        <xdr:cNvSpPr txBox="1"/>
      </xdr:nvSpPr>
      <xdr:spPr>
        <a:xfrm>
          <a:off x="16370300" y="1312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51,169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136975</xdr:rowOff>
    </xdr:from>
    <xdr:to>
      <xdr:col>22</xdr:col>
      <xdr:colOff>415925</xdr:colOff>
      <xdr:row>77</xdr:row>
      <xdr:rowOff>67125</xdr:rowOff>
    </xdr:to>
    <xdr:sp macro="" textlink="">
      <xdr:nvSpPr>
        <xdr:cNvPr id="640" name="円/楕円 639"/>
        <xdr:cNvSpPr/>
      </xdr:nvSpPr>
      <xdr:spPr>
        <a:xfrm>
          <a:off x="15430500" y="131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58252</xdr:rowOff>
    </xdr:from>
    <xdr:ext cx="534377" cy="259045"/>
    <xdr:sp macro="" textlink="">
      <xdr:nvSpPr>
        <xdr:cNvPr id="641" name="テキスト ボックス 640"/>
        <xdr:cNvSpPr txBox="1"/>
      </xdr:nvSpPr>
      <xdr:spPr>
        <a:xfrm>
          <a:off x="15214111" y="132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150104</xdr:rowOff>
    </xdr:from>
    <xdr:to>
      <xdr:col>21</xdr:col>
      <xdr:colOff>212725</xdr:colOff>
      <xdr:row>77</xdr:row>
      <xdr:rowOff>80254</xdr:rowOff>
    </xdr:to>
    <xdr:sp macro="" textlink="">
      <xdr:nvSpPr>
        <xdr:cNvPr id="642" name="円/楕円 641"/>
        <xdr:cNvSpPr/>
      </xdr:nvSpPr>
      <xdr:spPr>
        <a:xfrm>
          <a:off x="14541500" y="1318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71381</xdr:rowOff>
    </xdr:from>
    <xdr:ext cx="534377" cy="259045"/>
    <xdr:sp macro="" textlink="">
      <xdr:nvSpPr>
        <xdr:cNvPr id="643" name="テキスト ボックス 642"/>
        <xdr:cNvSpPr txBox="1"/>
      </xdr:nvSpPr>
      <xdr:spPr>
        <a:xfrm>
          <a:off x="14325111" y="132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33624</xdr:rowOff>
    </xdr:from>
    <xdr:to>
      <xdr:col>20</xdr:col>
      <xdr:colOff>9525</xdr:colOff>
      <xdr:row>77</xdr:row>
      <xdr:rowOff>135224</xdr:rowOff>
    </xdr:to>
    <xdr:sp macro="" textlink="">
      <xdr:nvSpPr>
        <xdr:cNvPr id="644" name="円/楕円 643"/>
        <xdr:cNvSpPr/>
      </xdr:nvSpPr>
      <xdr:spPr>
        <a:xfrm>
          <a:off x="13652500" y="1323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126351</xdr:rowOff>
    </xdr:from>
    <xdr:ext cx="534377" cy="259045"/>
    <xdr:sp macro="" textlink="">
      <xdr:nvSpPr>
        <xdr:cNvPr id="645" name="テキスト ボックス 644"/>
        <xdr:cNvSpPr txBox="1"/>
      </xdr:nvSpPr>
      <xdr:spPr>
        <a:xfrm>
          <a:off x="13436111" y="1332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145569</xdr:rowOff>
    </xdr:from>
    <xdr:to>
      <xdr:col>18</xdr:col>
      <xdr:colOff>492125</xdr:colOff>
      <xdr:row>77</xdr:row>
      <xdr:rowOff>75719</xdr:rowOff>
    </xdr:to>
    <xdr:sp macro="" textlink="">
      <xdr:nvSpPr>
        <xdr:cNvPr id="646" name="円/楕円 645"/>
        <xdr:cNvSpPr/>
      </xdr:nvSpPr>
      <xdr:spPr>
        <a:xfrm>
          <a:off x="12763500" y="131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66846</xdr:rowOff>
    </xdr:from>
    <xdr:ext cx="534377" cy="259045"/>
    <xdr:sp macro="" textlink="">
      <xdr:nvSpPr>
        <xdr:cNvPr id="647" name="テキスト ボックス 646"/>
        <xdr:cNvSpPr txBox="1"/>
      </xdr:nvSpPr>
      <xdr:spPr>
        <a:xfrm>
          <a:off x="12547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110286</xdr:rowOff>
    </xdr:from>
    <xdr:to>
      <xdr:col>23</xdr:col>
      <xdr:colOff>517525</xdr:colOff>
      <xdr:row>99</xdr:row>
      <xdr:rowOff>34424</xdr:rowOff>
    </xdr:to>
    <xdr:cxnSp macro="">
      <xdr:nvCxnSpPr>
        <xdr:cNvPr id="678" name="直線コネクタ 677"/>
        <xdr:cNvCxnSpPr/>
      </xdr:nvCxnSpPr>
      <xdr:spPr>
        <a:xfrm>
          <a:off x="15481300" y="16912386"/>
          <a:ext cx="838200" cy="9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9" name="積立金平均値テキスト"/>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92205</xdr:rowOff>
    </xdr:from>
    <xdr:to>
      <xdr:col>22</xdr:col>
      <xdr:colOff>365125</xdr:colOff>
      <xdr:row>98</xdr:row>
      <xdr:rowOff>110286</xdr:rowOff>
    </xdr:to>
    <xdr:cxnSp macro="">
      <xdr:nvCxnSpPr>
        <xdr:cNvPr id="681" name="直線コネクタ 680"/>
        <xdr:cNvCxnSpPr/>
      </xdr:nvCxnSpPr>
      <xdr:spPr>
        <a:xfrm>
          <a:off x="14592300" y="16722855"/>
          <a:ext cx="889000" cy="18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164264</xdr:rowOff>
    </xdr:from>
    <xdr:ext cx="534377" cy="259045"/>
    <xdr:sp macro="" textlink="">
      <xdr:nvSpPr>
        <xdr:cNvPr id="683" name="テキスト ボックス 682"/>
        <xdr:cNvSpPr txBox="1"/>
      </xdr:nvSpPr>
      <xdr:spPr>
        <a:xfrm>
          <a:off x="15214111" y="1696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23005</xdr:rowOff>
    </xdr:from>
    <xdr:to>
      <xdr:col>21</xdr:col>
      <xdr:colOff>161925</xdr:colOff>
      <xdr:row>97</xdr:row>
      <xdr:rowOff>92205</xdr:rowOff>
    </xdr:to>
    <xdr:cxnSp macro="">
      <xdr:nvCxnSpPr>
        <xdr:cNvPr id="684" name="直線コネクタ 683"/>
        <xdr:cNvCxnSpPr/>
      </xdr:nvCxnSpPr>
      <xdr:spPr>
        <a:xfrm>
          <a:off x="13703300" y="16653655"/>
          <a:ext cx="889000" cy="6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55992</xdr:rowOff>
    </xdr:from>
    <xdr:to>
      <xdr:col>21</xdr:col>
      <xdr:colOff>212725</xdr:colOff>
      <xdr:row>97</xdr:row>
      <xdr:rowOff>157592</xdr:rowOff>
    </xdr:to>
    <xdr:sp macro="" textlink="">
      <xdr:nvSpPr>
        <xdr:cNvPr id="685" name="フローチャート : 判断 684"/>
        <xdr:cNvSpPr/>
      </xdr:nvSpPr>
      <xdr:spPr>
        <a:xfrm>
          <a:off x="14541500" y="166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148719</xdr:rowOff>
    </xdr:from>
    <xdr:ext cx="534377" cy="259045"/>
    <xdr:sp macro="" textlink="">
      <xdr:nvSpPr>
        <xdr:cNvPr id="686" name="テキスト ボックス 685"/>
        <xdr:cNvSpPr txBox="1"/>
      </xdr:nvSpPr>
      <xdr:spPr>
        <a:xfrm>
          <a:off x="14325111" y="167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23005</xdr:rowOff>
    </xdr:from>
    <xdr:to>
      <xdr:col>19</xdr:col>
      <xdr:colOff>644525</xdr:colOff>
      <xdr:row>99</xdr:row>
      <xdr:rowOff>22276</xdr:rowOff>
    </xdr:to>
    <xdr:cxnSp macro="">
      <xdr:nvCxnSpPr>
        <xdr:cNvPr id="687" name="直線コネクタ 686"/>
        <xdr:cNvCxnSpPr/>
      </xdr:nvCxnSpPr>
      <xdr:spPr>
        <a:xfrm flipV="1">
          <a:off x="12814300" y="16653655"/>
          <a:ext cx="889000" cy="34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81486</xdr:rowOff>
    </xdr:from>
    <xdr:to>
      <xdr:col>20</xdr:col>
      <xdr:colOff>9525</xdr:colOff>
      <xdr:row>98</xdr:row>
      <xdr:rowOff>11636</xdr:rowOff>
    </xdr:to>
    <xdr:sp macro="" textlink="">
      <xdr:nvSpPr>
        <xdr:cNvPr id="688" name="フローチャート : 判断 687"/>
        <xdr:cNvSpPr/>
      </xdr:nvSpPr>
      <xdr:spPr>
        <a:xfrm>
          <a:off x="13652500" y="1671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2763</xdr:rowOff>
    </xdr:from>
    <xdr:ext cx="534377" cy="259045"/>
    <xdr:sp macro="" textlink="">
      <xdr:nvSpPr>
        <xdr:cNvPr id="689" name="テキスト ボックス 688"/>
        <xdr:cNvSpPr txBox="1"/>
      </xdr:nvSpPr>
      <xdr:spPr>
        <a:xfrm>
          <a:off x="13436111" y="168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128219</xdr:rowOff>
    </xdr:from>
    <xdr:to>
      <xdr:col>18</xdr:col>
      <xdr:colOff>492125</xdr:colOff>
      <xdr:row>96</xdr:row>
      <xdr:rowOff>58369</xdr:rowOff>
    </xdr:to>
    <xdr:sp macro="" textlink="">
      <xdr:nvSpPr>
        <xdr:cNvPr id="690" name="フローチャート : 判断 689"/>
        <xdr:cNvSpPr/>
      </xdr:nvSpPr>
      <xdr:spPr>
        <a:xfrm>
          <a:off x="12763500" y="1641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74896</xdr:rowOff>
    </xdr:from>
    <xdr:ext cx="534377" cy="259045"/>
    <xdr:sp macro="" textlink="">
      <xdr:nvSpPr>
        <xdr:cNvPr id="691" name="テキスト ボックス 690"/>
        <xdr:cNvSpPr txBox="1"/>
      </xdr:nvSpPr>
      <xdr:spPr>
        <a:xfrm>
          <a:off x="12547111" y="1619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155074</xdr:rowOff>
    </xdr:from>
    <xdr:to>
      <xdr:col>23</xdr:col>
      <xdr:colOff>568325</xdr:colOff>
      <xdr:row>99</xdr:row>
      <xdr:rowOff>85224</xdr:rowOff>
    </xdr:to>
    <xdr:sp macro="" textlink="">
      <xdr:nvSpPr>
        <xdr:cNvPr id="697" name="円/楕円 696"/>
        <xdr:cNvSpPr/>
      </xdr:nvSpPr>
      <xdr:spPr>
        <a:xfrm>
          <a:off x="16268700" y="169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70001</xdr:rowOff>
    </xdr:from>
    <xdr:ext cx="469744" cy="259045"/>
    <xdr:sp macro="" textlink="">
      <xdr:nvSpPr>
        <xdr:cNvPr id="698" name="積立金該当値テキスト"/>
        <xdr:cNvSpPr txBox="1"/>
      </xdr:nvSpPr>
      <xdr:spPr>
        <a:xfrm>
          <a:off x="16370300" y="1687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59486</xdr:rowOff>
    </xdr:from>
    <xdr:to>
      <xdr:col>22</xdr:col>
      <xdr:colOff>415925</xdr:colOff>
      <xdr:row>98</xdr:row>
      <xdr:rowOff>161086</xdr:rowOff>
    </xdr:to>
    <xdr:sp macro="" textlink="">
      <xdr:nvSpPr>
        <xdr:cNvPr id="699" name="円/楕円 698"/>
        <xdr:cNvSpPr/>
      </xdr:nvSpPr>
      <xdr:spPr>
        <a:xfrm>
          <a:off x="15430500" y="168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6163</xdr:rowOff>
    </xdr:from>
    <xdr:ext cx="534377" cy="259045"/>
    <xdr:sp macro="" textlink="">
      <xdr:nvSpPr>
        <xdr:cNvPr id="700" name="テキスト ボックス 699"/>
        <xdr:cNvSpPr txBox="1"/>
      </xdr:nvSpPr>
      <xdr:spPr>
        <a:xfrm>
          <a:off x="15214111" y="166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41405</xdr:rowOff>
    </xdr:from>
    <xdr:to>
      <xdr:col>21</xdr:col>
      <xdr:colOff>212725</xdr:colOff>
      <xdr:row>97</xdr:row>
      <xdr:rowOff>143005</xdr:rowOff>
    </xdr:to>
    <xdr:sp macro="" textlink="">
      <xdr:nvSpPr>
        <xdr:cNvPr id="701" name="円/楕円 700"/>
        <xdr:cNvSpPr/>
      </xdr:nvSpPr>
      <xdr:spPr>
        <a:xfrm>
          <a:off x="14541500" y="166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159532</xdr:rowOff>
    </xdr:from>
    <xdr:ext cx="534377" cy="259045"/>
    <xdr:sp macro="" textlink="">
      <xdr:nvSpPr>
        <xdr:cNvPr id="702" name="テキスト ボックス 701"/>
        <xdr:cNvSpPr txBox="1"/>
      </xdr:nvSpPr>
      <xdr:spPr>
        <a:xfrm>
          <a:off x="14325111" y="1644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143655</xdr:rowOff>
    </xdr:from>
    <xdr:to>
      <xdr:col>20</xdr:col>
      <xdr:colOff>9525</xdr:colOff>
      <xdr:row>97</xdr:row>
      <xdr:rowOff>73805</xdr:rowOff>
    </xdr:to>
    <xdr:sp macro="" textlink="">
      <xdr:nvSpPr>
        <xdr:cNvPr id="703" name="円/楕円 702"/>
        <xdr:cNvSpPr/>
      </xdr:nvSpPr>
      <xdr:spPr>
        <a:xfrm>
          <a:off x="13652500" y="166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90332</xdr:rowOff>
    </xdr:from>
    <xdr:ext cx="534377" cy="259045"/>
    <xdr:sp macro="" textlink="">
      <xdr:nvSpPr>
        <xdr:cNvPr id="704" name="テキスト ボックス 703"/>
        <xdr:cNvSpPr txBox="1"/>
      </xdr:nvSpPr>
      <xdr:spPr>
        <a:xfrm>
          <a:off x="13436111" y="163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38,470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142926</xdr:rowOff>
    </xdr:from>
    <xdr:to>
      <xdr:col>18</xdr:col>
      <xdr:colOff>492125</xdr:colOff>
      <xdr:row>99</xdr:row>
      <xdr:rowOff>73076</xdr:rowOff>
    </xdr:to>
    <xdr:sp macro="" textlink="">
      <xdr:nvSpPr>
        <xdr:cNvPr id="705" name="円/楕円 704"/>
        <xdr:cNvSpPr/>
      </xdr:nvSpPr>
      <xdr:spPr>
        <a:xfrm>
          <a:off x="12763500" y="169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64203</xdr:rowOff>
    </xdr:from>
    <xdr:ext cx="469744" cy="259045"/>
    <xdr:sp macro="" textlink="">
      <xdr:nvSpPr>
        <xdr:cNvPr id="706" name="テキスト ボックス 705"/>
        <xdr:cNvSpPr txBox="1"/>
      </xdr:nvSpPr>
      <xdr:spPr>
        <a:xfrm>
          <a:off x="12579427" y="1703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130518</xdr:rowOff>
    </xdr:from>
    <xdr:to>
      <xdr:col>32</xdr:col>
      <xdr:colOff>187325</xdr:colOff>
      <xdr:row>39</xdr:row>
      <xdr:rowOff>39612</xdr:rowOff>
    </xdr:to>
    <xdr:cxnSp macro="">
      <xdr:nvCxnSpPr>
        <xdr:cNvPr id="735" name="直線コネクタ 734"/>
        <xdr:cNvCxnSpPr/>
      </xdr:nvCxnSpPr>
      <xdr:spPr>
        <a:xfrm>
          <a:off x="21323300" y="6645618"/>
          <a:ext cx="8382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68343</xdr:rowOff>
    </xdr:from>
    <xdr:ext cx="469744" cy="259045"/>
    <xdr:sp macro="" textlink="">
      <xdr:nvSpPr>
        <xdr:cNvPr id="736" name="投資及び出資金平均値テキスト"/>
        <xdr:cNvSpPr txBox="1"/>
      </xdr:nvSpPr>
      <xdr:spPr>
        <a:xfrm>
          <a:off x="22212300" y="6411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130518</xdr:rowOff>
    </xdr:from>
    <xdr:to>
      <xdr:col>31</xdr:col>
      <xdr:colOff>34925</xdr:colOff>
      <xdr:row>39</xdr:row>
      <xdr:rowOff>44450</xdr:rowOff>
    </xdr:to>
    <xdr:cxnSp macro="">
      <xdr:nvCxnSpPr>
        <xdr:cNvPr id="738" name="直線コネクタ 737"/>
        <xdr:cNvCxnSpPr/>
      </xdr:nvCxnSpPr>
      <xdr:spPr>
        <a:xfrm flipV="1">
          <a:off x="20434300" y="6645618"/>
          <a:ext cx="889000" cy="8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6088</xdr:rowOff>
    </xdr:from>
    <xdr:ext cx="469744" cy="259045"/>
    <xdr:sp macro="" textlink="">
      <xdr:nvSpPr>
        <xdr:cNvPr id="740" name="テキスト ボックス 739"/>
        <xdr:cNvSpPr txBox="1"/>
      </xdr:nvSpPr>
      <xdr:spPr>
        <a:xfrm>
          <a:off x="21088427"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98196</xdr:rowOff>
    </xdr:from>
    <xdr:to>
      <xdr:col>29</xdr:col>
      <xdr:colOff>568325</xdr:colOff>
      <xdr:row>39</xdr:row>
      <xdr:rowOff>28346</xdr:rowOff>
    </xdr:to>
    <xdr:sp macro="" textlink="">
      <xdr:nvSpPr>
        <xdr:cNvPr id="742" name="フローチャート : 判断 741"/>
        <xdr:cNvSpPr/>
      </xdr:nvSpPr>
      <xdr:spPr>
        <a:xfrm>
          <a:off x="20383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44873</xdr:rowOff>
    </xdr:from>
    <xdr:ext cx="469744" cy="259045"/>
    <xdr:sp macro="" textlink="">
      <xdr:nvSpPr>
        <xdr:cNvPr id="743" name="テキスト ボックス 742"/>
        <xdr:cNvSpPr txBox="1"/>
      </xdr:nvSpPr>
      <xdr:spPr>
        <a:xfrm>
          <a:off x="20199427"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105473</xdr:rowOff>
    </xdr:from>
    <xdr:to>
      <xdr:col>28</xdr:col>
      <xdr:colOff>365125</xdr:colOff>
      <xdr:row>39</xdr:row>
      <xdr:rowOff>35623</xdr:rowOff>
    </xdr:to>
    <xdr:sp macro="" textlink="">
      <xdr:nvSpPr>
        <xdr:cNvPr id="745" name="フローチャート : 判断 744"/>
        <xdr:cNvSpPr/>
      </xdr:nvSpPr>
      <xdr:spPr>
        <a:xfrm>
          <a:off x="19494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52150</xdr:rowOff>
    </xdr:from>
    <xdr:ext cx="469744" cy="259045"/>
    <xdr:sp macro="" textlink="">
      <xdr:nvSpPr>
        <xdr:cNvPr id="746" name="テキスト ボックス 745"/>
        <xdr:cNvSpPr txBox="1"/>
      </xdr:nvSpPr>
      <xdr:spPr>
        <a:xfrm>
          <a:off x="19310427"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106693</xdr:rowOff>
    </xdr:from>
    <xdr:to>
      <xdr:col>27</xdr:col>
      <xdr:colOff>161925</xdr:colOff>
      <xdr:row>39</xdr:row>
      <xdr:rowOff>36843</xdr:rowOff>
    </xdr:to>
    <xdr:sp macro="" textlink="">
      <xdr:nvSpPr>
        <xdr:cNvPr id="747" name="フローチャート : 判断 746"/>
        <xdr:cNvSpPr/>
      </xdr:nvSpPr>
      <xdr:spPr>
        <a:xfrm>
          <a:off x="18605500" y="662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53370</xdr:rowOff>
    </xdr:from>
    <xdr:ext cx="469744" cy="259045"/>
    <xdr:sp macro="" textlink="">
      <xdr:nvSpPr>
        <xdr:cNvPr id="748" name="テキスト ボックス 747"/>
        <xdr:cNvSpPr txBox="1"/>
      </xdr:nvSpPr>
      <xdr:spPr>
        <a:xfrm>
          <a:off x="18421427" y="6397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160262</xdr:rowOff>
    </xdr:from>
    <xdr:to>
      <xdr:col>32</xdr:col>
      <xdr:colOff>238125</xdr:colOff>
      <xdr:row>39</xdr:row>
      <xdr:rowOff>90412</xdr:rowOff>
    </xdr:to>
    <xdr:sp macro="" textlink="">
      <xdr:nvSpPr>
        <xdr:cNvPr id="754" name="円/楕円 753"/>
        <xdr:cNvSpPr/>
      </xdr:nvSpPr>
      <xdr:spPr>
        <a:xfrm>
          <a:off x="221107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75189</xdr:rowOff>
    </xdr:from>
    <xdr:ext cx="378565" cy="259045"/>
    <xdr:sp macro="" textlink="">
      <xdr:nvSpPr>
        <xdr:cNvPr id="755" name="投資及び出資金該当値テキスト"/>
        <xdr:cNvSpPr txBox="1"/>
      </xdr:nvSpPr>
      <xdr:spPr>
        <a:xfrm>
          <a:off x="22212300" y="6590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79718</xdr:rowOff>
    </xdr:from>
    <xdr:to>
      <xdr:col>31</xdr:col>
      <xdr:colOff>85725</xdr:colOff>
      <xdr:row>39</xdr:row>
      <xdr:rowOff>9868</xdr:rowOff>
    </xdr:to>
    <xdr:sp macro="" textlink="">
      <xdr:nvSpPr>
        <xdr:cNvPr id="756" name="円/楕円 755"/>
        <xdr:cNvSpPr/>
      </xdr:nvSpPr>
      <xdr:spPr>
        <a:xfrm>
          <a:off x="21272500" y="65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995</xdr:rowOff>
    </xdr:from>
    <xdr:ext cx="469744" cy="259045"/>
    <xdr:sp macro="" textlink="">
      <xdr:nvSpPr>
        <xdr:cNvPr id="757" name="テキスト ボックス 756"/>
        <xdr:cNvSpPr txBox="1"/>
      </xdr:nvSpPr>
      <xdr:spPr>
        <a:xfrm>
          <a:off x="21088427" y="668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165009</xdr:rowOff>
    </xdr:from>
    <xdr:to>
      <xdr:col>32</xdr:col>
      <xdr:colOff>187325</xdr:colOff>
      <xdr:row>59</xdr:row>
      <xdr:rowOff>21481</xdr:rowOff>
    </xdr:to>
    <xdr:cxnSp macro="">
      <xdr:nvCxnSpPr>
        <xdr:cNvPr id="794" name="直線コネクタ 793"/>
        <xdr:cNvCxnSpPr/>
      </xdr:nvCxnSpPr>
      <xdr:spPr>
        <a:xfrm flipV="1">
          <a:off x="21323300" y="10109109"/>
          <a:ext cx="8382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21481</xdr:rowOff>
    </xdr:from>
    <xdr:to>
      <xdr:col>31</xdr:col>
      <xdr:colOff>34925</xdr:colOff>
      <xdr:row>59</xdr:row>
      <xdr:rowOff>21873</xdr:rowOff>
    </xdr:to>
    <xdr:cxnSp macro="">
      <xdr:nvCxnSpPr>
        <xdr:cNvPr id="797" name="直線コネクタ 796"/>
        <xdr:cNvCxnSpPr/>
      </xdr:nvCxnSpPr>
      <xdr:spPr>
        <a:xfrm flipV="1">
          <a:off x="20434300" y="1013703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21873</xdr:rowOff>
    </xdr:from>
    <xdr:to>
      <xdr:col>29</xdr:col>
      <xdr:colOff>517525</xdr:colOff>
      <xdr:row>59</xdr:row>
      <xdr:rowOff>22330</xdr:rowOff>
    </xdr:to>
    <xdr:cxnSp macro="">
      <xdr:nvCxnSpPr>
        <xdr:cNvPr id="800" name="直線コネクタ 799"/>
        <xdr:cNvCxnSpPr/>
      </xdr:nvCxnSpPr>
      <xdr:spPr>
        <a:xfrm flipV="1">
          <a:off x="19545300" y="1013742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801" name="フローチャート : 判断 80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802" name="テキスト ボックス 80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22330</xdr:rowOff>
    </xdr:from>
    <xdr:to>
      <xdr:col>28</xdr:col>
      <xdr:colOff>314325</xdr:colOff>
      <xdr:row>59</xdr:row>
      <xdr:rowOff>22689</xdr:rowOff>
    </xdr:to>
    <xdr:cxnSp macro="">
      <xdr:nvCxnSpPr>
        <xdr:cNvPr id="803" name="直線コネクタ 802"/>
        <xdr:cNvCxnSpPr/>
      </xdr:nvCxnSpPr>
      <xdr:spPr>
        <a:xfrm flipV="1">
          <a:off x="18656300" y="1013788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804" name="フローチャート : 判断 80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805" name="テキスト ボックス 80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806" name="フローチャート : 判断 80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807" name="テキスト ボックス 80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114209</xdr:rowOff>
    </xdr:from>
    <xdr:to>
      <xdr:col>32</xdr:col>
      <xdr:colOff>238125</xdr:colOff>
      <xdr:row>59</xdr:row>
      <xdr:rowOff>44359</xdr:rowOff>
    </xdr:to>
    <xdr:sp macro="" textlink="">
      <xdr:nvSpPr>
        <xdr:cNvPr id="813" name="円/楕円 812"/>
        <xdr:cNvSpPr/>
      </xdr:nvSpPr>
      <xdr:spPr>
        <a:xfrm>
          <a:off x="22110700" y="100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29136</xdr:rowOff>
    </xdr:from>
    <xdr:ext cx="469744" cy="259045"/>
    <xdr:sp macro="" textlink="">
      <xdr:nvSpPr>
        <xdr:cNvPr id="814" name="貸付金該当値テキスト"/>
        <xdr:cNvSpPr txBox="1"/>
      </xdr:nvSpPr>
      <xdr:spPr>
        <a:xfrm>
          <a:off x="22212300" y="997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142131</xdr:rowOff>
    </xdr:from>
    <xdr:to>
      <xdr:col>31</xdr:col>
      <xdr:colOff>85725</xdr:colOff>
      <xdr:row>59</xdr:row>
      <xdr:rowOff>72281</xdr:rowOff>
    </xdr:to>
    <xdr:sp macro="" textlink="">
      <xdr:nvSpPr>
        <xdr:cNvPr id="815" name="円/楕円 814"/>
        <xdr:cNvSpPr/>
      </xdr:nvSpPr>
      <xdr:spPr>
        <a:xfrm>
          <a:off x="21272500" y="100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63408</xdr:rowOff>
    </xdr:from>
    <xdr:ext cx="469744" cy="259045"/>
    <xdr:sp macro="" textlink="">
      <xdr:nvSpPr>
        <xdr:cNvPr id="816" name="テキスト ボックス 815"/>
        <xdr:cNvSpPr txBox="1"/>
      </xdr:nvSpPr>
      <xdr:spPr>
        <a:xfrm>
          <a:off x="21088427" y="1017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142523</xdr:rowOff>
    </xdr:from>
    <xdr:to>
      <xdr:col>29</xdr:col>
      <xdr:colOff>568325</xdr:colOff>
      <xdr:row>59</xdr:row>
      <xdr:rowOff>72673</xdr:rowOff>
    </xdr:to>
    <xdr:sp macro="" textlink="">
      <xdr:nvSpPr>
        <xdr:cNvPr id="817" name="円/楕円 816"/>
        <xdr:cNvSpPr/>
      </xdr:nvSpPr>
      <xdr:spPr>
        <a:xfrm>
          <a:off x="20383500" y="1008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63800</xdr:rowOff>
    </xdr:from>
    <xdr:ext cx="469744" cy="259045"/>
    <xdr:sp macro="" textlink="">
      <xdr:nvSpPr>
        <xdr:cNvPr id="818" name="テキスト ボックス 817"/>
        <xdr:cNvSpPr txBox="1"/>
      </xdr:nvSpPr>
      <xdr:spPr>
        <a:xfrm>
          <a:off x="20199427" y="1017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142980</xdr:rowOff>
    </xdr:from>
    <xdr:to>
      <xdr:col>28</xdr:col>
      <xdr:colOff>365125</xdr:colOff>
      <xdr:row>59</xdr:row>
      <xdr:rowOff>73130</xdr:rowOff>
    </xdr:to>
    <xdr:sp macro="" textlink="">
      <xdr:nvSpPr>
        <xdr:cNvPr id="819" name="円/楕円 818"/>
        <xdr:cNvSpPr/>
      </xdr:nvSpPr>
      <xdr:spPr>
        <a:xfrm>
          <a:off x="19494500" y="1008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64257</xdr:rowOff>
    </xdr:from>
    <xdr:ext cx="469744" cy="259045"/>
    <xdr:sp macro="" textlink="">
      <xdr:nvSpPr>
        <xdr:cNvPr id="820" name="テキスト ボックス 819"/>
        <xdr:cNvSpPr txBox="1"/>
      </xdr:nvSpPr>
      <xdr:spPr>
        <a:xfrm>
          <a:off x="19310427" y="1017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143339</xdr:rowOff>
    </xdr:from>
    <xdr:to>
      <xdr:col>27</xdr:col>
      <xdr:colOff>161925</xdr:colOff>
      <xdr:row>59</xdr:row>
      <xdr:rowOff>73489</xdr:rowOff>
    </xdr:to>
    <xdr:sp macro="" textlink="">
      <xdr:nvSpPr>
        <xdr:cNvPr id="821" name="円/楕円 820"/>
        <xdr:cNvSpPr/>
      </xdr:nvSpPr>
      <xdr:spPr>
        <a:xfrm>
          <a:off x="18605500" y="100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64616</xdr:rowOff>
    </xdr:from>
    <xdr:ext cx="469744" cy="259045"/>
    <xdr:sp macro="" textlink="">
      <xdr:nvSpPr>
        <xdr:cNvPr id="822" name="テキスト ボックス 821"/>
        <xdr:cNvSpPr txBox="1"/>
      </xdr:nvSpPr>
      <xdr:spPr>
        <a:xfrm>
          <a:off x="18421427" y="101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125048</xdr:rowOff>
    </xdr:from>
    <xdr:to>
      <xdr:col>32</xdr:col>
      <xdr:colOff>187325</xdr:colOff>
      <xdr:row>77</xdr:row>
      <xdr:rowOff>129174</xdr:rowOff>
    </xdr:to>
    <xdr:cxnSp macro="">
      <xdr:nvCxnSpPr>
        <xdr:cNvPr id="854" name="直線コネクタ 853"/>
        <xdr:cNvCxnSpPr/>
      </xdr:nvCxnSpPr>
      <xdr:spPr>
        <a:xfrm flipV="1">
          <a:off x="21323300" y="13326698"/>
          <a:ext cx="838200" cy="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129174</xdr:rowOff>
    </xdr:from>
    <xdr:to>
      <xdr:col>31</xdr:col>
      <xdr:colOff>34925</xdr:colOff>
      <xdr:row>77</xdr:row>
      <xdr:rowOff>163649</xdr:rowOff>
    </xdr:to>
    <xdr:cxnSp macro="">
      <xdr:nvCxnSpPr>
        <xdr:cNvPr id="857" name="直線コネクタ 856"/>
        <xdr:cNvCxnSpPr/>
      </xdr:nvCxnSpPr>
      <xdr:spPr>
        <a:xfrm flipV="1">
          <a:off x="20434300" y="13330824"/>
          <a:ext cx="889000" cy="3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12637</xdr:rowOff>
    </xdr:from>
    <xdr:ext cx="534377" cy="259045"/>
    <xdr:sp macro="" textlink="">
      <xdr:nvSpPr>
        <xdr:cNvPr id="859" name="テキスト ボックス 858"/>
        <xdr:cNvSpPr txBox="1"/>
      </xdr:nvSpPr>
      <xdr:spPr>
        <a:xfrm>
          <a:off x="21056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163649</xdr:rowOff>
    </xdr:from>
    <xdr:to>
      <xdr:col>29</xdr:col>
      <xdr:colOff>517525</xdr:colOff>
      <xdr:row>78</xdr:row>
      <xdr:rowOff>35545</xdr:rowOff>
    </xdr:to>
    <xdr:cxnSp macro="">
      <xdr:nvCxnSpPr>
        <xdr:cNvPr id="860" name="直線コネクタ 859"/>
        <xdr:cNvCxnSpPr/>
      </xdr:nvCxnSpPr>
      <xdr:spPr>
        <a:xfrm flipV="1">
          <a:off x="19545300" y="13365299"/>
          <a:ext cx="889000" cy="4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77960</xdr:rowOff>
    </xdr:from>
    <xdr:to>
      <xdr:col>29</xdr:col>
      <xdr:colOff>568325</xdr:colOff>
      <xdr:row>78</xdr:row>
      <xdr:rowOff>8110</xdr:rowOff>
    </xdr:to>
    <xdr:sp macro="" textlink="">
      <xdr:nvSpPr>
        <xdr:cNvPr id="861" name="フローチャート : 判断 860"/>
        <xdr:cNvSpPr/>
      </xdr:nvSpPr>
      <xdr:spPr>
        <a:xfrm>
          <a:off x="20383500" y="132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24637</xdr:rowOff>
    </xdr:from>
    <xdr:ext cx="534377" cy="259045"/>
    <xdr:sp macro="" textlink="">
      <xdr:nvSpPr>
        <xdr:cNvPr id="862" name="テキスト ボックス 861"/>
        <xdr:cNvSpPr txBox="1"/>
      </xdr:nvSpPr>
      <xdr:spPr>
        <a:xfrm>
          <a:off x="20167111" y="1305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27925</xdr:rowOff>
    </xdr:from>
    <xdr:to>
      <xdr:col>28</xdr:col>
      <xdr:colOff>314325</xdr:colOff>
      <xdr:row>78</xdr:row>
      <xdr:rowOff>35545</xdr:rowOff>
    </xdr:to>
    <xdr:cxnSp macro="">
      <xdr:nvCxnSpPr>
        <xdr:cNvPr id="863" name="直線コネクタ 862"/>
        <xdr:cNvCxnSpPr/>
      </xdr:nvCxnSpPr>
      <xdr:spPr>
        <a:xfrm>
          <a:off x="18656300" y="134010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86233</xdr:rowOff>
    </xdr:from>
    <xdr:to>
      <xdr:col>28</xdr:col>
      <xdr:colOff>365125</xdr:colOff>
      <xdr:row>78</xdr:row>
      <xdr:rowOff>16383</xdr:rowOff>
    </xdr:to>
    <xdr:sp macro="" textlink="">
      <xdr:nvSpPr>
        <xdr:cNvPr id="864" name="フローチャート : 判断 863"/>
        <xdr:cNvSpPr/>
      </xdr:nvSpPr>
      <xdr:spPr>
        <a:xfrm>
          <a:off x="19494500" y="1328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32910</xdr:rowOff>
    </xdr:from>
    <xdr:ext cx="534377" cy="259045"/>
    <xdr:sp macro="" textlink="">
      <xdr:nvSpPr>
        <xdr:cNvPr id="865" name="テキスト ボックス 864"/>
        <xdr:cNvSpPr txBox="1"/>
      </xdr:nvSpPr>
      <xdr:spPr>
        <a:xfrm>
          <a:off x="19278111" y="13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103933</xdr:rowOff>
    </xdr:from>
    <xdr:to>
      <xdr:col>27</xdr:col>
      <xdr:colOff>161925</xdr:colOff>
      <xdr:row>78</xdr:row>
      <xdr:rowOff>34083</xdr:rowOff>
    </xdr:to>
    <xdr:sp macro="" textlink="">
      <xdr:nvSpPr>
        <xdr:cNvPr id="866" name="フローチャート : 判断 865"/>
        <xdr:cNvSpPr/>
      </xdr:nvSpPr>
      <xdr:spPr>
        <a:xfrm>
          <a:off x="18605500" y="133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50610</xdr:rowOff>
    </xdr:from>
    <xdr:ext cx="534377" cy="259045"/>
    <xdr:sp macro="" textlink="">
      <xdr:nvSpPr>
        <xdr:cNvPr id="867" name="テキスト ボックス 866"/>
        <xdr:cNvSpPr txBox="1"/>
      </xdr:nvSpPr>
      <xdr:spPr>
        <a:xfrm>
          <a:off x="18389111" y="1308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74248</xdr:rowOff>
    </xdr:from>
    <xdr:to>
      <xdr:col>32</xdr:col>
      <xdr:colOff>238125</xdr:colOff>
      <xdr:row>78</xdr:row>
      <xdr:rowOff>4398</xdr:rowOff>
    </xdr:to>
    <xdr:sp macro="" textlink="">
      <xdr:nvSpPr>
        <xdr:cNvPr id="873" name="円/楕円 872"/>
        <xdr:cNvSpPr/>
      </xdr:nvSpPr>
      <xdr:spPr>
        <a:xfrm>
          <a:off x="22110700" y="1327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52675</xdr:rowOff>
    </xdr:from>
    <xdr:ext cx="534377" cy="259045"/>
    <xdr:sp macro="" textlink="">
      <xdr:nvSpPr>
        <xdr:cNvPr id="874" name="繰出金該当値テキスト"/>
        <xdr:cNvSpPr txBox="1"/>
      </xdr:nvSpPr>
      <xdr:spPr>
        <a:xfrm>
          <a:off x="22212300" y="132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59,096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78374</xdr:rowOff>
    </xdr:from>
    <xdr:to>
      <xdr:col>31</xdr:col>
      <xdr:colOff>85725</xdr:colOff>
      <xdr:row>78</xdr:row>
      <xdr:rowOff>8524</xdr:rowOff>
    </xdr:to>
    <xdr:sp macro="" textlink="">
      <xdr:nvSpPr>
        <xdr:cNvPr id="875" name="円/楕円 874"/>
        <xdr:cNvSpPr/>
      </xdr:nvSpPr>
      <xdr:spPr>
        <a:xfrm>
          <a:off x="21272500" y="1328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25051</xdr:rowOff>
    </xdr:from>
    <xdr:ext cx="534377" cy="259045"/>
    <xdr:sp macro="" textlink="">
      <xdr:nvSpPr>
        <xdr:cNvPr id="876" name="テキスト ボックス 875"/>
        <xdr:cNvSpPr txBox="1"/>
      </xdr:nvSpPr>
      <xdr:spPr>
        <a:xfrm>
          <a:off x="21056111" y="130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112849</xdr:rowOff>
    </xdr:from>
    <xdr:to>
      <xdr:col>29</xdr:col>
      <xdr:colOff>568325</xdr:colOff>
      <xdr:row>78</xdr:row>
      <xdr:rowOff>42999</xdr:rowOff>
    </xdr:to>
    <xdr:sp macro="" textlink="">
      <xdr:nvSpPr>
        <xdr:cNvPr id="877" name="円/楕円 876"/>
        <xdr:cNvSpPr/>
      </xdr:nvSpPr>
      <xdr:spPr>
        <a:xfrm>
          <a:off x="20383500" y="133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34126</xdr:rowOff>
    </xdr:from>
    <xdr:ext cx="534377" cy="259045"/>
    <xdr:sp macro="" textlink="">
      <xdr:nvSpPr>
        <xdr:cNvPr id="878" name="テキスト ボックス 877"/>
        <xdr:cNvSpPr txBox="1"/>
      </xdr:nvSpPr>
      <xdr:spPr>
        <a:xfrm>
          <a:off x="20167111" y="134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156195</xdr:rowOff>
    </xdr:from>
    <xdr:to>
      <xdr:col>28</xdr:col>
      <xdr:colOff>365125</xdr:colOff>
      <xdr:row>78</xdr:row>
      <xdr:rowOff>86345</xdr:rowOff>
    </xdr:to>
    <xdr:sp macro="" textlink="">
      <xdr:nvSpPr>
        <xdr:cNvPr id="879" name="円/楕円 878"/>
        <xdr:cNvSpPr/>
      </xdr:nvSpPr>
      <xdr:spPr>
        <a:xfrm>
          <a:off x="19494500" y="133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77472</xdr:rowOff>
    </xdr:from>
    <xdr:ext cx="534377" cy="259045"/>
    <xdr:sp macro="" textlink="">
      <xdr:nvSpPr>
        <xdr:cNvPr id="880" name="テキスト ボックス 879"/>
        <xdr:cNvSpPr txBox="1"/>
      </xdr:nvSpPr>
      <xdr:spPr>
        <a:xfrm>
          <a:off x="19278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148575</xdr:rowOff>
    </xdr:from>
    <xdr:to>
      <xdr:col>27</xdr:col>
      <xdr:colOff>161925</xdr:colOff>
      <xdr:row>78</xdr:row>
      <xdr:rowOff>78725</xdr:rowOff>
    </xdr:to>
    <xdr:sp macro="" textlink="">
      <xdr:nvSpPr>
        <xdr:cNvPr id="881" name="円/楕円 880"/>
        <xdr:cNvSpPr/>
      </xdr:nvSpPr>
      <xdr:spPr>
        <a:xfrm>
          <a:off x="18605500" y="1335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69852</xdr:rowOff>
    </xdr:from>
    <xdr:ext cx="534377" cy="259045"/>
    <xdr:sp macro="" textlink="">
      <xdr:nvSpPr>
        <xdr:cNvPr id="882" name="テキスト ボックス 881"/>
        <xdr:cNvSpPr txBox="1"/>
      </xdr:nvSpPr>
      <xdr:spPr>
        <a:xfrm>
          <a:off x="18389111" y="134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フローチャート :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13" name="フローチャート :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14" name="テキスト ボックス 913"/>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89</xdr:row>
      <xdr:rowOff>123189</xdr:rowOff>
    </xdr:from>
    <xdr:to>
      <xdr:col>29</xdr:col>
      <xdr:colOff>568325</xdr:colOff>
      <xdr:row>90</xdr:row>
      <xdr:rowOff>53339</xdr:rowOff>
    </xdr:to>
    <xdr:sp macro="" textlink="">
      <xdr:nvSpPr>
        <xdr:cNvPr id="916" name="フローチャート : 判断 915"/>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69866</xdr:rowOff>
    </xdr:from>
    <xdr:ext cx="313932" cy="259045"/>
    <xdr:sp macro="" textlink="">
      <xdr:nvSpPr>
        <xdr:cNvPr id="917" name="テキスト ボックス 916"/>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91</xdr:row>
      <xdr:rowOff>100330</xdr:rowOff>
    </xdr:from>
    <xdr:to>
      <xdr:col>28</xdr:col>
      <xdr:colOff>365125</xdr:colOff>
      <xdr:row>92</xdr:row>
      <xdr:rowOff>30480</xdr:rowOff>
    </xdr:to>
    <xdr:sp macro="" textlink="">
      <xdr:nvSpPr>
        <xdr:cNvPr id="919" name="フローチャート : 判断 918"/>
        <xdr:cNvSpPr/>
      </xdr:nvSpPr>
      <xdr:spPr>
        <a:xfrm>
          <a:off x="19494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90</xdr:row>
      <xdr:rowOff>47007</xdr:rowOff>
    </xdr:from>
    <xdr:ext cx="313932" cy="259045"/>
    <xdr:sp macro="" textlink="">
      <xdr:nvSpPr>
        <xdr:cNvPr id="920" name="テキスト ボックス 919"/>
        <xdr:cNvSpPr txBox="1"/>
      </xdr:nvSpPr>
      <xdr:spPr>
        <a:xfrm>
          <a:off x="19388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43180</xdr:rowOff>
    </xdr:from>
    <xdr:to>
      <xdr:col>27</xdr:col>
      <xdr:colOff>161925</xdr:colOff>
      <xdr:row>94</xdr:row>
      <xdr:rowOff>144780</xdr:rowOff>
    </xdr:to>
    <xdr:sp macro="" textlink="">
      <xdr:nvSpPr>
        <xdr:cNvPr id="921" name="フローチャート : 判断 920"/>
        <xdr:cNvSpPr/>
      </xdr:nvSpPr>
      <xdr:spPr>
        <a:xfrm>
          <a:off x="18605500" y="1615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92</xdr:row>
      <xdr:rowOff>161307</xdr:rowOff>
    </xdr:from>
    <xdr:ext cx="313932" cy="259045"/>
    <xdr:sp macro="" textlink="">
      <xdr:nvSpPr>
        <xdr:cNvPr id="922" name="テキスト ボックス 921"/>
        <xdr:cNvSpPr txBox="1"/>
      </xdr:nvSpPr>
      <xdr:spPr>
        <a:xfrm>
          <a:off x="18499333" y="15934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28" name="円/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30" name="円/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31" name="テキスト ボックス 930"/>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32" name="円/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33" name="テキスト ボックス 932"/>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34" name="円/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35" name="テキスト ボックス 934"/>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36" name="円/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37" name="テキスト ボックス 936"/>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歳出決算における住民一人当たりのコストは、４６５，０９８円である。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普通建設事業費のうち新規整備は、住民一人当たり７，７２７円となっており、前年度から２６，８４７円減少し、類似団体平均を下回っている一方、更新整備は、住民一人当たり４３，８８８円となっており、前年度から８，６１６円増加し、類似団体平均をわずかに下回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新規整備については、平成２６年度において市役所庁舎整備事業の実施によりコストが最大値となったが、今後は低い値で推移すると見込まれる。更新整備については、合併特例事業債を活用した小・中学校大規模改修事業などの公共施設等の更新整備を予定しているため、今後も高い値で推移すると見込ま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引き続き、厳しい財政状況を踏まえつつ普通建設事業の量を縮小することでコスト削減に取り組んでいく。</a:t>
          </a:r>
          <a:endParaRPr lang="ja-JP"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維持補修費は、住民一人当たり１４，４６５円となっており、前年度から８，０４８円増加し、類似団体平均を大きく上回っている。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この要因としては、平成２８年度に大雪に見舞われたことで除排雪経費が増加したためであり、今後も各年度の積雪量によって維持補修費は大きく変動すると見込まれる</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厳しい財政状況を踏まえつつ、各種事業の見直しや効率化の推進による</a:t>
          </a:r>
          <a:r>
            <a:rPr lang="ja-JP" altLang="en-US" sz="1100">
              <a:solidFill>
                <a:schemeClr val="dk1"/>
              </a:solidFill>
              <a:effectLst/>
              <a:latin typeface="+mn-lt"/>
              <a:ea typeface="+mn-ea"/>
              <a:cs typeface="+mn-cs"/>
            </a:rPr>
            <a:t>コスト</a:t>
          </a:r>
          <a:r>
            <a:rPr lang="ja-JP" altLang="ja-JP" sz="1100">
              <a:solidFill>
                <a:schemeClr val="dk1"/>
              </a:solidFill>
              <a:effectLst/>
              <a:latin typeface="+mn-lt"/>
              <a:ea typeface="+mn-ea"/>
              <a:cs typeface="+mn-cs"/>
            </a:rPr>
            <a:t>抑制に努めていく。</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秋田県潟上市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33,486
33,442
97.72
16,285,713
15,574,282
654,513
9,566,195
19,441,012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56.9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160528</xdr:rowOff>
    </xdr:from>
    <xdr:to>
      <xdr:col>6</xdr:col>
      <xdr:colOff>511175</xdr:colOff>
      <xdr:row>37</xdr:row>
      <xdr:rowOff>64897</xdr:rowOff>
    </xdr:to>
    <xdr:cxnSp macro="">
      <xdr:nvCxnSpPr>
        <xdr:cNvPr id="61" name="直線コネクタ 60"/>
        <xdr:cNvCxnSpPr/>
      </xdr:nvCxnSpPr>
      <xdr:spPr>
        <a:xfrm>
          <a:off x="3797300" y="6332728"/>
          <a:ext cx="8382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51325</xdr:rowOff>
    </xdr:from>
    <xdr:ext cx="469744" cy="259045"/>
    <xdr:sp macro="" textlink="">
      <xdr:nvSpPr>
        <xdr:cNvPr id="62" name="議会費平均値テキスト"/>
        <xdr:cNvSpPr txBox="1"/>
      </xdr:nvSpPr>
      <xdr:spPr>
        <a:xfrm>
          <a:off x="4686300" y="639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124841</xdr:rowOff>
    </xdr:from>
    <xdr:to>
      <xdr:col>5</xdr:col>
      <xdr:colOff>358775</xdr:colOff>
      <xdr:row>36</xdr:row>
      <xdr:rowOff>160528</xdr:rowOff>
    </xdr:to>
    <xdr:cxnSp macro="">
      <xdr:nvCxnSpPr>
        <xdr:cNvPr id="64" name="直線コネクタ 63"/>
        <xdr:cNvCxnSpPr/>
      </xdr:nvCxnSpPr>
      <xdr:spPr>
        <a:xfrm>
          <a:off x="2908300" y="6297041"/>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139336</xdr:rowOff>
    </xdr:from>
    <xdr:ext cx="469744" cy="259045"/>
    <xdr:sp macro="" textlink="">
      <xdr:nvSpPr>
        <xdr:cNvPr id="66" name="テキスト ボックス 65"/>
        <xdr:cNvSpPr txBox="1"/>
      </xdr:nvSpPr>
      <xdr:spPr>
        <a:xfrm>
          <a:off x="3562427" y="648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124841</xdr:rowOff>
    </xdr:from>
    <xdr:to>
      <xdr:col>4</xdr:col>
      <xdr:colOff>155575</xdr:colOff>
      <xdr:row>37</xdr:row>
      <xdr:rowOff>25146</xdr:rowOff>
    </xdr:to>
    <xdr:cxnSp macro="">
      <xdr:nvCxnSpPr>
        <xdr:cNvPr id="67" name="直線コネクタ 66"/>
        <xdr:cNvCxnSpPr/>
      </xdr:nvCxnSpPr>
      <xdr:spPr>
        <a:xfrm flipV="1">
          <a:off x="2019300" y="6297041"/>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45212</xdr:rowOff>
    </xdr:from>
    <xdr:to>
      <xdr:col>4</xdr:col>
      <xdr:colOff>206375</xdr:colOff>
      <xdr:row>37</xdr:row>
      <xdr:rowOff>146812</xdr:rowOff>
    </xdr:to>
    <xdr:sp macro="" textlink="">
      <xdr:nvSpPr>
        <xdr:cNvPr id="68" name="フローチャート : 判断 67"/>
        <xdr:cNvSpPr/>
      </xdr:nvSpPr>
      <xdr:spPr>
        <a:xfrm>
          <a:off x="2857500" y="63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137939</xdr:rowOff>
    </xdr:from>
    <xdr:ext cx="469744" cy="259045"/>
    <xdr:sp macro="" textlink="">
      <xdr:nvSpPr>
        <xdr:cNvPr id="69" name="テキスト ボックス 68"/>
        <xdr:cNvSpPr txBox="1"/>
      </xdr:nvSpPr>
      <xdr:spPr>
        <a:xfrm>
          <a:off x="2673427" y="648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152019</xdr:rowOff>
    </xdr:from>
    <xdr:to>
      <xdr:col>2</xdr:col>
      <xdr:colOff>638175</xdr:colOff>
      <xdr:row>37</xdr:row>
      <xdr:rowOff>25146</xdr:rowOff>
    </xdr:to>
    <xdr:cxnSp macro="">
      <xdr:nvCxnSpPr>
        <xdr:cNvPr id="70" name="直線コネクタ 69"/>
        <xdr:cNvCxnSpPr/>
      </xdr:nvCxnSpPr>
      <xdr:spPr>
        <a:xfrm>
          <a:off x="1130300" y="6324219"/>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54356</xdr:rowOff>
    </xdr:from>
    <xdr:to>
      <xdr:col>3</xdr:col>
      <xdr:colOff>3175</xdr:colOff>
      <xdr:row>37</xdr:row>
      <xdr:rowOff>155956</xdr:rowOff>
    </xdr:to>
    <xdr:sp macro="" textlink="">
      <xdr:nvSpPr>
        <xdr:cNvPr id="71" name="フローチャート : 判断 70"/>
        <xdr:cNvSpPr/>
      </xdr:nvSpPr>
      <xdr:spPr>
        <a:xfrm>
          <a:off x="196850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147083</xdr:rowOff>
    </xdr:from>
    <xdr:ext cx="469744" cy="259045"/>
    <xdr:sp macro="" textlink="">
      <xdr:nvSpPr>
        <xdr:cNvPr id="72" name="テキスト ボックス 71"/>
        <xdr:cNvSpPr txBox="1"/>
      </xdr:nvSpPr>
      <xdr:spPr>
        <a:xfrm>
          <a:off x="1784427" y="64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29718</xdr:rowOff>
    </xdr:from>
    <xdr:to>
      <xdr:col>1</xdr:col>
      <xdr:colOff>485775</xdr:colOff>
      <xdr:row>37</xdr:row>
      <xdr:rowOff>131318</xdr:rowOff>
    </xdr:to>
    <xdr:sp macro="" textlink="">
      <xdr:nvSpPr>
        <xdr:cNvPr id="73" name="フローチャート : 判断 72"/>
        <xdr:cNvSpPr/>
      </xdr:nvSpPr>
      <xdr:spPr>
        <a:xfrm>
          <a:off x="1079500" y="63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122445</xdr:rowOff>
    </xdr:from>
    <xdr:ext cx="469744" cy="259045"/>
    <xdr:sp macro="" textlink="">
      <xdr:nvSpPr>
        <xdr:cNvPr id="74" name="テキスト ボックス 73"/>
        <xdr:cNvSpPr txBox="1"/>
      </xdr:nvSpPr>
      <xdr:spPr>
        <a:xfrm>
          <a:off x="895427" y="64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14097</xdr:rowOff>
    </xdr:from>
    <xdr:to>
      <xdr:col>6</xdr:col>
      <xdr:colOff>561975</xdr:colOff>
      <xdr:row>37</xdr:row>
      <xdr:rowOff>115697</xdr:rowOff>
    </xdr:to>
    <xdr:sp macro="" textlink="">
      <xdr:nvSpPr>
        <xdr:cNvPr id="80" name="円/楕円 79"/>
        <xdr:cNvSpPr/>
      </xdr:nvSpPr>
      <xdr:spPr>
        <a:xfrm>
          <a:off x="4584700" y="63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36974</xdr:rowOff>
    </xdr:from>
    <xdr:ext cx="469744" cy="259045"/>
    <xdr:sp macro="" textlink="">
      <xdr:nvSpPr>
        <xdr:cNvPr id="81" name="議会費該当値テキスト"/>
        <xdr:cNvSpPr txBox="1"/>
      </xdr:nvSpPr>
      <xdr:spPr>
        <a:xfrm>
          <a:off x="4686300" y="62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109728</xdr:rowOff>
    </xdr:from>
    <xdr:to>
      <xdr:col>5</xdr:col>
      <xdr:colOff>409575</xdr:colOff>
      <xdr:row>37</xdr:row>
      <xdr:rowOff>39878</xdr:rowOff>
    </xdr:to>
    <xdr:sp macro="" textlink="">
      <xdr:nvSpPr>
        <xdr:cNvPr id="82" name="円/楕円 81"/>
        <xdr:cNvSpPr/>
      </xdr:nvSpPr>
      <xdr:spPr>
        <a:xfrm>
          <a:off x="3746500" y="62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56405</xdr:rowOff>
    </xdr:from>
    <xdr:ext cx="469744" cy="259045"/>
    <xdr:sp macro="" textlink="">
      <xdr:nvSpPr>
        <xdr:cNvPr id="83" name="テキスト ボックス 82"/>
        <xdr:cNvSpPr txBox="1"/>
      </xdr:nvSpPr>
      <xdr:spPr>
        <a:xfrm>
          <a:off x="3562427" y="605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74041</xdr:rowOff>
    </xdr:from>
    <xdr:to>
      <xdr:col>4</xdr:col>
      <xdr:colOff>206375</xdr:colOff>
      <xdr:row>37</xdr:row>
      <xdr:rowOff>4191</xdr:rowOff>
    </xdr:to>
    <xdr:sp macro="" textlink="">
      <xdr:nvSpPr>
        <xdr:cNvPr id="84" name="円/楕円 83"/>
        <xdr:cNvSpPr/>
      </xdr:nvSpPr>
      <xdr:spPr>
        <a:xfrm>
          <a:off x="2857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20718</xdr:rowOff>
    </xdr:from>
    <xdr:ext cx="469744" cy="259045"/>
    <xdr:sp macro="" textlink="">
      <xdr:nvSpPr>
        <xdr:cNvPr id="85" name="テキスト ボックス 84"/>
        <xdr:cNvSpPr txBox="1"/>
      </xdr:nvSpPr>
      <xdr:spPr>
        <a:xfrm>
          <a:off x="2673427" y="602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145796</xdr:rowOff>
    </xdr:from>
    <xdr:to>
      <xdr:col>3</xdr:col>
      <xdr:colOff>3175</xdr:colOff>
      <xdr:row>37</xdr:row>
      <xdr:rowOff>75946</xdr:rowOff>
    </xdr:to>
    <xdr:sp macro="" textlink="">
      <xdr:nvSpPr>
        <xdr:cNvPr id="86" name="円/楕円 85"/>
        <xdr:cNvSpPr/>
      </xdr:nvSpPr>
      <xdr:spPr>
        <a:xfrm>
          <a:off x="1968500" y="63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92473</xdr:rowOff>
    </xdr:from>
    <xdr:ext cx="469744" cy="259045"/>
    <xdr:sp macro="" textlink="">
      <xdr:nvSpPr>
        <xdr:cNvPr id="87" name="テキスト ボックス 86"/>
        <xdr:cNvSpPr txBox="1"/>
      </xdr:nvSpPr>
      <xdr:spPr>
        <a:xfrm>
          <a:off x="1784427" y="60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101219</xdr:rowOff>
    </xdr:from>
    <xdr:to>
      <xdr:col>1</xdr:col>
      <xdr:colOff>485775</xdr:colOff>
      <xdr:row>37</xdr:row>
      <xdr:rowOff>31369</xdr:rowOff>
    </xdr:to>
    <xdr:sp macro="" textlink="">
      <xdr:nvSpPr>
        <xdr:cNvPr id="88" name="円/楕円 87"/>
        <xdr:cNvSpPr/>
      </xdr:nvSpPr>
      <xdr:spPr>
        <a:xfrm>
          <a:off x="1079500" y="62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47896</xdr:rowOff>
    </xdr:from>
    <xdr:ext cx="469744" cy="259045"/>
    <xdr:sp macro="" textlink="">
      <xdr:nvSpPr>
        <xdr:cNvPr id="89" name="テキスト ボックス 88"/>
        <xdr:cNvSpPr txBox="1"/>
      </xdr:nvSpPr>
      <xdr:spPr>
        <a:xfrm>
          <a:off x="895427" y="604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56988</xdr:rowOff>
    </xdr:from>
    <xdr:to>
      <xdr:col>6</xdr:col>
      <xdr:colOff>511175</xdr:colOff>
      <xdr:row>57</xdr:row>
      <xdr:rowOff>31869</xdr:rowOff>
    </xdr:to>
    <xdr:cxnSp macro="">
      <xdr:nvCxnSpPr>
        <xdr:cNvPr id="116" name="直線コネクタ 115"/>
        <xdr:cNvCxnSpPr/>
      </xdr:nvCxnSpPr>
      <xdr:spPr>
        <a:xfrm>
          <a:off x="3797300" y="9658188"/>
          <a:ext cx="838200" cy="14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108220</xdr:rowOff>
    </xdr:from>
    <xdr:ext cx="534377" cy="259045"/>
    <xdr:sp macro="" textlink="">
      <xdr:nvSpPr>
        <xdr:cNvPr id="117" name="総務費平均値テキスト"/>
        <xdr:cNvSpPr txBox="1"/>
      </xdr:nvSpPr>
      <xdr:spPr>
        <a:xfrm>
          <a:off x="4686300" y="953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82362</xdr:rowOff>
    </xdr:from>
    <xdr:to>
      <xdr:col>5</xdr:col>
      <xdr:colOff>358775</xdr:colOff>
      <xdr:row>56</xdr:row>
      <xdr:rowOff>56988</xdr:rowOff>
    </xdr:to>
    <xdr:cxnSp macro="">
      <xdr:nvCxnSpPr>
        <xdr:cNvPr id="119" name="直線コネクタ 118"/>
        <xdr:cNvCxnSpPr/>
      </xdr:nvCxnSpPr>
      <xdr:spPr>
        <a:xfrm>
          <a:off x="2908300" y="9169212"/>
          <a:ext cx="889000" cy="4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82362</xdr:rowOff>
    </xdr:from>
    <xdr:to>
      <xdr:col>4</xdr:col>
      <xdr:colOff>155575</xdr:colOff>
      <xdr:row>56</xdr:row>
      <xdr:rowOff>72071</xdr:rowOff>
    </xdr:to>
    <xdr:cxnSp macro="">
      <xdr:nvCxnSpPr>
        <xdr:cNvPr id="122" name="直線コネクタ 121"/>
        <xdr:cNvCxnSpPr/>
      </xdr:nvCxnSpPr>
      <xdr:spPr>
        <a:xfrm flipV="1">
          <a:off x="2019300" y="9169212"/>
          <a:ext cx="889000" cy="5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72071</xdr:rowOff>
    </xdr:from>
    <xdr:to>
      <xdr:col>2</xdr:col>
      <xdr:colOff>638175</xdr:colOff>
      <xdr:row>57</xdr:row>
      <xdr:rowOff>61304</xdr:rowOff>
    </xdr:to>
    <xdr:cxnSp macro="">
      <xdr:nvCxnSpPr>
        <xdr:cNvPr id="125" name="直線コネクタ 124"/>
        <xdr:cNvCxnSpPr/>
      </xdr:nvCxnSpPr>
      <xdr:spPr>
        <a:xfrm flipV="1">
          <a:off x="1130300" y="9673271"/>
          <a:ext cx="889000" cy="16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152519</xdr:rowOff>
    </xdr:from>
    <xdr:to>
      <xdr:col>6</xdr:col>
      <xdr:colOff>561975</xdr:colOff>
      <xdr:row>57</xdr:row>
      <xdr:rowOff>82669</xdr:rowOff>
    </xdr:to>
    <xdr:sp macro="" textlink="">
      <xdr:nvSpPr>
        <xdr:cNvPr id="135" name="円/楕円 134"/>
        <xdr:cNvSpPr/>
      </xdr:nvSpPr>
      <xdr:spPr>
        <a:xfrm>
          <a:off x="4584700" y="97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67446</xdr:rowOff>
    </xdr:from>
    <xdr:ext cx="534377" cy="259045"/>
    <xdr:sp macro="" textlink="">
      <xdr:nvSpPr>
        <xdr:cNvPr id="136" name="総務費該当値テキスト"/>
        <xdr:cNvSpPr txBox="1"/>
      </xdr:nvSpPr>
      <xdr:spPr>
        <a:xfrm>
          <a:off x="4686300" y="966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6188</xdr:rowOff>
    </xdr:from>
    <xdr:to>
      <xdr:col>5</xdr:col>
      <xdr:colOff>409575</xdr:colOff>
      <xdr:row>56</xdr:row>
      <xdr:rowOff>107788</xdr:rowOff>
    </xdr:to>
    <xdr:sp macro="" textlink="">
      <xdr:nvSpPr>
        <xdr:cNvPr id="137" name="円/楕円 136"/>
        <xdr:cNvSpPr/>
      </xdr:nvSpPr>
      <xdr:spPr>
        <a:xfrm>
          <a:off x="3746500" y="96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124315</xdr:rowOff>
    </xdr:from>
    <xdr:ext cx="534377" cy="259045"/>
    <xdr:sp macro="" textlink="">
      <xdr:nvSpPr>
        <xdr:cNvPr id="138" name="テキスト ボックス 137"/>
        <xdr:cNvSpPr txBox="1"/>
      </xdr:nvSpPr>
      <xdr:spPr>
        <a:xfrm>
          <a:off x="3530111" y="93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93,091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31562</xdr:rowOff>
    </xdr:from>
    <xdr:to>
      <xdr:col>4</xdr:col>
      <xdr:colOff>206375</xdr:colOff>
      <xdr:row>53</xdr:row>
      <xdr:rowOff>133162</xdr:rowOff>
    </xdr:to>
    <xdr:sp macro="" textlink="">
      <xdr:nvSpPr>
        <xdr:cNvPr id="139" name="円/楕円 138"/>
        <xdr:cNvSpPr/>
      </xdr:nvSpPr>
      <xdr:spPr>
        <a:xfrm>
          <a:off x="2857500" y="91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149689</xdr:rowOff>
    </xdr:from>
    <xdr:ext cx="599010" cy="259045"/>
    <xdr:sp macro="" textlink="">
      <xdr:nvSpPr>
        <xdr:cNvPr id="140" name="テキスト ボックス 139"/>
        <xdr:cNvSpPr txBox="1"/>
      </xdr:nvSpPr>
      <xdr:spPr>
        <a:xfrm>
          <a:off x="2608794" y="889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200,041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21271</xdr:rowOff>
    </xdr:from>
    <xdr:to>
      <xdr:col>3</xdr:col>
      <xdr:colOff>3175</xdr:colOff>
      <xdr:row>56</xdr:row>
      <xdr:rowOff>122871</xdr:rowOff>
    </xdr:to>
    <xdr:sp macro="" textlink="">
      <xdr:nvSpPr>
        <xdr:cNvPr id="141" name="円/楕円 140"/>
        <xdr:cNvSpPr/>
      </xdr:nvSpPr>
      <xdr:spPr>
        <a:xfrm>
          <a:off x="1968500" y="96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139398</xdr:rowOff>
    </xdr:from>
    <xdr:ext cx="534377" cy="259045"/>
    <xdr:sp macro="" textlink="">
      <xdr:nvSpPr>
        <xdr:cNvPr id="142" name="テキスト ボックス 141"/>
        <xdr:cNvSpPr txBox="1"/>
      </xdr:nvSpPr>
      <xdr:spPr>
        <a:xfrm>
          <a:off x="1752111" y="939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89,792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10504</xdr:rowOff>
    </xdr:from>
    <xdr:to>
      <xdr:col>1</xdr:col>
      <xdr:colOff>485775</xdr:colOff>
      <xdr:row>57</xdr:row>
      <xdr:rowOff>112104</xdr:rowOff>
    </xdr:to>
    <xdr:sp macro="" textlink="">
      <xdr:nvSpPr>
        <xdr:cNvPr id="143" name="円/楕円 142"/>
        <xdr:cNvSpPr/>
      </xdr:nvSpPr>
      <xdr:spPr>
        <a:xfrm>
          <a:off x="1079500" y="978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103231</xdr:rowOff>
    </xdr:from>
    <xdr:ext cx="534377" cy="259045"/>
    <xdr:sp macro="" textlink="">
      <xdr:nvSpPr>
        <xdr:cNvPr id="144" name="テキスト ボックス 143"/>
        <xdr:cNvSpPr txBox="1"/>
      </xdr:nvSpPr>
      <xdr:spPr>
        <a:xfrm>
          <a:off x="863111" y="98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25299</xdr:rowOff>
    </xdr:from>
    <xdr:to>
      <xdr:col>6</xdr:col>
      <xdr:colOff>511175</xdr:colOff>
      <xdr:row>77</xdr:row>
      <xdr:rowOff>92563</xdr:rowOff>
    </xdr:to>
    <xdr:cxnSp macro="">
      <xdr:nvCxnSpPr>
        <xdr:cNvPr id="172" name="直線コネクタ 171"/>
        <xdr:cNvCxnSpPr/>
      </xdr:nvCxnSpPr>
      <xdr:spPr>
        <a:xfrm flipV="1">
          <a:off x="3797300" y="13226949"/>
          <a:ext cx="838200" cy="6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49954</xdr:rowOff>
    </xdr:from>
    <xdr:ext cx="599010" cy="259045"/>
    <xdr:sp macro="" textlink="">
      <xdr:nvSpPr>
        <xdr:cNvPr id="173" name="民生費平均値テキスト"/>
        <xdr:cNvSpPr txBox="1"/>
      </xdr:nvSpPr>
      <xdr:spPr>
        <a:xfrm>
          <a:off x="4686300" y="12908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92563</xdr:rowOff>
    </xdr:from>
    <xdr:to>
      <xdr:col>5</xdr:col>
      <xdr:colOff>358775</xdr:colOff>
      <xdr:row>77</xdr:row>
      <xdr:rowOff>103448</xdr:rowOff>
    </xdr:to>
    <xdr:cxnSp macro="">
      <xdr:nvCxnSpPr>
        <xdr:cNvPr id="175" name="直線コネクタ 174"/>
        <xdr:cNvCxnSpPr/>
      </xdr:nvCxnSpPr>
      <xdr:spPr>
        <a:xfrm flipV="1">
          <a:off x="2908300" y="1329421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103448</xdr:rowOff>
    </xdr:from>
    <xdr:to>
      <xdr:col>4</xdr:col>
      <xdr:colOff>155575</xdr:colOff>
      <xdr:row>77</xdr:row>
      <xdr:rowOff>146763</xdr:rowOff>
    </xdr:to>
    <xdr:cxnSp macro="">
      <xdr:nvCxnSpPr>
        <xdr:cNvPr id="178" name="直線コネクタ 177"/>
        <xdr:cNvCxnSpPr/>
      </xdr:nvCxnSpPr>
      <xdr:spPr>
        <a:xfrm flipV="1">
          <a:off x="2019300" y="13305098"/>
          <a:ext cx="889000" cy="4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146763</xdr:rowOff>
    </xdr:from>
    <xdr:to>
      <xdr:col>2</xdr:col>
      <xdr:colOff>638175</xdr:colOff>
      <xdr:row>77</xdr:row>
      <xdr:rowOff>162770</xdr:rowOff>
    </xdr:to>
    <xdr:cxnSp macro="">
      <xdr:nvCxnSpPr>
        <xdr:cNvPr id="181" name="直線コネクタ 180"/>
        <xdr:cNvCxnSpPr/>
      </xdr:nvCxnSpPr>
      <xdr:spPr>
        <a:xfrm flipV="1">
          <a:off x="1130300" y="13348413"/>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145949</xdr:rowOff>
    </xdr:from>
    <xdr:to>
      <xdr:col>6</xdr:col>
      <xdr:colOff>561975</xdr:colOff>
      <xdr:row>77</xdr:row>
      <xdr:rowOff>76099</xdr:rowOff>
    </xdr:to>
    <xdr:sp macro="" textlink="">
      <xdr:nvSpPr>
        <xdr:cNvPr id="191" name="円/楕円 190"/>
        <xdr:cNvSpPr/>
      </xdr:nvSpPr>
      <xdr:spPr>
        <a:xfrm>
          <a:off x="4584700" y="1317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124376</xdr:rowOff>
    </xdr:from>
    <xdr:ext cx="599010" cy="259045"/>
    <xdr:sp macro="" textlink="">
      <xdr:nvSpPr>
        <xdr:cNvPr id="192" name="民生費該当値テキスト"/>
        <xdr:cNvSpPr txBox="1"/>
      </xdr:nvSpPr>
      <xdr:spPr>
        <a:xfrm>
          <a:off x="4686300" y="1315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41763</xdr:rowOff>
    </xdr:from>
    <xdr:to>
      <xdr:col>5</xdr:col>
      <xdr:colOff>409575</xdr:colOff>
      <xdr:row>77</xdr:row>
      <xdr:rowOff>143363</xdr:rowOff>
    </xdr:to>
    <xdr:sp macro="" textlink="">
      <xdr:nvSpPr>
        <xdr:cNvPr id="193" name="円/楕円 192"/>
        <xdr:cNvSpPr/>
      </xdr:nvSpPr>
      <xdr:spPr>
        <a:xfrm>
          <a:off x="3746500" y="132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134490</xdr:rowOff>
    </xdr:from>
    <xdr:ext cx="599010" cy="259045"/>
    <xdr:sp macro="" textlink="">
      <xdr:nvSpPr>
        <xdr:cNvPr id="194" name="テキスト ボックス 193"/>
        <xdr:cNvSpPr txBox="1"/>
      </xdr:nvSpPr>
      <xdr:spPr>
        <a:xfrm>
          <a:off x="3497794" y="1333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147,810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52648</xdr:rowOff>
    </xdr:from>
    <xdr:to>
      <xdr:col>4</xdr:col>
      <xdr:colOff>206375</xdr:colOff>
      <xdr:row>77</xdr:row>
      <xdr:rowOff>154248</xdr:rowOff>
    </xdr:to>
    <xdr:sp macro="" textlink="">
      <xdr:nvSpPr>
        <xdr:cNvPr id="195" name="円/楕円 194"/>
        <xdr:cNvSpPr/>
      </xdr:nvSpPr>
      <xdr:spPr>
        <a:xfrm>
          <a:off x="2857500" y="132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145375</xdr:rowOff>
    </xdr:from>
    <xdr:ext cx="599010" cy="259045"/>
    <xdr:sp macro="" textlink="">
      <xdr:nvSpPr>
        <xdr:cNvPr id="196" name="テキスト ボックス 195"/>
        <xdr:cNvSpPr txBox="1"/>
      </xdr:nvSpPr>
      <xdr:spPr>
        <a:xfrm>
          <a:off x="2608794" y="1334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145,429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95963</xdr:rowOff>
    </xdr:from>
    <xdr:to>
      <xdr:col>3</xdr:col>
      <xdr:colOff>3175</xdr:colOff>
      <xdr:row>78</xdr:row>
      <xdr:rowOff>26113</xdr:rowOff>
    </xdr:to>
    <xdr:sp macro="" textlink="">
      <xdr:nvSpPr>
        <xdr:cNvPr id="197" name="円/楕円 196"/>
        <xdr:cNvSpPr/>
      </xdr:nvSpPr>
      <xdr:spPr>
        <a:xfrm>
          <a:off x="1968500" y="132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17240</xdr:rowOff>
    </xdr:from>
    <xdr:ext cx="599010" cy="259045"/>
    <xdr:sp macro="" textlink="">
      <xdr:nvSpPr>
        <xdr:cNvPr id="198" name="テキスト ボックス 197"/>
        <xdr:cNvSpPr txBox="1"/>
      </xdr:nvSpPr>
      <xdr:spPr>
        <a:xfrm>
          <a:off x="1719794" y="1339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111970</xdr:rowOff>
    </xdr:from>
    <xdr:to>
      <xdr:col>1</xdr:col>
      <xdr:colOff>485775</xdr:colOff>
      <xdr:row>78</xdr:row>
      <xdr:rowOff>42120</xdr:rowOff>
    </xdr:to>
    <xdr:sp macro="" textlink="">
      <xdr:nvSpPr>
        <xdr:cNvPr id="199" name="円/楕円 198"/>
        <xdr:cNvSpPr/>
      </xdr:nvSpPr>
      <xdr:spPr>
        <a:xfrm>
          <a:off x="1079500" y="133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33247</xdr:rowOff>
    </xdr:from>
    <xdr:ext cx="599010" cy="259045"/>
    <xdr:sp macro="" textlink="">
      <xdr:nvSpPr>
        <xdr:cNvPr id="200" name="テキスト ボックス 199"/>
        <xdr:cNvSpPr txBox="1"/>
      </xdr:nvSpPr>
      <xdr:spPr>
        <a:xfrm>
          <a:off x="830794" y="1340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28586</xdr:rowOff>
    </xdr:from>
    <xdr:to>
      <xdr:col>6</xdr:col>
      <xdr:colOff>511175</xdr:colOff>
      <xdr:row>98</xdr:row>
      <xdr:rowOff>33257</xdr:rowOff>
    </xdr:to>
    <xdr:cxnSp macro="">
      <xdr:nvCxnSpPr>
        <xdr:cNvPr id="229" name="直線コネクタ 228"/>
        <xdr:cNvCxnSpPr/>
      </xdr:nvCxnSpPr>
      <xdr:spPr>
        <a:xfrm>
          <a:off x="3797300" y="16830686"/>
          <a:ext cx="8382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129951</xdr:rowOff>
    </xdr:from>
    <xdr:ext cx="534377" cy="259045"/>
    <xdr:sp macro="" textlink="">
      <xdr:nvSpPr>
        <xdr:cNvPr id="230" name="衛生費平均値テキスト"/>
        <xdr:cNvSpPr txBox="1"/>
      </xdr:nvSpPr>
      <xdr:spPr>
        <a:xfrm>
          <a:off x="4686300" y="16417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27961</xdr:rowOff>
    </xdr:from>
    <xdr:to>
      <xdr:col>5</xdr:col>
      <xdr:colOff>358775</xdr:colOff>
      <xdr:row>98</xdr:row>
      <xdr:rowOff>28586</xdr:rowOff>
    </xdr:to>
    <xdr:cxnSp macro="">
      <xdr:nvCxnSpPr>
        <xdr:cNvPr id="232" name="直線コネクタ 231"/>
        <xdr:cNvCxnSpPr/>
      </xdr:nvCxnSpPr>
      <xdr:spPr>
        <a:xfrm>
          <a:off x="2908300" y="16830061"/>
          <a:ext cx="8890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85777</xdr:rowOff>
    </xdr:from>
    <xdr:ext cx="534377" cy="259045"/>
    <xdr:sp macro="" textlink="">
      <xdr:nvSpPr>
        <xdr:cNvPr id="234" name="テキスト ボックス 233"/>
        <xdr:cNvSpPr txBox="1"/>
      </xdr:nvSpPr>
      <xdr:spPr>
        <a:xfrm>
          <a:off x="3530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38095</xdr:rowOff>
    </xdr:from>
    <xdr:to>
      <xdr:col>4</xdr:col>
      <xdr:colOff>155575</xdr:colOff>
      <xdr:row>98</xdr:row>
      <xdr:rowOff>27961</xdr:rowOff>
    </xdr:to>
    <xdr:cxnSp macro="">
      <xdr:nvCxnSpPr>
        <xdr:cNvPr id="235" name="直線コネクタ 234"/>
        <xdr:cNvCxnSpPr/>
      </xdr:nvCxnSpPr>
      <xdr:spPr>
        <a:xfrm>
          <a:off x="2019300" y="16668745"/>
          <a:ext cx="889000" cy="1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125895</xdr:rowOff>
    </xdr:from>
    <xdr:to>
      <xdr:col>4</xdr:col>
      <xdr:colOff>206375</xdr:colOff>
      <xdr:row>97</xdr:row>
      <xdr:rowOff>56045</xdr:rowOff>
    </xdr:to>
    <xdr:sp macro="" textlink="">
      <xdr:nvSpPr>
        <xdr:cNvPr id="236" name="フローチャート : 判断 235"/>
        <xdr:cNvSpPr/>
      </xdr:nvSpPr>
      <xdr:spPr>
        <a:xfrm>
          <a:off x="2857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72572</xdr:rowOff>
    </xdr:from>
    <xdr:ext cx="534377" cy="259045"/>
    <xdr:sp macro="" textlink="">
      <xdr:nvSpPr>
        <xdr:cNvPr id="237" name="テキスト ボックス 236"/>
        <xdr:cNvSpPr txBox="1"/>
      </xdr:nvSpPr>
      <xdr:spPr>
        <a:xfrm>
          <a:off x="2641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38095</xdr:rowOff>
    </xdr:from>
    <xdr:to>
      <xdr:col>2</xdr:col>
      <xdr:colOff>638175</xdr:colOff>
      <xdr:row>97</xdr:row>
      <xdr:rowOff>89964</xdr:rowOff>
    </xdr:to>
    <xdr:cxnSp macro="">
      <xdr:nvCxnSpPr>
        <xdr:cNvPr id="238" name="直線コネクタ 237"/>
        <xdr:cNvCxnSpPr/>
      </xdr:nvCxnSpPr>
      <xdr:spPr>
        <a:xfrm flipV="1">
          <a:off x="1130300" y="16668745"/>
          <a:ext cx="889000" cy="5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151704</xdr:rowOff>
    </xdr:from>
    <xdr:to>
      <xdr:col>3</xdr:col>
      <xdr:colOff>3175</xdr:colOff>
      <xdr:row>97</xdr:row>
      <xdr:rowOff>81854</xdr:rowOff>
    </xdr:to>
    <xdr:sp macro="" textlink="">
      <xdr:nvSpPr>
        <xdr:cNvPr id="239" name="フローチャート : 判断 238"/>
        <xdr:cNvSpPr/>
      </xdr:nvSpPr>
      <xdr:spPr>
        <a:xfrm>
          <a:off x="1968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98381</xdr:rowOff>
    </xdr:from>
    <xdr:ext cx="534377" cy="259045"/>
    <xdr:sp macro="" textlink="">
      <xdr:nvSpPr>
        <xdr:cNvPr id="240" name="テキスト ボックス 239"/>
        <xdr:cNvSpPr txBox="1"/>
      </xdr:nvSpPr>
      <xdr:spPr>
        <a:xfrm>
          <a:off x="1752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155635</xdr:rowOff>
    </xdr:from>
    <xdr:to>
      <xdr:col>1</xdr:col>
      <xdr:colOff>485775</xdr:colOff>
      <xdr:row>97</xdr:row>
      <xdr:rowOff>85785</xdr:rowOff>
    </xdr:to>
    <xdr:sp macro="" textlink="">
      <xdr:nvSpPr>
        <xdr:cNvPr id="241" name="フローチャート : 判断 240"/>
        <xdr:cNvSpPr/>
      </xdr:nvSpPr>
      <xdr:spPr>
        <a:xfrm>
          <a:off x="1079500" y="1661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102312</xdr:rowOff>
    </xdr:from>
    <xdr:ext cx="534377" cy="259045"/>
    <xdr:sp macro="" textlink="">
      <xdr:nvSpPr>
        <xdr:cNvPr id="242" name="テキスト ボックス 241"/>
        <xdr:cNvSpPr txBox="1"/>
      </xdr:nvSpPr>
      <xdr:spPr>
        <a:xfrm>
          <a:off x="863111" y="1639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153907</xdr:rowOff>
    </xdr:from>
    <xdr:to>
      <xdr:col>6</xdr:col>
      <xdr:colOff>561975</xdr:colOff>
      <xdr:row>98</xdr:row>
      <xdr:rowOff>84057</xdr:rowOff>
    </xdr:to>
    <xdr:sp macro="" textlink="">
      <xdr:nvSpPr>
        <xdr:cNvPr id="248" name="円/楕円 247"/>
        <xdr:cNvSpPr/>
      </xdr:nvSpPr>
      <xdr:spPr>
        <a:xfrm>
          <a:off x="4584700" y="1678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68834</xdr:rowOff>
    </xdr:from>
    <xdr:ext cx="534377" cy="259045"/>
    <xdr:sp macro="" textlink="">
      <xdr:nvSpPr>
        <xdr:cNvPr id="249" name="衛生費該当値テキスト"/>
        <xdr:cNvSpPr txBox="1"/>
      </xdr:nvSpPr>
      <xdr:spPr>
        <a:xfrm>
          <a:off x="4686300" y="1669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149236</xdr:rowOff>
    </xdr:from>
    <xdr:to>
      <xdr:col>5</xdr:col>
      <xdr:colOff>409575</xdr:colOff>
      <xdr:row>98</xdr:row>
      <xdr:rowOff>79386</xdr:rowOff>
    </xdr:to>
    <xdr:sp macro="" textlink="">
      <xdr:nvSpPr>
        <xdr:cNvPr id="250" name="円/楕円 249"/>
        <xdr:cNvSpPr/>
      </xdr:nvSpPr>
      <xdr:spPr>
        <a:xfrm>
          <a:off x="3746500" y="167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70513</xdr:rowOff>
    </xdr:from>
    <xdr:ext cx="534377" cy="259045"/>
    <xdr:sp macro="" textlink="">
      <xdr:nvSpPr>
        <xdr:cNvPr id="251" name="テキスト ボックス 250"/>
        <xdr:cNvSpPr txBox="1"/>
      </xdr:nvSpPr>
      <xdr:spPr>
        <a:xfrm>
          <a:off x="3530111" y="1687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148611</xdr:rowOff>
    </xdr:from>
    <xdr:to>
      <xdr:col>4</xdr:col>
      <xdr:colOff>206375</xdr:colOff>
      <xdr:row>98</xdr:row>
      <xdr:rowOff>78761</xdr:rowOff>
    </xdr:to>
    <xdr:sp macro="" textlink="">
      <xdr:nvSpPr>
        <xdr:cNvPr id="252" name="円/楕円 251"/>
        <xdr:cNvSpPr/>
      </xdr:nvSpPr>
      <xdr:spPr>
        <a:xfrm>
          <a:off x="2857500" y="167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69888</xdr:rowOff>
    </xdr:from>
    <xdr:ext cx="534377" cy="259045"/>
    <xdr:sp macro="" textlink="">
      <xdr:nvSpPr>
        <xdr:cNvPr id="253" name="テキスト ボックス 252"/>
        <xdr:cNvSpPr txBox="1"/>
      </xdr:nvSpPr>
      <xdr:spPr>
        <a:xfrm>
          <a:off x="2641111"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24,664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158745</xdr:rowOff>
    </xdr:from>
    <xdr:to>
      <xdr:col>3</xdr:col>
      <xdr:colOff>3175</xdr:colOff>
      <xdr:row>97</xdr:row>
      <xdr:rowOff>88895</xdr:rowOff>
    </xdr:to>
    <xdr:sp macro="" textlink="">
      <xdr:nvSpPr>
        <xdr:cNvPr id="254" name="円/楕円 253"/>
        <xdr:cNvSpPr/>
      </xdr:nvSpPr>
      <xdr:spPr>
        <a:xfrm>
          <a:off x="1968500" y="166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80022</xdr:rowOff>
    </xdr:from>
    <xdr:ext cx="534377" cy="259045"/>
    <xdr:sp macro="" textlink="">
      <xdr:nvSpPr>
        <xdr:cNvPr id="255" name="テキスト ボックス 254"/>
        <xdr:cNvSpPr txBox="1"/>
      </xdr:nvSpPr>
      <xdr:spPr>
        <a:xfrm>
          <a:off x="1752111" y="167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39164</xdr:rowOff>
    </xdr:from>
    <xdr:to>
      <xdr:col>1</xdr:col>
      <xdr:colOff>485775</xdr:colOff>
      <xdr:row>97</xdr:row>
      <xdr:rowOff>140764</xdr:rowOff>
    </xdr:to>
    <xdr:sp macro="" textlink="">
      <xdr:nvSpPr>
        <xdr:cNvPr id="256" name="円/楕円 255"/>
        <xdr:cNvSpPr/>
      </xdr:nvSpPr>
      <xdr:spPr>
        <a:xfrm>
          <a:off x="1079500" y="1666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131891</xdr:rowOff>
    </xdr:from>
    <xdr:ext cx="534377" cy="259045"/>
    <xdr:sp macro="" textlink="">
      <xdr:nvSpPr>
        <xdr:cNvPr id="257" name="テキスト ボックス 256"/>
        <xdr:cNvSpPr txBox="1"/>
      </xdr:nvSpPr>
      <xdr:spPr>
        <a:xfrm>
          <a:off x="863111" y="1676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100609</xdr:rowOff>
    </xdr:from>
    <xdr:to>
      <xdr:col>15</xdr:col>
      <xdr:colOff>180975</xdr:colOff>
      <xdr:row>38</xdr:row>
      <xdr:rowOff>138329</xdr:rowOff>
    </xdr:to>
    <xdr:cxnSp macro="">
      <xdr:nvCxnSpPr>
        <xdr:cNvPr id="284" name="直線コネクタ 283"/>
        <xdr:cNvCxnSpPr/>
      </xdr:nvCxnSpPr>
      <xdr:spPr>
        <a:xfrm>
          <a:off x="9639300" y="6615709"/>
          <a:ext cx="8382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95318</xdr:rowOff>
    </xdr:from>
    <xdr:ext cx="378565" cy="259045"/>
    <xdr:sp macro="" textlink="">
      <xdr:nvSpPr>
        <xdr:cNvPr id="285" name="労働費平均値テキスト"/>
        <xdr:cNvSpPr txBox="1"/>
      </xdr:nvSpPr>
      <xdr:spPr>
        <a:xfrm>
          <a:off x="10528300" y="6267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99923</xdr:rowOff>
    </xdr:from>
    <xdr:to>
      <xdr:col>14</xdr:col>
      <xdr:colOff>28575</xdr:colOff>
      <xdr:row>38</xdr:row>
      <xdr:rowOff>100609</xdr:rowOff>
    </xdr:to>
    <xdr:cxnSp macro="">
      <xdr:nvCxnSpPr>
        <xdr:cNvPr id="287" name="直線コネクタ 286"/>
        <xdr:cNvCxnSpPr/>
      </xdr:nvCxnSpPr>
      <xdr:spPr>
        <a:xfrm>
          <a:off x="8750300" y="661502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36949</xdr:rowOff>
    </xdr:from>
    <xdr:ext cx="378565" cy="259045"/>
    <xdr:sp macro="" textlink="">
      <xdr:nvSpPr>
        <xdr:cNvPr id="289" name="テキスト ボックス 288"/>
        <xdr:cNvSpPr txBox="1"/>
      </xdr:nvSpPr>
      <xdr:spPr>
        <a:xfrm>
          <a:off x="9450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19456</xdr:rowOff>
    </xdr:from>
    <xdr:to>
      <xdr:col>12</xdr:col>
      <xdr:colOff>511175</xdr:colOff>
      <xdr:row>38</xdr:row>
      <xdr:rowOff>99923</xdr:rowOff>
    </xdr:to>
    <xdr:cxnSp macro="">
      <xdr:nvCxnSpPr>
        <xdr:cNvPr id="290" name="直線コネクタ 289"/>
        <xdr:cNvCxnSpPr/>
      </xdr:nvCxnSpPr>
      <xdr:spPr>
        <a:xfrm>
          <a:off x="7861300" y="6534556"/>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37236</xdr:rowOff>
    </xdr:from>
    <xdr:to>
      <xdr:col>12</xdr:col>
      <xdr:colOff>561975</xdr:colOff>
      <xdr:row>36</xdr:row>
      <xdr:rowOff>138836</xdr:rowOff>
    </xdr:to>
    <xdr:sp macro="" textlink="">
      <xdr:nvSpPr>
        <xdr:cNvPr id="291" name="フローチャート : 判断 290"/>
        <xdr:cNvSpPr/>
      </xdr:nvSpPr>
      <xdr:spPr>
        <a:xfrm>
          <a:off x="8699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155363</xdr:rowOff>
    </xdr:from>
    <xdr:ext cx="469744" cy="259045"/>
    <xdr:sp macro="" textlink="">
      <xdr:nvSpPr>
        <xdr:cNvPr id="292" name="テキスト ボックス 291"/>
        <xdr:cNvSpPr txBox="1"/>
      </xdr:nvSpPr>
      <xdr:spPr>
        <a:xfrm>
          <a:off x="8515427"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66319</xdr:rowOff>
    </xdr:from>
    <xdr:to>
      <xdr:col>11</xdr:col>
      <xdr:colOff>307975</xdr:colOff>
      <xdr:row>38</xdr:row>
      <xdr:rowOff>19456</xdr:rowOff>
    </xdr:to>
    <xdr:cxnSp macro="">
      <xdr:nvCxnSpPr>
        <xdr:cNvPr id="293" name="直線コネクタ 292"/>
        <xdr:cNvCxnSpPr/>
      </xdr:nvCxnSpPr>
      <xdr:spPr>
        <a:xfrm>
          <a:off x="6972300" y="6409969"/>
          <a:ext cx="8890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60096</xdr:rowOff>
    </xdr:from>
    <xdr:to>
      <xdr:col>11</xdr:col>
      <xdr:colOff>358775</xdr:colOff>
      <xdr:row>35</xdr:row>
      <xdr:rowOff>161696</xdr:rowOff>
    </xdr:to>
    <xdr:sp macro="" textlink="">
      <xdr:nvSpPr>
        <xdr:cNvPr id="294" name="フローチャート : 判断 293"/>
        <xdr:cNvSpPr/>
      </xdr:nvSpPr>
      <xdr:spPr>
        <a:xfrm>
          <a:off x="7810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6773</xdr:rowOff>
    </xdr:from>
    <xdr:ext cx="469744" cy="259045"/>
    <xdr:sp macro="" textlink="">
      <xdr:nvSpPr>
        <xdr:cNvPr id="295" name="テキスト ボックス 294"/>
        <xdr:cNvSpPr txBox="1"/>
      </xdr:nvSpPr>
      <xdr:spPr>
        <a:xfrm>
          <a:off x="7626427"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133248</xdr:rowOff>
    </xdr:from>
    <xdr:to>
      <xdr:col>10</xdr:col>
      <xdr:colOff>155575</xdr:colOff>
      <xdr:row>35</xdr:row>
      <xdr:rowOff>63398</xdr:rowOff>
    </xdr:to>
    <xdr:sp macro="" textlink="">
      <xdr:nvSpPr>
        <xdr:cNvPr id="296" name="フローチャート : 判断 295"/>
        <xdr:cNvSpPr/>
      </xdr:nvSpPr>
      <xdr:spPr>
        <a:xfrm>
          <a:off x="6921500" y="596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79925</xdr:rowOff>
    </xdr:from>
    <xdr:ext cx="469744" cy="259045"/>
    <xdr:sp macro="" textlink="">
      <xdr:nvSpPr>
        <xdr:cNvPr id="297" name="テキスト ボックス 296"/>
        <xdr:cNvSpPr txBox="1"/>
      </xdr:nvSpPr>
      <xdr:spPr>
        <a:xfrm>
          <a:off x="6737427"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87529</xdr:rowOff>
    </xdr:from>
    <xdr:to>
      <xdr:col>15</xdr:col>
      <xdr:colOff>231775</xdr:colOff>
      <xdr:row>39</xdr:row>
      <xdr:rowOff>17679</xdr:rowOff>
    </xdr:to>
    <xdr:sp macro="" textlink="">
      <xdr:nvSpPr>
        <xdr:cNvPr id="303" name="円/楕円 302"/>
        <xdr:cNvSpPr/>
      </xdr:nvSpPr>
      <xdr:spPr>
        <a:xfrm>
          <a:off x="104267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2456</xdr:rowOff>
    </xdr:from>
    <xdr:ext cx="249299" cy="259045"/>
    <xdr:sp macro="" textlink="">
      <xdr:nvSpPr>
        <xdr:cNvPr id="304" name="労働費該当値テキスト"/>
        <xdr:cNvSpPr txBox="1"/>
      </xdr:nvSpPr>
      <xdr:spPr>
        <a:xfrm>
          <a:off x="10528300" y="651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49809</xdr:rowOff>
    </xdr:from>
    <xdr:to>
      <xdr:col>14</xdr:col>
      <xdr:colOff>79375</xdr:colOff>
      <xdr:row>38</xdr:row>
      <xdr:rowOff>151409</xdr:rowOff>
    </xdr:to>
    <xdr:sp macro="" textlink="">
      <xdr:nvSpPr>
        <xdr:cNvPr id="305" name="円/楕円 304"/>
        <xdr:cNvSpPr/>
      </xdr:nvSpPr>
      <xdr:spPr>
        <a:xfrm>
          <a:off x="9588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142536</xdr:rowOff>
    </xdr:from>
    <xdr:ext cx="378565" cy="259045"/>
    <xdr:sp macro="" textlink="">
      <xdr:nvSpPr>
        <xdr:cNvPr id="306" name="テキスト ボックス 305"/>
        <xdr:cNvSpPr txBox="1"/>
      </xdr:nvSpPr>
      <xdr:spPr>
        <a:xfrm>
          <a:off x="9450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49123</xdr:rowOff>
    </xdr:from>
    <xdr:to>
      <xdr:col>12</xdr:col>
      <xdr:colOff>561975</xdr:colOff>
      <xdr:row>38</xdr:row>
      <xdr:rowOff>150723</xdr:rowOff>
    </xdr:to>
    <xdr:sp macro="" textlink="">
      <xdr:nvSpPr>
        <xdr:cNvPr id="307" name="円/楕円 306"/>
        <xdr:cNvSpPr/>
      </xdr:nvSpPr>
      <xdr:spPr>
        <a:xfrm>
          <a:off x="8699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141850</xdr:rowOff>
    </xdr:from>
    <xdr:ext cx="378565" cy="259045"/>
    <xdr:sp macro="" textlink="">
      <xdr:nvSpPr>
        <xdr:cNvPr id="308" name="テキスト ボックス 307"/>
        <xdr:cNvSpPr txBox="1"/>
      </xdr:nvSpPr>
      <xdr:spPr>
        <a:xfrm>
          <a:off x="8561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140107</xdr:rowOff>
    </xdr:from>
    <xdr:to>
      <xdr:col>11</xdr:col>
      <xdr:colOff>358775</xdr:colOff>
      <xdr:row>38</xdr:row>
      <xdr:rowOff>70256</xdr:rowOff>
    </xdr:to>
    <xdr:sp macro="" textlink="">
      <xdr:nvSpPr>
        <xdr:cNvPr id="309" name="円/楕円 308"/>
        <xdr:cNvSpPr/>
      </xdr:nvSpPr>
      <xdr:spPr>
        <a:xfrm>
          <a:off x="7810500" y="64837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61383</xdr:rowOff>
    </xdr:from>
    <xdr:ext cx="378565" cy="259045"/>
    <xdr:sp macro="" textlink="">
      <xdr:nvSpPr>
        <xdr:cNvPr id="310" name="テキスト ボックス 309"/>
        <xdr:cNvSpPr txBox="1"/>
      </xdr:nvSpPr>
      <xdr:spPr>
        <a:xfrm>
          <a:off x="7672017" y="6576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15519</xdr:rowOff>
    </xdr:from>
    <xdr:to>
      <xdr:col>10</xdr:col>
      <xdr:colOff>155575</xdr:colOff>
      <xdr:row>37</xdr:row>
      <xdr:rowOff>117119</xdr:rowOff>
    </xdr:to>
    <xdr:sp macro="" textlink="">
      <xdr:nvSpPr>
        <xdr:cNvPr id="311" name="円/楕円 310"/>
        <xdr:cNvSpPr/>
      </xdr:nvSpPr>
      <xdr:spPr>
        <a:xfrm>
          <a:off x="69215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108246</xdr:rowOff>
    </xdr:from>
    <xdr:ext cx="469744" cy="259045"/>
    <xdr:sp macro="" textlink="">
      <xdr:nvSpPr>
        <xdr:cNvPr id="312" name="テキスト ボックス 311"/>
        <xdr:cNvSpPr txBox="1"/>
      </xdr:nvSpPr>
      <xdr:spPr>
        <a:xfrm>
          <a:off x="6737427" y="64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31164</xdr:rowOff>
    </xdr:from>
    <xdr:to>
      <xdr:col>15</xdr:col>
      <xdr:colOff>180975</xdr:colOff>
      <xdr:row>58</xdr:row>
      <xdr:rowOff>35948</xdr:rowOff>
    </xdr:to>
    <xdr:cxnSp macro="">
      <xdr:nvCxnSpPr>
        <xdr:cNvPr id="343" name="直線コネクタ 342"/>
        <xdr:cNvCxnSpPr/>
      </xdr:nvCxnSpPr>
      <xdr:spPr>
        <a:xfrm>
          <a:off x="9639300" y="9975264"/>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31164</xdr:rowOff>
    </xdr:from>
    <xdr:to>
      <xdr:col>14</xdr:col>
      <xdr:colOff>28575</xdr:colOff>
      <xdr:row>58</xdr:row>
      <xdr:rowOff>41304</xdr:rowOff>
    </xdr:to>
    <xdr:cxnSp macro="">
      <xdr:nvCxnSpPr>
        <xdr:cNvPr id="346" name="直線コネクタ 345"/>
        <xdr:cNvCxnSpPr/>
      </xdr:nvCxnSpPr>
      <xdr:spPr>
        <a:xfrm flipV="1">
          <a:off x="8750300" y="9975264"/>
          <a:ext cx="889000" cy="1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84183</xdr:rowOff>
    </xdr:from>
    <xdr:to>
      <xdr:col>12</xdr:col>
      <xdr:colOff>511175</xdr:colOff>
      <xdr:row>58</xdr:row>
      <xdr:rowOff>41304</xdr:rowOff>
    </xdr:to>
    <xdr:cxnSp macro="">
      <xdr:nvCxnSpPr>
        <xdr:cNvPr id="349" name="直線コネクタ 348"/>
        <xdr:cNvCxnSpPr/>
      </xdr:nvCxnSpPr>
      <xdr:spPr>
        <a:xfrm>
          <a:off x="7861300" y="9856833"/>
          <a:ext cx="889000" cy="12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86385</xdr:rowOff>
    </xdr:from>
    <xdr:to>
      <xdr:col>12</xdr:col>
      <xdr:colOff>561975</xdr:colOff>
      <xdr:row>57</xdr:row>
      <xdr:rowOff>16535</xdr:rowOff>
    </xdr:to>
    <xdr:sp macro="" textlink="">
      <xdr:nvSpPr>
        <xdr:cNvPr id="350" name="フローチャート : 判断 349"/>
        <xdr:cNvSpPr/>
      </xdr:nvSpPr>
      <xdr:spPr>
        <a:xfrm>
          <a:off x="8699500" y="96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33062</xdr:rowOff>
    </xdr:from>
    <xdr:ext cx="534377" cy="259045"/>
    <xdr:sp macro="" textlink="">
      <xdr:nvSpPr>
        <xdr:cNvPr id="351" name="テキスト ボックス 350"/>
        <xdr:cNvSpPr txBox="1"/>
      </xdr:nvSpPr>
      <xdr:spPr>
        <a:xfrm>
          <a:off x="8483111" y="946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84183</xdr:rowOff>
    </xdr:from>
    <xdr:to>
      <xdr:col>11</xdr:col>
      <xdr:colOff>307975</xdr:colOff>
      <xdr:row>58</xdr:row>
      <xdr:rowOff>31066</xdr:rowOff>
    </xdr:to>
    <xdr:cxnSp macro="">
      <xdr:nvCxnSpPr>
        <xdr:cNvPr id="352" name="直線コネクタ 351"/>
        <xdr:cNvCxnSpPr/>
      </xdr:nvCxnSpPr>
      <xdr:spPr>
        <a:xfrm flipV="1">
          <a:off x="6972300" y="9856833"/>
          <a:ext cx="889000" cy="1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89619</xdr:rowOff>
    </xdr:from>
    <xdr:to>
      <xdr:col>11</xdr:col>
      <xdr:colOff>358775</xdr:colOff>
      <xdr:row>57</xdr:row>
      <xdr:rowOff>19769</xdr:rowOff>
    </xdr:to>
    <xdr:sp macro="" textlink="">
      <xdr:nvSpPr>
        <xdr:cNvPr id="353" name="フローチャート : 判断 352"/>
        <xdr:cNvSpPr/>
      </xdr:nvSpPr>
      <xdr:spPr>
        <a:xfrm>
          <a:off x="7810500" y="969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36296</xdr:rowOff>
    </xdr:from>
    <xdr:ext cx="534377" cy="259045"/>
    <xdr:sp macro="" textlink="">
      <xdr:nvSpPr>
        <xdr:cNvPr id="354" name="テキスト ボックス 353"/>
        <xdr:cNvSpPr txBox="1"/>
      </xdr:nvSpPr>
      <xdr:spPr>
        <a:xfrm>
          <a:off x="7594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135306</xdr:rowOff>
    </xdr:from>
    <xdr:to>
      <xdr:col>10</xdr:col>
      <xdr:colOff>155575</xdr:colOff>
      <xdr:row>57</xdr:row>
      <xdr:rowOff>65456</xdr:rowOff>
    </xdr:to>
    <xdr:sp macro="" textlink="">
      <xdr:nvSpPr>
        <xdr:cNvPr id="355" name="フローチャート : 判断 354"/>
        <xdr:cNvSpPr/>
      </xdr:nvSpPr>
      <xdr:spPr>
        <a:xfrm>
          <a:off x="6921500" y="973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81983</xdr:rowOff>
    </xdr:from>
    <xdr:ext cx="534377" cy="259045"/>
    <xdr:sp macro="" textlink="">
      <xdr:nvSpPr>
        <xdr:cNvPr id="356" name="テキスト ボックス 355"/>
        <xdr:cNvSpPr txBox="1"/>
      </xdr:nvSpPr>
      <xdr:spPr>
        <a:xfrm>
          <a:off x="6705111" y="951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156598</xdr:rowOff>
    </xdr:from>
    <xdr:to>
      <xdr:col>15</xdr:col>
      <xdr:colOff>231775</xdr:colOff>
      <xdr:row>58</xdr:row>
      <xdr:rowOff>86748</xdr:rowOff>
    </xdr:to>
    <xdr:sp macro="" textlink="">
      <xdr:nvSpPr>
        <xdr:cNvPr id="362" name="円/楕円 361"/>
        <xdr:cNvSpPr/>
      </xdr:nvSpPr>
      <xdr:spPr>
        <a:xfrm>
          <a:off x="10426700" y="99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135025</xdr:rowOff>
    </xdr:from>
    <xdr:ext cx="534377" cy="259045"/>
    <xdr:sp macro="" textlink="">
      <xdr:nvSpPr>
        <xdr:cNvPr id="363" name="農林水産業費該当値テキスト"/>
        <xdr:cNvSpPr txBox="1"/>
      </xdr:nvSpPr>
      <xdr:spPr>
        <a:xfrm>
          <a:off x="10528300" y="99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14,354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151814</xdr:rowOff>
    </xdr:from>
    <xdr:to>
      <xdr:col>14</xdr:col>
      <xdr:colOff>79375</xdr:colOff>
      <xdr:row>58</xdr:row>
      <xdr:rowOff>81964</xdr:rowOff>
    </xdr:to>
    <xdr:sp macro="" textlink="">
      <xdr:nvSpPr>
        <xdr:cNvPr id="364" name="円/楕円 363"/>
        <xdr:cNvSpPr/>
      </xdr:nvSpPr>
      <xdr:spPr>
        <a:xfrm>
          <a:off x="9588500" y="99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73091</xdr:rowOff>
    </xdr:from>
    <xdr:ext cx="534377" cy="259045"/>
    <xdr:sp macro="" textlink="">
      <xdr:nvSpPr>
        <xdr:cNvPr id="365" name="テキスト ボックス 364"/>
        <xdr:cNvSpPr txBox="1"/>
      </xdr:nvSpPr>
      <xdr:spPr>
        <a:xfrm>
          <a:off x="9372111" y="100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161954</xdr:rowOff>
    </xdr:from>
    <xdr:to>
      <xdr:col>12</xdr:col>
      <xdr:colOff>561975</xdr:colOff>
      <xdr:row>58</xdr:row>
      <xdr:rowOff>92104</xdr:rowOff>
    </xdr:to>
    <xdr:sp macro="" textlink="">
      <xdr:nvSpPr>
        <xdr:cNvPr id="366" name="円/楕円 365"/>
        <xdr:cNvSpPr/>
      </xdr:nvSpPr>
      <xdr:spPr>
        <a:xfrm>
          <a:off x="8699500" y="993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83231</xdr:rowOff>
    </xdr:from>
    <xdr:ext cx="534377" cy="259045"/>
    <xdr:sp macro="" textlink="">
      <xdr:nvSpPr>
        <xdr:cNvPr id="367" name="テキスト ボックス 366"/>
        <xdr:cNvSpPr txBox="1"/>
      </xdr:nvSpPr>
      <xdr:spPr>
        <a:xfrm>
          <a:off x="8483111" y="1002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33383</xdr:rowOff>
    </xdr:from>
    <xdr:to>
      <xdr:col>11</xdr:col>
      <xdr:colOff>358775</xdr:colOff>
      <xdr:row>57</xdr:row>
      <xdr:rowOff>134983</xdr:rowOff>
    </xdr:to>
    <xdr:sp macro="" textlink="">
      <xdr:nvSpPr>
        <xdr:cNvPr id="368" name="円/楕円 367"/>
        <xdr:cNvSpPr/>
      </xdr:nvSpPr>
      <xdr:spPr>
        <a:xfrm>
          <a:off x="7810500" y="98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126110</xdr:rowOff>
    </xdr:from>
    <xdr:ext cx="534377" cy="259045"/>
    <xdr:sp macro="" textlink="">
      <xdr:nvSpPr>
        <xdr:cNvPr id="369" name="テキスト ボックス 368"/>
        <xdr:cNvSpPr txBox="1"/>
      </xdr:nvSpPr>
      <xdr:spPr>
        <a:xfrm>
          <a:off x="7594111" y="989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151716</xdr:rowOff>
    </xdr:from>
    <xdr:to>
      <xdr:col>10</xdr:col>
      <xdr:colOff>155575</xdr:colOff>
      <xdr:row>58</xdr:row>
      <xdr:rowOff>81866</xdr:rowOff>
    </xdr:to>
    <xdr:sp macro="" textlink="">
      <xdr:nvSpPr>
        <xdr:cNvPr id="370" name="円/楕円 369"/>
        <xdr:cNvSpPr/>
      </xdr:nvSpPr>
      <xdr:spPr>
        <a:xfrm>
          <a:off x="6921500" y="99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72993</xdr:rowOff>
    </xdr:from>
    <xdr:ext cx="534377" cy="259045"/>
    <xdr:sp macro="" textlink="">
      <xdr:nvSpPr>
        <xdr:cNvPr id="371" name="テキスト ボックス 370"/>
        <xdr:cNvSpPr txBox="1"/>
      </xdr:nvSpPr>
      <xdr:spPr>
        <a:xfrm>
          <a:off x="6705111" y="1001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148386</xdr:rowOff>
    </xdr:from>
    <xdr:to>
      <xdr:col>15</xdr:col>
      <xdr:colOff>180975</xdr:colOff>
      <xdr:row>77</xdr:row>
      <xdr:rowOff>82648</xdr:rowOff>
    </xdr:to>
    <xdr:cxnSp macro="">
      <xdr:nvCxnSpPr>
        <xdr:cNvPr id="402" name="直線コネクタ 401"/>
        <xdr:cNvCxnSpPr/>
      </xdr:nvCxnSpPr>
      <xdr:spPr>
        <a:xfrm flipV="1">
          <a:off x="9639300" y="13007136"/>
          <a:ext cx="838200" cy="27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63768</xdr:rowOff>
    </xdr:from>
    <xdr:ext cx="534377" cy="259045"/>
    <xdr:sp macro="" textlink="">
      <xdr:nvSpPr>
        <xdr:cNvPr id="403" name="商工費平均値テキスト"/>
        <xdr:cNvSpPr txBox="1"/>
      </xdr:nvSpPr>
      <xdr:spPr>
        <a:xfrm>
          <a:off x="10528300" y="13093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39410</xdr:rowOff>
    </xdr:from>
    <xdr:to>
      <xdr:col>14</xdr:col>
      <xdr:colOff>28575</xdr:colOff>
      <xdr:row>77</xdr:row>
      <xdr:rowOff>82648</xdr:rowOff>
    </xdr:to>
    <xdr:cxnSp macro="">
      <xdr:nvCxnSpPr>
        <xdr:cNvPr id="405" name="直線コネクタ 404"/>
        <xdr:cNvCxnSpPr/>
      </xdr:nvCxnSpPr>
      <xdr:spPr>
        <a:xfrm>
          <a:off x="8750300" y="13241060"/>
          <a:ext cx="889000" cy="4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39410</xdr:rowOff>
    </xdr:from>
    <xdr:to>
      <xdr:col>12</xdr:col>
      <xdr:colOff>511175</xdr:colOff>
      <xdr:row>78</xdr:row>
      <xdr:rowOff>8648</xdr:rowOff>
    </xdr:to>
    <xdr:cxnSp macro="">
      <xdr:nvCxnSpPr>
        <xdr:cNvPr id="408" name="直線コネクタ 407"/>
        <xdr:cNvCxnSpPr/>
      </xdr:nvCxnSpPr>
      <xdr:spPr>
        <a:xfrm flipV="1">
          <a:off x="7861300" y="13241060"/>
          <a:ext cx="889000" cy="14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09" name="フローチャート : 判断 408"/>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0" name="テキスト ボックス 409"/>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8648</xdr:rowOff>
    </xdr:from>
    <xdr:to>
      <xdr:col>11</xdr:col>
      <xdr:colOff>307975</xdr:colOff>
      <xdr:row>78</xdr:row>
      <xdr:rowOff>35556</xdr:rowOff>
    </xdr:to>
    <xdr:cxnSp macro="">
      <xdr:nvCxnSpPr>
        <xdr:cNvPr id="411" name="直線コネクタ 410"/>
        <xdr:cNvCxnSpPr/>
      </xdr:nvCxnSpPr>
      <xdr:spPr>
        <a:xfrm flipV="1">
          <a:off x="6972300" y="13381748"/>
          <a:ext cx="889000" cy="2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2" name="フローチャート : 判断 411"/>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3" name="テキスト ボックス 412"/>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14" name="フローチャート : 判断 413"/>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15" name="テキスト ボックス 414"/>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97587</xdr:rowOff>
    </xdr:from>
    <xdr:to>
      <xdr:col>15</xdr:col>
      <xdr:colOff>231775</xdr:colOff>
      <xdr:row>76</xdr:row>
      <xdr:rowOff>27738</xdr:rowOff>
    </xdr:to>
    <xdr:sp macro="" textlink="">
      <xdr:nvSpPr>
        <xdr:cNvPr id="421" name="円/楕円 420"/>
        <xdr:cNvSpPr/>
      </xdr:nvSpPr>
      <xdr:spPr>
        <a:xfrm>
          <a:off x="10426700" y="12956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120464</xdr:rowOff>
    </xdr:from>
    <xdr:ext cx="534377" cy="259045"/>
    <xdr:sp macro="" textlink="">
      <xdr:nvSpPr>
        <xdr:cNvPr id="422" name="商工費該当値テキスト"/>
        <xdr:cNvSpPr txBox="1"/>
      </xdr:nvSpPr>
      <xdr:spPr>
        <a:xfrm>
          <a:off x="10528300" y="1280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19,484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31848</xdr:rowOff>
    </xdr:from>
    <xdr:to>
      <xdr:col>14</xdr:col>
      <xdr:colOff>79375</xdr:colOff>
      <xdr:row>77</xdr:row>
      <xdr:rowOff>133448</xdr:rowOff>
    </xdr:to>
    <xdr:sp macro="" textlink="">
      <xdr:nvSpPr>
        <xdr:cNvPr id="423" name="円/楕円 422"/>
        <xdr:cNvSpPr/>
      </xdr:nvSpPr>
      <xdr:spPr>
        <a:xfrm>
          <a:off x="9588500" y="132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124575</xdr:rowOff>
    </xdr:from>
    <xdr:ext cx="534377" cy="259045"/>
    <xdr:sp macro="" textlink="">
      <xdr:nvSpPr>
        <xdr:cNvPr id="424" name="テキスト ボックス 423"/>
        <xdr:cNvSpPr txBox="1"/>
      </xdr:nvSpPr>
      <xdr:spPr>
        <a:xfrm>
          <a:off x="9372111" y="133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160060</xdr:rowOff>
    </xdr:from>
    <xdr:to>
      <xdr:col>12</xdr:col>
      <xdr:colOff>561975</xdr:colOff>
      <xdr:row>77</xdr:row>
      <xdr:rowOff>90210</xdr:rowOff>
    </xdr:to>
    <xdr:sp macro="" textlink="">
      <xdr:nvSpPr>
        <xdr:cNvPr id="425" name="円/楕円 424"/>
        <xdr:cNvSpPr/>
      </xdr:nvSpPr>
      <xdr:spPr>
        <a:xfrm>
          <a:off x="8699500" y="131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81337</xdr:rowOff>
    </xdr:from>
    <xdr:ext cx="534377" cy="259045"/>
    <xdr:sp macro="" textlink="">
      <xdr:nvSpPr>
        <xdr:cNvPr id="426" name="テキスト ボックス 425"/>
        <xdr:cNvSpPr txBox="1"/>
      </xdr:nvSpPr>
      <xdr:spPr>
        <a:xfrm>
          <a:off x="8483111" y="132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129298</xdr:rowOff>
    </xdr:from>
    <xdr:to>
      <xdr:col>11</xdr:col>
      <xdr:colOff>358775</xdr:colOff>
      <xdr:row>78</xdr:row>
      <xdr:rowOff>59448</xdr:rowOff>
    </xdr:to>
    <xdr:sp macro="" textlink="">
      <xdr:nvSpPr>
        <xdr:cNvPr id="427" name="円/楕円 426"/>
        <xdr:cNvSpPr/>
      </xdr:nvSpPr>
      <xdr:spPr>
        <a:xfrm>
          <a:off x="7810500" y="133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50575</xdr:rowOff>
    </xdr:from>
    <xdr:ext cx="469744" cy="259045"/>
    <xdr:sp macro="" textlink="">
      <xdr:nvSpPr>
        <xdr:cNvPr id="428" name="テキスト ボックス 427"/>
        <xdr:cNvSpPr txBox="1"/>
      </xdr:nvSpPr>
      <xdr:spPr>
        <a:xfrm>
          <a:off x="7626427" y="1342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156206</xdr:rowOff>
    </xdr:from>
    <xdr:to>
      <xdr:col>10</xdr:col>
      <xdr:colOff>155575</xdr:colOff>
      <xdr:row>78</xdr:row>
      <xdr:rowOff>86356</xdr:rowOff>
    </xdr:to>
    <xdr:sp macro="" textlink="">
      <xdr:nvSpPr>
        <xdr:cNvPr id="429" name="円/楕円 428"/>
        <xdr:cNvSpPr/>
      </xdr:nvSpPr>
      <xdr:spPr>
        <a:xfrm>
          <a:off x="6921500" y="133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77483</xdr:rowOff>
    </xdr:from>
    <xdr:ext cx="469744" cy="259045"/>
    <xdr:sp macro="" textlink="">
      <xdr:nvSpPr>
        <xdr:cNvPr id="430" name="テキスト ボックス 429"/>
        <xdr:cNvSpPr txBox="1"/>
      </xdr:nvSpPr>
      <xdr:spPr>
        <a:xfrm>
          <a:off x="6737427" y="134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122670</xdr:rowOff>
    </xdr:from>
    <xdr:to>
      <xdr:col>15</xdr:col>
      <xdr:colOff>180975</xdr:colOff>
      <xdr:row>98</xdr:row>
      <xdr:rowOff>126755</xdr:rowOff>
    </xdr:to>
    <xdr:cxnSp macro="">
      <xdr:nvCxnSpPr>
        <xdr:cNvPr id="461" name="直線コネクタ 460"/>
        <xdr:cNvCxnSpPr/>
      </xdr:nvCxnSpPr>
      <xdr:spPr>
        <a:xfrm>
          <a:off x="9639300" y="16924770"/>
          <a:ext cx="8382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70597</xdr:rowOff>
    </xdr:from>
    <xdr:ext cx="534377" cy="259045"/>
    <xdr:sp macro="" textlink="">
      <xdr:nvSpPr>
        <xdr:cNvPr id="462" name="土木費平均値テキスト"/>
        <xdr:cNvSpPr txBox="1"/>
      </xdr:nvSpPr>
      <xdr:spPr>
        <a:xfrm>
          <a:off x="10528300" y="16701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122670</xdr:rowOff>
    </xdr:from>
    <xdr:to>
      <xdr:col>14</xdr:col>
      <xdr:colOff>28575</xdr:colOff>
      <xdr:row>98</xdr:row>
      <xdr:rowOff>131304</xdr:rowOff>
    </xdr:to>
    <xdr:cxnSp macro="">
      <xdr:nvCxnSpPr>
        <xdr:cNvPr id="464" name="直線コネクタ 463"/>
        <xdr:cNvCxnSpPr/>
      </xdr:nvCxnSpPr>
      <xdr:spPr>
        <a:xfrm flipV="1">
          <a:off x="8750300" y="16924770"/>
          <a:ext cx="8890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161712</xdr:rowOff>
    </xdr:from>
    <xdr:ext cx="534377" cy="259045"/>
    <xdr:sp macro="" textlink="">
      <xdr:nvSpPr>
        <xdr:cNvPr id="466" name="テキスト ボックス 465"/>
        <xdr:cNvSpPr txBox="1"/>
      </xdr:nvSpPr>
      <xdr:spPr>
        <a:xfrm>
          <a:off x="9372111" y="166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101361</xdr:rowOff>
    </xdr:from>
    <xdr:to>
      <xdr:col>12</xdr:col>
      <xdr:colOff>511175</xdr:colOff>
      <xdr:row>98</xdr:row>
      <xdr:rowOff>131304</xdr:rowOff>
    </xdr:to>
    <xdr:cxnSp macro="">
      <xdr:nvCxnSpPr>
        <xdr:cNvPr id="467" name="直線コネクタ 466"/>
        <xdr:cNvCxnSpPr/>
      </xdr:nvCxnSpPr>
      <xdr:spPr>
        <a:xfrm>
          <a:off x="7861300" y="16903461"/>
          <a:ext cx="889000" cy="2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158659</xdr:rowOff>
    </xdr:from>
    <xdr:to>
      <xdr:col>12</xdr:col>
      <xdr:colOff>561975</xdr:colOff>
      <xdr:row>98</xdr:row>
      <xdr:rowOff>88809</xdr:rowOff>
    </xdr:to>
    <xdr:sp macro="" textlink="">
      <xdr:nvSpPr>
        <xdr:cNvPr id="468" name="フローチャート : 判断 467"/>
        <xdr:cNvSpPr/>
      </xdr:nvSpPr>
      <xdr:spPr>
        <a:xfrm>
          <a:off x="8699500" y="1678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105336</xdr:rowOff>
    </xdr:from>
    <xdr:ext cx="534377" cy="259045"/>
    <xdr:sp macro="" textlink="">
      <xdr:nvSpPr>
        <xdr:cNvPr id="469" name="テキスト ボックス 468"/>
        <xdr:cNvSpPr txBox="1"/>
      </xdr:nvSpPr>
      <xdr:spPr>
        <a:xfrm>
          <a:off x="8483111" y="165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101361</xdr:rowOff>
    </xdr:from>
    <xdr:to>
      <xdr:col>11</xdr:col>
      <xdr:colOff>307975</xdr:colOff>
      <xdr:row>98</xdr:row>
      <xdr:rowOff>138522</xdr:rowOff>
    </xdr:to>
    <xdr:cxnSp macro="">
      <xdr:nvCxnSpPr>
        <xdr:cNvPr id="470" name="直線コネクタ 469"/>
        <xdr:cNvCxnSpPr/>
      </xdr:nvCxnSpPr>
      <xdr:spPr>
        <a:xfrm flipV="1">
          <a:off x="6972300" y="16903461"/>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21760</xdr:rowOff>
    </xdr:from>
    <xdr:to>
      <xdr:col>11</xdr:col>
      <xdr:colOff>358775</xdr:colOff>
      <xdr:row>98</xdr:row>
      <xdr:rowOff>123360</xdr:rowOff>
    </xdr:to>
    <xdr:sp macro="" textlink="">
      <xdr:nvSpPr>
        <xdr:cNvPr id="471" name="フローチャート : 判断 470"/>
        <xdr:cNvSpPr/>
      </xdr:nvSpPr>
      <xdr:spPr>
        <a:xfrm>
          <a:off x="7810500" y="1682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139887</xdr:rowOff>
    </xdr:from>
    <xdr:ext cx="534377" cy="259045"/>
    <xdr:sp macro="" textlink="">
      <xdr:nvSpPr>
        <xdr:cNvPr id="472" name="テキスト ボックス 471"/>
        <xdr:cNvSpPr txBox="1"/>
      </xdr:nvSpPr>
      <xdr:spPr>
        <a:xfrm>
          <a:off x="7594111" y="165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44261</xdr:rowOff>
    </xdr:from>
    <xdr:to>
      <xdr:col>10</xdr:col>
      <xdr:colOff>155575</xdr:colOff>
      <xdr:row>98</xdr:row>
      <xdr:rowOff>145861</xdr:rowOff>
    </xdr:to>
    <xdr:sp macro="" textlink="">
      <xdr:nvSpPr>
        <xdr:cNvPr id="473" name="フローチャート : 判断 472"/>
        <xdr:cNvSpPr/>
      </xdr:nvSpPr>
      <xdr:spPr>
        <a:xfrm>
          <a:off x="6921500" y="1684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162388</xdr:rowOff>
    </xdr:from>
    <xdr:ext cx="534377" cy="259045"/>
    <xdr:sp macro="" textlink="">
      <xdr:nvSpPr>
        <xdr:cNvPr id="474" name="テキスト ボックス 473"/>
        <xdr:cNvSpPr txBox="1"/>
      </xdr:nvSpPr>
      <xdr:spPr>
        <a:xfrm>
          <a:off x="6705111" y="1662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75955</xdr:rowOff>
    </xdr:from>
    <xdr:to>
      <xdr:col>15</xdr:col>
      <xdr:colOff>231775</xdr:colOff>
      <xdr:row>99</xdr:row>
      <xdr:rowOff>6105</xdr:rowOff>
    </xdr:to>
    <xdr:sp macro="" textlink="">
      <xdr:nvSpPr>
        <xdr:cNvPr id="480" name="円/楕円 479"/>
        <xdr:cNvSpPr/>
      </xdr:nvSpPr>
      <xdr:spPr>
        <a:xfrm>
          <a:off x="10426700" y="1687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26147</xdr:rowOff>
    </xdr:from>
    <xdr:ext cx="534377" cy="259045"/>
    <xdr:sp macro="" textlink="">
      <xdr:nvSpPr>
        <xdr:cNvPr id="481" name="土木費該当値テキスト"/>
        <xdr:cNvSpPr txBox="1"/>
      </xdr:nvSpPr>
      <xdr:spPr>
        <a:xfrm>
          <a:off x="10528300" y="1682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71870</xdr:rowOff>
    </xdr:from>
    <xdr:to>
      <xdr:col>14</xdr:col>
      <xdr:colOff>79375</xdr:colOff>
      <xdr:row>99</xdr:row>
      <xdr:rowOff>2020</xdr:rowOff>
    </xdr:to>
    <xdr:sp macro="" textlink="">
      <xdr:nvSpPr>
        <xdr:cNvPr id="482" name="円/楕円 481"/>
        <xdr:cNvSpPr/>
      </xdr:nvSpPr>
      <xdr:spPr>
        <a:xfrm>
          <a:off x="9588500" y="168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164597</xdr:rowOff>
    </xdr:from>
    <xdr:ext cx="534377" cy="259045"/>
    <xdr:sp macro="" textlink="">
      <xdr:nvSpPr>
        <xdr:cNvPr id="483" name="テキスト ボックス 482"/>
        <xdr:cNvSpPr txBox="1"/>
      </xdr:nvSpPr>
      <xdr:spPr>
        <a:xfrm>
          <a:off x="9372111" y="169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80504</xdr:rowOff>
    </xdr:from>
    <xdr:to>
      <xdr:col>12</xdr:col>
      <xdr:colOff>561975</xdr:colOff>
      <xdr:row>99</xdr:row>
      <xdr:rowOff>10654</xdr:rowOff>
    </xdr:to>
    <xdr:sp macro="" textlink="">
      <xdr:nvSpPr>
        <xdr:cNvPr id="484" name="円/楕円 483"/>
        <xdr:cNvSpPr/>
      </xdr:nvSpPr>
      <xdr:spPr>
        <a:xfrm>
          <a:off x="8699500" y="1688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1781</xdr:rowOff>
    </xdr:from>
    <xdr:ext cx="534377" cy="259045"/>
    <xdr:sp macro="" textlink="">
      <xdr:nvSpPr>
        <xdr:cNvPr id="485" name="テキスト ボックス 484"/>
        <xdr:cNvSpPr txBox="1"/>
      </xdr:nvSpPr>
      <xdr:spPr>
        <a:xfrm>
          <a:off x="8483111" y="169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50561</xdr:rowOff>
    </xdr:from>
    <xdr:to>
      <xdr:col>11</xdr:col>
      <xdr:colOff>358775</xdr:colOff>
      <xdr:row>98</xdr:row>
      <xdr:rowOff>152161</xdr:rowOff>
    </xdr:to>
    <xdr:sp macro="" textlink="">
      <xdr:nvSpPr>
        <xdr:cNvPr id="486" name="円/楕円 485"/>
        <xdr:cNvSpPr/>
      </xdr:nvSpPr>
      <xdr:spPr>
        <a:xfrm>
          <a:off x="7810500" y="1685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143288</xdr:rowOff>
    </xdr:from>
    <xdr:ext cx="534377" cy="259045"/>
    <xdr:sp macro="" textlink="">
      <xdr:nvSpPr>
        <xdr:cNvPr id="487" name="テキスト ボックス 486"/>
        <xdr:cNvSpPr txBox="1"/>
      </xdr:nvSpPr>
      <xdr:spPr>
        <a:xfrm>
          <a:off x="7594111" y="169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87722</xdr:rowOff>
    </xdr:from>
    <xdr:to>
      <xdr:col>10</xdr:col>
      <xdr:colOff>155575</xdr:colOff>
      <xdr:row>99</xdr:row>
      <xdr:rowOff>17872</xdr:rowOff>
    </xdr:to>
    <xdr:sp macro="" textlink="">
      <xdr:nvSpPr>
        <xdr:cNvPr id="488" name="円/楕円 487"/>
        <xdr:cNvSpPr/>
      </xdr:nvSpPr>
      <xdr:spPr>
        <a:xfrm>
          <a:off x="6921500" y="168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8999</xdr:rowOff>
    </xdr:from>
    <xdr:ext cx="534377" cy="259045"/>
    <xdr:sp macro="" textlink="">
      <xdr:nvSpPr>
        <xdr:cNvPr id="489" name="テキスト ボックス 488"/>
        <xdr:cNvSpPr txBox="1"/>
      </xdr:nvSpPr>
      <xdr:spPr>
        <a:xfrm>
          <a:off x="6705111" y="169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38920</xdr:rowOff>
    </xdr:from>
    <xdr:to>
      <xdr:col>23</xdr:col>
      <xdr:colOff>517525</xdr:colOff>
      <xdr:row>35</xdr:row>
      <xdr:rowOff>71839</xdr:rowOff>
    </xdr:to>
    <xdr:cxnSp macro="">
      <xdr:nvCxnSpPr>
        <xdr:cNvPr id="521" name="直線コネクタ 520"/>
        <xdr:cNvCxnSpPr/>
      </xdr:nvCxnSpPr>
      <xdr:spPr>
        <a:xfrm flipV="1">
          <a:off x="15481300" y="6039670"/>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142210</xdr:rowOff>
    </xdr:from>
    <xdr:ext cx="534377" cy="259045"/>
    <xdr:sp macro="" textlink="">
      <xdr:nvSpPr>
        <xdr:cNvPr id="522" name="消防費平均値テキスト"/>
        <xdr:cNvSpPr txBox="1"/>
      </xdr:nvSpPr>
      <xdr:spPr>
        <a:xfrm>
          <a:off x="16370300" y="63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71839</xdr:rowOff>
    </xdr:from>
    <xdr:to>
      <xdr:col>22</xdr:col>
      <xdr:colOff>365125</xdr:colOff>
      <xdr:row>36</xdr:row>
      <xdr:rowOff>142639</xdr:rowOff>
    </xdr:to>
    <xdr:cxnSp macro="">
      <xdr:nvCxnSpPr>
        <xdr:cNvPr id="524" name="直線コネクタ 523"/>
        <xdr:cNvCxnSpPr/>
      </xdr:nvCxnSpPr>
      <xdr:spPr>
        <a:xfrm flipV="1">
          <a:off x="14592300" y="6072589"/>
          <a:ext cx="889000" cy="2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154489</xdr:rowOff>
    </xdr:from>
    <xdr:ext cx="534377" cy="259045"/>
    <xdr:sp macro="" textlink="">
      <xdr:nvSpPr>
        <xdr:cNvPr id="526" name="テキスト ボックス 525"/>
        <xdr:cNvSpPr txBox="1"/>
      </xdr:nvSpPr>
      <xdr:spPr>
        <a:xfrm>
          <a:off x="15214111" y="63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142639</xdr:rowOff>
    </xdr:from>
    <xdr:to>
      <xdr:col>21</xdr:col>
      <xdr:colOff>161925</xdr:colOff>
      <xdr:row>36</xdr:row>
      <xdr:rowOff>166675</xdr:rowOff>
    </xdr:to>
    <xdr:cxnSp macro="">
      <xdr:nvCxnSpPr>
        <xdr:cNvPr id="527" name="直線コネクタ 526"/>
        <xdr:cNvCxnSpPr/>
      </xdr:nvCxnSpPr>
      <xdr:spPr>
        <a:xfrm flipV="1">
          <a:off x="13703300" y="6314839"/>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75021</xdr:rowOff>
    </xdr:from>
    <xdr:to>
      <xdr:col>21</xdr:col>
      <xdr:colOff>212725</xdr:colOff>
      <xdr:row>37</xdr:row>
      <xdr:rowOff>5171</xdr:rowOff>
    </xdr:to>
    <xdr:sp macro="" textlink="">
      <xdr:nvSpPr>
        <xdr:cNvPr id="528" name="フローチャート : 判断 527"/>
        <xdr:cNvSpPr/>
      </xdr:nvSpPr>
      <xdr:spPr>
        <a:xfrm>
          <a:off x="14541500" y="624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21698</xdr:rowOff>
    </xdr:from>
    <xdr:ext cx="534377" cy="259045"/>
    <xdr:sp macro="" textlink="">
      <xdr:nvSpPr>
        <xdr:cNvPr id="529" name="テキスト ボックス 528"/>
        <xdr:cNvSpPr txBox="1"/>
      </xdr:nvSpPr>
      <xdr:spPr>
        <a:xfrm>
          <a:off x="14325111" y="60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166675</xdr:rowOff>
    </xdr:from>
    <xdr:to>
      <xdr:col>19</xdr:col>
      <xdr:colOff>644525</xdr:colOff>
      <xdr:row>37</xdr:row>
      <xdr:rowOff>9398</xdr:rowOff>
    </xdr:to>
    <xdr:cxnSp macro="">
      <xdr:nvCxnSpPr>
        <xdr:cNvPr id="530" name="直線コネクタ 529"/>
        <xdr:cNvCxnSpPr/>
      </xdr:nvCxnSpPr>
      <xdr:spPr>
        <a:xfrm flipV="1">
          <a:off x="12814300" y="633887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103726</xdr:rowOff>
    </xdr:from>
    <xdr:to>
      <xdr:col>20</xdr:col>
      <xdr:colOff>9525</xdr:colOff>
      <xdr:row>37</xdr:row>
      <xdr:rowOff>33876</xdr:rowOff>
    </xdr:to>
    <xdr:sp macro="" textlink="">
      <xdr:nvSpPr>
        <xdr:cNvPr id="531" name="フローチャート : 判断 530"/>
        <xdr:cNvSpPr/>
      </xdr:nvSpPr>
      <xdr:spPr>
        <a:xfrm>
          <a:off x="13652500" y="62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50403</xdr:rowOff>
    </xdr:from>
    <xdr:ext cx="534377" cy="259045"/>
    <xdr:sp macro="" textlink="">
      <xdr:nvSpPr>
        <xdr:cNvPr id="532" name="テキスト ボックス 531"/>
        <xdr:cNvSpPr txBox="1"/>
      </xdr:nvSpPr>
      <xdr:spPr>
        <a:xfrm>
          <a:off x="13436111" y="605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2261</xdr:rowOff>
    </xdr:from>
    <xdr:to>
      <xdr:col>18</xdr:col>
      <xdr:colOff>492125</xdr:colOff>
      <xdr:row>37</xdr:row>
      <xdr:rowOff>103861</xdr:rowOff>
    </xdr:to>
    <xdr:sp macro="" textlink="">
      <xdr:nvSpPr>
        <xdr:cNvPr id="533" name="フローチャート : 判断 532"/>
        <xdr:cNvSpPr/>
      </xdr:nvSpPr>
      <xdr:spPr>
        <a:xfrm>
          <a:off x="12763500" y="634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94988</xdr:rowOff>
    </xdr:from>
    <xdr:ext cx="534377" cy="259045"/>
    <xdr:sp macro="" textlink="">
      <xdr:nvSpPr>
        <xdr:cNvPr id="534" name="テキスト ボックス 533"/>
        <xdr:cNvSpPr txBox="1"/>
      </xdr:nvSpPr>
      <xdr:spPr>
        <a:xfrm>
          <a:off x="1254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159570</xdr:rowOff>
    </xdr:from>
    <xdr:to>
      <xdr:col>23</xdr:col>
      <xdr:colOff>568325</xdr:colOff>
      <xdr:row>35</xdr:row>
      <xdr:rowOff>89720</xdr:rowOff>
    </xdr:to>
    <xdr:sp macro="" textlink="">
      <xdr:nvSpPr>
        <xdr:cNvPr id="540" name="円/楕円 539"/>
        <xdr:cNvSpPr/>
      </xdr:nvSpPr>
      <xdr:spPr>
        <a:xfrm>
          <a:off x="16268700" y="59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10997</xdr:rowOff>
    </xdr:from>
    <xdr:ext cx="534377" cy="259045"/>
    <xdr:sp macro="" textlink="">
      <xdr:nvSpPr>
        <xdr:cNvPr id="541" name="消防費該当値テキスト"/>
        <xdr:cNvSpPr txBox="1"/>
      </xdr:nvSpPr>
      <xdr:spPr>
        <a:xfrm>
          <a:off x="16370300" y="5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21039</xdr:rowOff>
    </xdr:from>
    <xdr:to>
      <xdr:col>22</xdr:col>
      <xdr:colOff>415925</xdr:colOff>
      <xdr:row>35</xdr:row>
      <xdr:rowOff>122639</xdr:rowOff>
    </xdr:to>
    <xdr:sp macro="" textlink="">
      <xdr:nvSpPr>
        <xdr:cNvPr id="542" name="円/楕円 541"/>
        <xdr:cNvSpPr/>
      </xdr:nvSpPr>
      <xdr:spPr>
        <a:xfrm>
          <a:off x="15430500" y="60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139166</xdr:rowOff>
    </xdr:from>
    <xdr:ext cx="534377" cy="259045"/>
    <xdr:sp macro="" textlink="">
      <xdr:nvSpPr>
        <xdr:cNvPr id="543" name="テキスト ボックス 542"/>
        <xdr:cNvSpPr txBox="1"/>
      </xdr:nvSpPr>
      <xdr:spPr>
        <a:xfrm>
          <a:off x="15214111" y="579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91839</xdr:rowOff>
    </xdr:from>
    <xdr:to>
      <xdr:col>21</xdr:col>
      <xdr:colOff>212725</xdr:colOff>
      <xdr:row>37</xdr:row>
      <xdr:rowOff>21989</xdr:rowOff>
    </xdr:to>
    <xdr:sp macro="" textlink="">
      <xdr:nvSpPr>
        <xdr:cNvPr id="544" name="円/楕円 543"/>
        <xdr:cNvSpPr/>
      </xdr:nvSpPr>
      <xdr:spPr>
        <a:xfrm>
          <a:off x="14541500" y="62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13116</xdr:rowOff>
    </xdr:from>
    <xdr:ext cx="534377" cy="259045"/>
    <xdr:sp macro="" textlink="">
      <xdr:nvSpPr>
        <xdr:cNvPr id="545" name="テキスト ボックス 544"/>
        <xdr:cNvSpPr txBox="1"/>
      </xdr:nvSpPr>
      <xdr:spPr>
        <a:xfrm>
          <a:off x="14325111" y="63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115875</xdr:rowOff>
    </xdr:from>
    <xdr:to>
      <xdr:col>20</xdr:col>
      <xdr:colOff>9525</xdr:colOff>
      <xdr:row>37</xdr:row>
      <xdr:rowOff>46025</xdr:rowOff>
    </xdr:to>
    <xdr:sp macro="" textlink="">
      <xdr:nvSpPr>
        <xdr:cNvPr id="546" name="円/楕円 545"/>
        <xdr:cNvSpPr/>
      </xdr:nvSpPr>
      <xdr:spPr>
        <a:xfrm>
          <a:off x="13652500" y="62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37152</xdr:rowOff>
    </xdr:from>
    <xdr:ext cx="534377" cy="259045"/>
    <xdr:sp macro="" textlink="">
      <xdr:nvSpPr>
        <xdr:cNvPr id="547" name="テキスト ボックス 546"/>
        <xdr:cNvSpPr txBox="1"/>
      </xdr:nvSpPr>
      <xdr:spPr>
        <a:xfrm>
          <a:off x="13436111" y="638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130048</xdr:rowOff>
    </xdr:from>
    <xdr:to>
      <xdr:col>18</xdr:col>
      <xdr:colOff>492125</xdr:colOff>
      <xdr:row>37</xdr:row>
      <xdr:rowOff>60198</xdr:rowOff>
    </xdr:to>
    <xdr:sp macro="" textlink="">
      <xdr:nvSpPr>
        <xdr:cNvPr id="548" name="円/楕円 547"/>
        <xdr:cNvSpPr/>
      </xdr:nvSpPr>
      <xdr:spPr>
        <a:xfrm>
          <a:off x="12763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76725</xdr:rowOff>
    </xdr:from>
    <xdr:ext cx="534377" cy="259045"/>
    <xdr:sp macro="" textlink="">
      <xdr:nvSpPr>
        <xdr:cNvPr id="549" name="テキスト ボックス 548"/>
        <xdr:cNvSpPr txBox="1"/>
      </xdr:nvSpPr>
      <xdr:spPr>
        <a:xfrm>
          <a:off x="12547111" y="60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132137</xdr:rowOff>
    </xdr:from>
    <xdr:to>
      <xdr:col>23</xdr:col>
      <xdr:colOff>517525</xdr:colOff>
      <xdr:row>55</xdr:row>
      <xdr:rowOff>155493</xdr:rowOff>
    </xdr:to>
    <xdr:cxnSp macro="">
      <xdr:nvCxnSpPr>
        <xdr:cNvPr id="579" name="直線コネクタ 578"/>
        <xdr:cNvCxnSpPr/>
      </xdr:nvCxnSpPr>
      <xdr:spPr>
        <a:xfrm>
          <a:off x="15481300" y="9561887"/>
          <a:ext cx="8382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92492</xdr:rowOff>
    </xdr:from>
    <xdr:ext cx="534377" cy="259045"/>
    <xdr:sp macro="" textlink="">
      <xdr:nvSpPr>
        <xdr:cNvPr id="580" name="教育費平均値テキスト"/>
        <xdr:cNvSpPr txBox="1"/>
      </xdr:nvSpPr>
      <xdr:spPr>
        <a:xfrm>
          <a:off x="16370300" y="9522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132137</xdr:rowOff>
    </xdr:from>
    <xdr:to>
      <xdr:col>22</xdr:col>
      <xdr:colOff>365125</xdr:colOff>
      <xdr:row>55</xdr:row>
      <xdr:rowOff>164103</xdr:rowOff>
    </xdr:to>
    <xdr:cxnSp macro="">
      <xdr:nvCxnSpPr>
        <xdr:cNvPr id="582" name="直線コネクタ 581"/>
        <xdr:cNvCxnSpPr/>
      </xdr:nvCxnSpPr>
      <xdr:spPr>
        <a:xfrm flipV="1">
          <a:off x="14592300" y="9561887"/>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98283</xdr:rowOff>
    </xdr:from>
    <xdr:ext cx="534377" cy="259045"/>
    <xdr:sp macro="" textlink="">
      <xdr:nvSpPr>
        <xdr:cNvPr id="584" name="テキスト ボックス 583"/>
        <xdr:cNvSpPr txBox="1"/>
      </xdr:nvSpPr>
      <xdr:spPr>
        <a:xfrm>
          <a:off x="15214111" y="969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77788</xdr:rowOff>
    </xdr:from>
    <xdr:to>
      <xdr:col>21</xdr:col>
      <xdr:colOff>161925</xdr:colOff>
      <xdr:row>55</xdr:row>
      <xdr:rowOff>164103</xdr:rowOff>
    </xdr:to>
    <xdr:cxnSp macro="">
      <xdr:nvCxnSpPr>
        <xdr:cNvPr id="585" name="直線コネクタ 584"/>
        <xdr:cNvCxnSpPr/>
      </xdr:nvCxnSpPr>
      <xdr:spPr>
        <a:xfrm>
          <a:off x="13703300" y="9336088"/>
          <a:ext cx="889000" cy="25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75108</xdr:rowOff>
    </xdr:from>
    <xdr:to>
      <xdr:col>21</xdr:col>
      <xdr:colOff>212725</xdr:colOff>
      <xdr:row>55</xdr:row>
      <xdr:rowOff>5258</xdr:rowOff>
    </xdr:to>
    <xdr:sp macro="" textlink="">
      <xdr:nvSpPr>
        <xdr:cNvPr id="586" name="フローチャート : 判断 585"/>
        <xdr:cNvSpPr/>
      </xdr:nvSpPr>
      <xdr:spPr>
        <a:xfrm>
          <a:off x="145415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21785</xdr:rowOff>
    </xdr:from>
    <xdr:ext cx="534377" cy="259045"/>
    <xdr:sp macro="" textlink="">
      <xdr:nvSpPr>
        <xdr:cNvPr id="587" name="テキスト ボックス 586"/>
        <xdr:cNvSpPr txBox="1"/>
      </xdr:nvSpPr>
      <xdr:spPr>
        <a:xfrm>
          <a:off x="14325111" y="910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77788</xdr:rowOff>
    </xdr:from>
    <xdr:to>
      <xdr:col>19</xdr:col>
      <xdr:colOff>644525</xdr:colOff>
      <xdr:row>55</xdr:row>
      <xdr:rowOff>72015</xdr:rowOff>
    </xdr:to>
    <xdr:cxnSp macro="">
      <xdr:nvCxnSpPr>
        <xdr:cNvPr id="588" name="直線コネクタ 587"/>
        <xdr:cNvCxnSpPr/>
      </xdr:nvCxnSpPr>
      <xdr:spPr>
        <a:xfrm flipV="1">
          <a:off x="12814300" y="9336088"/>
          <a:ext cx="889000" cy="1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4908</xdr:rowOff>
    </xdr:from>
    <xdr:to>
      <xdr:col>20</xdr:col>
      <xdr:colOff>9525</xdr:colOff>
      <xdr:row>55</xdr:row>
      <xdr:rowOff>106508</xdr:rowOff>
    </xdr:to>
    <xdr:sp macro="" textlink="">
      <xdr:nvSpPr>
        <xdr:cNvPr id="589" name="フローチャート : 判断 588"/>
        <xdr:cNvSpPr/>
      </xdr:nvSpPr>
      <xdr:spPr>
        <a:xfrm>
          <a:off x="13652500" y="94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97635</xdr:rowOff>
    </xdr:from>
    <xdr:ext cx="534377" cy="259045"/>
    <xdr:sp macro="" textlink="">
      <xdr:nvSpPr>
        <xdr:cNvPr id="590" name="テキスト ボックス 589"/>
        <xdr:cNvSpPr txBox="1"/>
      </xdr:nvSpPr>
      <xdr:spPr>
        <a:xfrm>
          <a:off x="13436111" y="95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38932</xdr:rowOff>
    </xdr:from>
    <xdr:to>
      <xdr:col>18</xdr:col>
      <xdr:colOff>492125</xdr:colOff>
      <xdr:row>55</xdr:row>
      <xdr:rowOff>140532</xdr:rowOff>
    </xdr:to>
    <xdr:sp macro="" textlink="">
      <xdr:nvSpPr>
        <xdr:cNvPr id="591" name="フローチャート : 判断 590"/>
        <xdr:cNvSpPr/>
      </xdr:nvSpPr>
      <xdr:spPr>
        <a:xfrm>
          <a:off x="12763500" y="946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131659</xdr:rowOff>
    </xdr:from>
    <xdr:ext cx="534377" cy="259045"/>
    <xdr:sp macro="" textlink="">
      <xdr:nvSpPr>
        <xdr:cNvPr id="592" name="テキスト ボックス 591"/>
        <xdr:cNvSpPr txBox="1"/>
      </xdr:nvSpPr>
      <xdr:spPr>
        <a:xfrm>
          <a:off x="12547111" y="956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104693</xdr:rowOff>
    </xdr:from>
    <xdr:to>
      <xdr:col>23</xdr:col>
      <xdr:colOff>568325</xdr:colOff>
      <xdr:row>56</xdr:row>
      <xdr:rowOff>34843</xdr:rowOff>
    </xdr:to>
    <xdr:sp macro="" textlink="">
      <xdr:nvSpPr>
        <xdr:cNvPr id="598" name="円/楕円 597"/>
        <xdr:cNvSpPr/>
      </xdr:nvSpPr>
      <xdr:spPr>
        <a:xfrm>
          <a:off x="16268700" y="95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127570</xdr:rowOff>
    </xdr:from>
    <xdr:ext cx="534377" cy="259045"/>
    <xdr:sp macro="" textlink="">
      <xdr:nvSpPr>
        <xdr:cNvPr id="599" name="教育費該当値テキスト"/>
        <xdr:cNvSpPr txBox="1"/>
      </xdr:nvSpPr>
      <xdr:spPr>
        <a:xfrm>
          <a:off x="16370300" y="938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50,171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81337</xdr:rowOff>
    </xdr:from>
    <xdr:to>
      <xdr:col>22</xdr:col>
      <xdr:colOff>415925</xdr:colOff>
      <xdr:row>56</xdr:row>
      <xdr:rowOff>11487</xdr:rowOff>
    </xdr:to>
    <xdr:sp macro="" textlink="">
      <xdr:nvSpPr>
        <xdr:cNvPr id="600" name="円/楕円 599"/>
        <xdr:cNvSpPr/>
      </xdr:nvSpPr>
      <xdr:spPr>
        <a:xfrm>
          <a:off x="15430500" y="95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28014</xdr:rowOff>
    </xdr:from>
    <xdr:ext cx="534377" cy="259045"/>
    <xdr:sp macro="" textlink="">
      <xdr:nvSpPr>
        <xdr:cNvPr id="601" name="テキスト ボックス 600"/>
        <xdr:cNvSpPr txBox="1"/>
      </xdr:nvSpPr>
      <xdr:spPr>
        <a:xfrm>
          <a:off x="15214111" y="92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113303</xdr:rowOff>
    </xdr:from>
    <xdr:to>
      <xdr:col>21</xdr:col>
      <xdr:colOff>212725</xdr:colOff>
      <xdr:row>56</xdr:row>
      <xdr:rowOff>43453</xdr:rowOff>
    </xdr:to>
    <xdr:sp macro="" textlink="">
      <xdr:nvSpPr>
        <xdr:cNvPr id="602" name="円/楕円 601"/>
        <xdr:cNvSpPr/>
      </xdr:nvSpPr>
      <xdr:spPr>
        <a:xfrm>
          <a:off x="14541500" y="954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34580</xdr:rowOff>
    </xdr:from>
    <xdr:ext cx="534377" cy="259045"/>
    <xdr:sp macro="" textlink="">
      <xdr:nvSpPr>
        <xdr:cNvPr id="603" name="テキスト ボックス 602"/>
        <xdr:cNvSpPr txBox="1"/>
      </xdr:nvSpPr>
      <xdr:spPr>
        <a:xfrm>
          <a:off x="14325111" y="963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26988</xdr:rowOff>
    </xdr:from>
    <xdr:to>
      <xdr:col>20</xdr:col>
      <xdr:colOff>9525</xdr:colOff>
      <xdr:row>54</xdr:row>
      <xdr:rowOff>128588</xdr:rowOff>
    </xdr:to>
    <xdr:sp macro="" textlink="">
      <xdr:nvSpPr>
        <xdr:cNvPr id="604" name="円/楕円 603"/>
        <xdr:cNvSpPr/>
      </xdr:nvSpPr>
      <xdr:spPr>
        <a:xfrm>
          <a:off x="13652500" y="9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145115</xdr:rowOff>
    </xdr:from>
    <xdr:ext cx="534377" cy="259045"/>
    <xdr:sp macro="" textlink="">
      <xdr:nvSpPr>
        <xdr:cNvPr id="605" name="テキスト ボックス 604"/>
        <xdr:cNvSpPr txBox="1"/>
      </xdr:nvSpPr>
      <xdr:spPr>
        <a:xfrm>
          <a:off x="13436111" y="906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21215</xdr:rowOff>
    </xdr:from>
    <xdr:to>
      <xdr:col>18</xdr:col>
      <xdr:colOff>492125</xdr:colOff>
      <xdr:row>55</xdr:row>
      <xdr:rowOff>122815</xdr:rowOff>
    </xdr:to>
    <xdr:sp macro="" textlink="">
      <xdr:nvSpPr>
        <xdr:cNvPr id="606" name="円/楕円 605"/>
        <xdr:cNvSpPr/>
      </xdr:nvSpPr>
      <xdr:spPr>
        <a:xfrm>
          <a:off x="12763500" y="9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139342</xdr:rowOff>
    </xdr:from>
    <xdr:ext cx="534377" cy="259045"/>
    <xdr:sp macro="" textlink="">
      <xdr:nvSpPr>
        <xdr:cNvPr id="607" name="テキスト ボックス 606"/>
        <xdr:cNvSpPr txBox="1"/>
      </xdr:nvSpPr>
      <xdr:spPr>
        <a:xfrm>
          <a:off x="12547111" y="92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38" name="直線コネクタ 63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71072</xdr:rowOff>
    </xdr:from>
    <xdr:to>
      <xdr:col>22</xdr:col>
      <xdr:colOff>365125</xdr:colOff>
      <xdr:row>79</xdr:row>
      <xdr:rowOff>98879</xdr:rowOff>
    </xdr:to>
    <xdr:cxnSp macro="">
      <xdr:nvCxnSpPr>
        <xdr:cNvPr id="641" name="直線コネクタ 640"/>
        <xdr:cNvCxnSpPr/>
      </xdr:nvCxnSpPr>
      <xdr:spPr>
        <a:xfrm>
          <a:off x="14592300" y="13615622"/>
          <a:ext cx="889000" cy="2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71072</xdr:rowOff>
    </xdr:from>
    <xdr:to>
      <xdr:col>21</xdr:col>
      <xdr:colOff>161925</xdr:colOff>
      <xdr:row>79</xdr:row>
      <xdr:rowOff>81211</xdr:rowOff>
    </xdr:to>
    <xdr:cxnSp macro="">
      <xdr:nvCxnSpPr>
        <xdr:cNvPr id="644" name="直線コネクタ 643"/>
        <xdr:cNvCxnSpPr/>
      </xdr:nvCxnSpPr>
      <xdr:spPr>
        <a:xfrm flipV="1">
          <a:off x="13703300" y="13615622"/>
          <a:ext cx="889000" cy="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87088</xdr:rowOff>
    </xdr:from>
    <xdr:to>
      <xdr:col>21</xdr:col>
      <xdr:colOff>212725</xdr:colOff>
      <xdr:row>79</xdr:row>
      <xdr:rowOff>17238</xdr:rowOff>
    </xdr:to>
    <xdr:sp macro="" textlink="">
      <xdr:nvSpPr>
        <xdr:cNvPr id="645" name="フローチャート : 判断 644"/>
        <xdr:cNvSpPr/>
      </xdr:nvSpPr>
      <xdr:spPr>
        <a:xfrm>
          <a:off x="14541500" y="134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33765</xdr:rowOff>
    </xdr:from>
    <xdr:ext cx="469744" cy="259045"/>
    <xdr:sp macro="" textlink="">
      <xdr:nvSpPr>
        <xdr:cNvPr id="646" name="テキスト ボックス 645"/>
        <xdr:cNvSpPr txBox="1"/>
      </xdr:nvSpPr>
      <xdr:spPr>
        <a:xfrm>
          <a:off x="14357427" y="1323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81211</xdr:rowOff>
    </xdr:from>
    <xdr:to>
      <xdr:col>19</xdr:col>
      <xdr:colOff>644525</xdr:colOff>
      <xdr:row>79</xdr:row>
      <xdr:rowOff>81848</xdr:rowOff>
    </xdr:to>
    <xdr:cxnSp macro="">
      <xdr:nvCxnSpPr>
        <xdr:cNvPr id="647" name="直線コネクタ 646"/>
        <xdr:cNvCxnSpPr/>
      </xdr:nvCxnSpPr>
      <xdr:spPr>
        <a:xfrm flipV="1">
          <a:off x="12814300" y="13625761"/>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90385</xdr:rowOff>
    </xdr:from>
    <xdr:to>
      <xdr:col>20</xdr:col>
      <xdr:colOff>9525</xdr:colOff>
      <xdr:row>79</xdr:row>
      <xdr:rowOff>20535</xdr:rowOff>
    </xdr:to>
    <xdr:sp macro="" textlink="">
      <xdr:nvSpPr>
        <xdr:cNvPr id="648" name="フローチャート : 判断 647"/>
        <xdr:cNvSpPr/>
      </xdr:nvSpPr>
      <xdr:spPr>
        <a:xfrm>
          <a:off x="13652500" y="134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37062</xdr:rowOff>
    </xdr:from>
    <xdr:ext cx="469744" cy="259045"/>
    <xdr:sp macro="" textlink="">
      <xdr:nvSpPr>
        <xdr:cNvPr id="649" name="テキスト ボックス 648"/>
        <xdr:cNvSpPr txBox="1"/>
      </xdr:nvSpPr>
      <xdr:spPr>
        <a:xfrm>
          <a:off x="13468427" y="132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36567</xdr:rowOff>
    </xdr:from>
    <xdr:to>
      <xdr:col>18</xdr:col>
      <xdr:colOff>492125</xdr:colOff>
      <xdr:row>78</xdr:row>
      <xdr:rowOff>138167</xdr:rowOff>
    </xdr:to>
    <xdr:sp macro="" textlink="">
      <xdr:nvSpPr>
        <xdr:cNvPr id="650" name="フローチャート : 判断 649"/>
        <xdr:cNvSpPr/>
      </xdr:nvSpPr>
      <xdr:spPr>
        <a:xfrm>
          <a:off x="12763500" y="134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154694</xdr:rowOff>
    </xdr:from>
    <xdr:ext cx="534377" cy="259045"/>
    <xdr:sp macro="" textlink="">
      <xdr:nvSpPr>
        <xdr:cNvPr id="651" name="テキスト ボックス 650"/>
        <xdr:cNvSpPr txBox="1"/>
      </xdr:nvSpPr>
      <xdr:spPr>
        <a:xfrm>
          <a:off x="12547111" y="131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7" name="円/楕円 65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5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59" name="円/楕円 65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0" name="テキスト ボックス 659"/>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20272</xdr:rowOff>
    </xdr:from>
    <xdr:to>
      <xdr:col>21</xdr:col>
      <xdr:colOff>212725</xdr:colOff>
      <xdr:row>79</xdr:row>
      <xdr:rowOff>121872</xdr:rowOff>
    </xdr:to>
    <xdr:sp macro="" textlink="">
      <xdr:nvSpPr>
        <xdr:cNvPr id="661" name="円/楕円 660"/>
        <xdr:cNvSpPr/>
      </xdr:nvSpPr>
      <xdr:spPr>
        <a:xfrm>
          <a:off x="14541500" y="135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112999</xdr:rowOff>
    </xdr:from>
    <xdr:ext cx="469744" cy="259045"/>
    <xdr:sp macro="" textlink="">
      <xdr:nvSpPr>
        <xdr:cNvPr id="662" name="テキスト ボックス 661"/>
        <xdr:cNvSpPr txBox="1"/>
      </xdr:nvSpPr>
      <xdr:spPr>
        <a:xfrm>
          <a:off x="14357427" y="13657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30411</xdr:rowOff>
    </xdr:from>
    <xdr:to>
      <xdr:col>20</xdr:col>
      <xdr:colOff>9525</xdr:colOff>
      <xdr:row>79</xdr:row>
      <xdr:rowOff>132011</xdr:rowOff>
    </xdr:to>
    <xdr:sp macro="" textlink="">
      <xdr:nvSpPr>
        <xdr:cNvPr id="663" name="円/楕円 662"/>
        <xdr:cNvSpPr/>
      </xdr:nvSpPr>
      <xdr:spPr>
        <a:xfrm>
          <a:off x="13652500" y="135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123138</xdr:rowOff>
    </xdr:from>
    <xdr:ext cx="469744" cy="259045"/>
    <xdr:sp macro="" textlink="">
      <xdr:nvSpPr>
        <xdr:cNvPr id="664" name="テキスト ボックス 663"/>
        <xdr:cNvSpPr txBox="1"/>
      </xdr:nvSpPr>
      <xdr:spPr>
        <a:xfrm>
          <a:off x="13468427" y="1366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31048</xdr:rowOff>
    </xdr:from>
    <xdr:to>
      <xdr:col>18</xdr:col>
      <xdr:colOff>492125</xdr:colOff>
      <xdr:row>79</xdr:row>
      <xdr:rowOff>132648</xdr:rowOff>
    </xdr:to>
    <xdr:sp macro="" textlink="">
      <xdr:nvSpPr>
        <xdr:cNvPr id="665" name="円/楕円 664"/>
        <xdr:cNvSpPr/>
      </xdr:nvSpPr>
      <xdr:spPr>
        <a:xfrm>
          <a:off x="12763500" y="135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123775</xdr:rowOff>
    </xdr:from>
    <xdr:ext cx="469744" cy="259045"/>
    <xdr:sp macro="" textlink="">
      <xdr:nvSpPr>
        <xdr:cNvPr id="666" name="テキスト ボックス 665"/>
        <xdr:cNvSpPr txBox="1"/>
      </xdr:nvSpPr>
      <xdr:spPr>
        <a:xfrm>
          <a:off x="12579427" y="136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168892</xdr:rowOff>
    </xdr:from>
    <xdr:to>
      <xdr:col>23</xdr:col>
      <xdr:colOff>517525</xdr:colOff>
      <xdr:row>97</xdr:row>
      <xdr:rowOff>16325</xdr:rowOff>
    </xdr:to>
    <xdr:cxnSp macro="">
      <xdr:nvCxnSpPr>
        <xdr:cNvPr id="695" name="直線コネクタ 694"/>
        <xdr:cNvCxnSpPr/>
      </xdr:nvCxnSpPr>
      <xdr:spPr>
        <a:xfrm flipV="1">
          <a:off x="15481300" y="16628092"/>
          <a:ext cx="8382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16325</xdr:rowOff>
    </xdr:from>
    <xdr:to>
      <xdr:col>22</xdr:col>
      <xdr:colOff>365125</xdr:colOff>
      <xdr:row>97</xdr:row>
      <xdr:rowOff>29454</xdr:rowOff>
    </xdr:to>
    <xdr:cxnSp macro="">
      <xdr:nvCxnSpPr>
        <xdr:cNvPr id="698" name="直線コネクタ 697"/>
        <xdr:cNvCxnSpPr/>
      </xdr:nvCxnSpPr>
      <xdr:spPr>
        <a:xfrm flipV="1">
          <a:off x="14592300" y="16646975"/>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0" name="テキスト ボックス 699"/>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29454</xdr:rowOff>
    </xdr:from>
    <xdr:to>
      <xdr:col>21</xdr:col>
      <xdr:colOff>161925</xdr:colOff>
      <xdr:row>97</xdr:row>
      <xdr:rowOff>84424</xdr:rowOff>
    </xdr:to>
    <xdr:cxnSp macro="">
      <xdr:nvCxnSpPr>
        <xdr:cNvPr id="701" name="直線コネクタ 700"/>
        <xdr:cNvCxnSpPr/>
      </xdr:nvCxnSpPr>
      <xdr:spPr>
        <a:xfrm flipV="1">
          <a:off x="13703300" y="16660104"/>
          <a:ext cx="889000" cy="5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162638</xdr:rowOff>
    </xdr:from>
    <xdr:to>
      <xdr:col>21</xdr:col>
      <xdr:colOff>212725</xdr:colOff>
      <xdr:row>96</xdr:row>
      <xdr:rowOff>92788</xdr:rowOff>
    </xdr:to>
    <xdr:sp macro="" textlink="">
      <xdr:nvSpPr>
        <xdr:cNvPr id="702" name="フローチャート : 判断 701"/>
        <xdr:cNvSpPr/>
      </xdr:nvSpPr>
      <xdr:spPr>
        <a:xfrm>
          <a:off x="14541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109315</xdr:rowOff>
    </xdr:from>
    <xdr:ext cx="534377" cy="259045"/>
    <xdr:sp macro="" textlink="">
      <xdr:nvSpPr>
        <xdr:cNvPr id="703" name="テキスト ボックス 702"/>
        <xdr:cNvSpPr txBox="1"/>
      </xdr:nvSpPr>
      <xdr:spPr>
        <a:xfrm>
          <a:off x="14325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24919</xdr:rowOff>
    </xdr:from>
    <xdr:to>
      <xdr:col>19</xdr:col>
      <xdr:colOff>644525</xdr:colOff>
      <xdr:row>97</xdr:row>
      <xdr:rowOff>84424</xdr:rowOff>
    </xdr:to>
    <xdr:cxnSp macro="">
      <xdr:nvCxnSpPr>
        <xdr:cNvPr id="704" name="直線コネクタ 703"/>
        <xdr:cNvCxnSpPr/>
      </xdr:nvCxnSpPr>
      <xdr:spPr>
        <a:xfrm>
          <a:off x="12814300" y="16655569"/>
          <a:ext cx="889000" cy="5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158638</xdr:rowOff>
    </xdr:from>
    <xdr:to>
      <xdr:col>20</xdr:col>
      <xdr:colOff>9525</xdr:colOff>
      <xdr:row>96</xdr:row>
      <xdr:rowOff>88788</xdr:rowOff>
    </xdr:to>
    <xdr:sp macro="" textlink="">
      <xdr:nvSpPr>
        <xdr:cNvPr id="705" name="フローチャート : 判断 704"/>
        <xdr:cNvSpPr/>
      </xdr:nvSpPr>
      <xdr:spPr>
        <a:xfrm>
          <a:off x="13652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105315</xdr:rowOff>
    </xdr:from>
    <xdr:ext cx="534377" cy="259045"/>
    <xdr:sp macro="" textlink="">
      <xdr:nvSpPr>
        <xdr:cNvPr id="706" name="テキスト ボックス 705"/>
        <xdr:cNvSpPr txBox="1"/>
      </xdr:nvSpPr>
      <xdr:spPr>
        <a:xfrm>
          <a:off x="13436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157145</xdr:rowOff>
    </xdr:from>
    <xdr:to>
      <xdr:col>18</xdr:col>
      <xdr:colOff>492125</xdr:colOff>
      <xdr:row>96</xdr:row>
      <xdr:rowOff>87295</xdr:rowOff>
    </xdr:to>
    <xdr:sp macro="" textlink="">
      <xdr:nvSpPr>
        <xdr:cNvPr id="707" name="フローチャート : 判断 706"/>
        <xdr:cNvSpPr/>
      </xdr:nvSpPr>
      <xdr:spPr>
        <a:xfrm>
          <a:off x="12763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103822</xdr:rowOff>
    </xdr:from>
    <xdr:ext cx="534377" cy="259045"/>
    <xdr:sp macro="" textlink="">
      <xdr:nvSpPr>
        <xdr:cNvPr id="708" name="テキスト ボックス 707"/>
        <xdr:cNvSpPr txBox="1"/>
      </xdr:nvSpPr>
      <xdr:spPr>
        <a:xfrm>
          <a:off x="12547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118092</xdr:rowOff>
    </xdr:from>
    <xdr:to>
      <xdr:col>23</xdr:col>
      <xdr:colOff>568325</xdr:colOff>
      <xdr:row>97</xdr:row>
      <xdr:rowOff>48242</xdr:rowOff>
    </xdr:to>
    <xdr:sp macro="" textlink="">
      <xdr:nvSpPr>
        <xdr:cNvPr id="714" name="円/楕円 713"/>
        <xdr:cNvSpPr/>
      </xdr:nvSpPr>
      <xdr:spPr>
        <a:xfrm>
          <a:off x="16268700" y="165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96519</xdr:rowOff>
    </xdr:from>
    <xdr:ext cx="534377" cy="259045"/>
    <xdr:sp macro="" textlink="">
      <xdr:nvSpPr>
        <xdr:cNvPr id="715" name="公債費該当値テキスト"/>
        <xdr:cNvSpPr txBox="1"/>
      </xdr:nvSpPr>
      <xdr:spPr>
        <a:xfrm>
          <a:off x="16370300" y="1655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51,169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136975</xdr:rowOff>
    </xdr:from>
    <xdr:to>
      <xdr:col>22</xdr:col>
      <xdr:colOff>415925</xdr:colOff>
      <xdr:row>97</xdr:row>
      <xdr:rowOff>67125</xdr:rowOff>
    </xdr:to>
    <xdr:sp macro="" textlink="">
      <xdr:nvSpPr>
        <xdr:cNvPr id="716" name="円/楕円 715"/>
        <xdr:cNvSpPr/>
      </xdr:nvSpPr>
      <xdr:spPr>
        <a:xfrm>
          <a:off x="15430500" y="1659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58252</xdr:rowOff>
    </xdr:from>
    <xdr:ext cx="534377" cy="259045"/>
    <xdr:sp macro="" textlink="">
      <xdr:nvSpPr>
        <xdr:cNvPr id="717" name="テキスト ボックス 716"/>
        <xdr:cNvSpPr txBox="1"/>
      </xdr:nvSpPr>
      <xdr:spPr>
        <a:xfrm>
          <a:off x="15214111" y="1668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150104</xdr:rowOff>
    </xdr:from>
    <xdr:to>
      <xdr:col>21</xdr:col>
      <xdr:colOff>212725</xdr:colOff>
      <xdr:row>97</xdr:row>
      <xdr:rowOff>80254</xdr:rowOff>
    </xdr:to>
    <xdr:sp macro="" textlink="">
      <xdr:nvSpPr>
        <xdr:cNvPr id="718" name="円/楕円 717"/>
        <xdr:cNvSpPr/>
      </xdr:nvSpPr>
      <xdr:spPr>
        <a:xfrm>
          <a:off x="14541500" y="1660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71381</xdr:rowOff>
    </xdr:from>
    <xdr:ext cx="534377" cy="259045"/>
    <xdr:sp macro="" textlink="">
      <xdr:nvSpPr>
        <xdr:cNvPr id="719" name="テキスト ボックス 718"/>
        <xdr:cNvSpPr txBox="1"/>
      </xdr:nvSpPr>
      <xdr:spPr>
        <a:xfrm>
          <a:off x="14325111" y="1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33624</xdr:rowOff>
    </xdr:from>
    <xdr:to>
      <xdr:col>20</xdr:col>
      <xdr:colOff>9525</xdr:colOff>
      <xdr:row>97</xdr:row>
      <xdr:rowOff>135224</xdr:rowOff>
    </xdr:to>
    <xdr:sp macro="" textlink="">
      <xdr:nvSpPr>
        <xdr:cNvPr id="720" name="円/楕円 719"/>
        <xdr:cNvSpPr/>
      </xdr:nvSpPr>
      <xdr:spPr>
        <a:xfrm>
          <a:off x="13652500" y="1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126351</xdr:rowOff>
    </xdr:from>
    <xdr:ext cx="534377" cy="259045"/>
    <xdr:sp macro="" textlink="">
      <xdr:nvSpPr>
        <xdr:cNvPr id="721" name="テキスト ボックス 720"/>
        <xdr:cNvSpPr txBox="1"/>
      </xdr:nvSpPr>
      <xdr:spPr>
        <a:xfrm>
          <a:off x="13436111" y="167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39,754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145569</xdr:rowOff>
    </xdr:from>
    <xdr:to>
      <xdr:col>18</xdr:col>
      <xdr:colOff>492125</xdr:colOff>
      <xdr:row>97</xdr:row>
      <xdr:rowOff>75719</xdr:rowOff>
    </xdr:to>
    <xdr:sp macro="" textlink="">
      <xdr:nvSpPr>
        <xdr:cNvPr id="722" name="円/楕円 721"/>
        <xdr:cNvSpPr/>
      </xdr:nvSpPr>
      <xdr:spPr>
        <a:xfrm>
          <a:off x="12763500" y="1660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66846</xdr:rowOff>
    </xdr:from>
    <xdr:ext cx="534377" cy="259045"/>
    <xdr:sp macro="" textlink="">
      <xdr:nvSpPr>
        <xdr:cNvPr id="723" name="テキスト ボックス 722"/>
        <xdr:cNvSpPr txBox="1"/>
      </xdr:nvSpPr>
      <xdr:spPr>
        <a:xfrm>
          <a:off x="12547111" y="1669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72898</xdr:rowOff>
    </xdr:from>
    <xdr:to>
      <xdr:col>29</xdr:col>
      <xdr:colOff>568325</xdr:colOff>
      <xdr:row>39</xdr:row>
      <xdr:rowOff>3048</xdr:rowOff>
    </xdr:to>
    <xdr:sp macro="" textlink="">
      <xdr:nvSpPr>
        <xdr:cNvPr id="759" name="フローチャート : 判断 758"/>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19575</xdr:rowOff>
    </xdr:from>
    <xdr:ext cx="378565" cy="259045"/>
    <xdr:sp macro="" textlink="">
      <xdr:nvSpPr>
        <xdr:cNvPr id="760" name="テキスト ボックス 759"/>
        <xdr:cNvSpPr txBox="1"/>
      </xdr:nvSpPr>
      <xdr:spPr>
        <a:xfrm>
          <a:off x="20245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88138</xdr:rowOff>
    </xdr:from>
    <xdr:to>
      <xdr:col>28</xdr:col>
      <xdr:colOff>365125</xdr:colOff>
      <xdr:row>38</xdr:row>
      <xdr:rowOff>18288</xdr:rowOff>
    </xdr:to>
    <xdr:sp macro="" textlink="">
      <xdr:nvSpPr>
        <xdr:cNvPr id="762" name="フローチャート : 判断 761"/>
        <xdr:cNvSpPr/>
      </xdr:nvSpPr>
      <xdr:spPr>
        <a:xfrm>
          <a:off x="19494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34815</xdr:rowOff>
    </xdr:from>
    <xdr:ext cx="378565" cy="259045"/>
    <xdr:sp macro="" textlink="">
      <xdr:nvSpPr>
        <xdr:cNvPr id="763" name="テキスト ボックス 762"/>
        <xdr:cNvSpPr txBox="1"/>
      </xdr:nvSpPr>
      <xdr:spPr>
        <a:xfrm>
          <a:off x="19356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144907</xdr:rowOff>
    </xdr:from>
    <xdr:to>
      <xdr:col>27</xdr:col>
      <xdr:colOff>161925</xdr:colOff>
      <xdr:row>38</xdr:row>
      <xdr:rowOff>75057</xdr:rowOff>
    </xdr:to>
    <xdr:sp macro="" textlink="">
      <xdr:nvSpPr>
        <xdr:cNvPr id="764" name="フローチャート : 判断 763"/>
        <xdr:cNvSpPr/>
      </xdr:nvSpPr>
      <xdr:spPr>
        <a:xfrm>
          <a:off x="18605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91584</xdr:rowOff>
    </xdr:from>
    <xdr:ext cx="378565" cy="259045"/>
    <xdr:sp macro="" textlink="">
      <xdr:nvSpPr>
        <xdr:cNvPr id="765" name="テキスト ボックス 764"/>
        <xdr:cNvSpPr txBox="1"/>
      </xdr:nvSpPr>
      <xdr:spPr>
        <a:xfrm>
          <a:off x="18467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94" name="テキスト ボックス 793"/>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96" name="テキスト ボックス 795"/>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8" name="テキスト ボックス 797"/>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0" name="テキスト ボックス 79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802" name="直線コネクタ 801"/>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3"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4" name="直線コネクタ 80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5"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7" name="直線コネクタ 80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8"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9" name="フローチャート : 判断 808"/>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0" name="直線コネクタ 80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1" name="フローチャート : 判断 810"/>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2" name="テキスト ボックス 811"/>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3" name="直線コネクタ 81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49</xdr:row>
      <xdr:rowOff>123190</xdr:rowOff>
    </xdr:from>
    <xdr:to>
      <xdr:col>29</xdr:col>
      <xdr:colOff>568325</xdr:colOff>
      <xdr:row>50</xdr:row>
      <xdr:rowOff>53340</xdr:rowOff>
    </xdr:to>
    <xdr:sp macro="" textlink="">
      <xdr:nvSpPr>
        <xdr:cNvPr id="814" name="フローチャート : 判断 813"/>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69867</xdr:rowOff>
    </xdr:from>
    <xdr:ext cx="313932" cy="259045"/>
    <xdr:sp macro="" textlink="">
      <xdr:nvSpPr>
        <xdr:cNvPr id="815" name="テキスト ボックス 814"/>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6" name="直線コネクタ 81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51</xdr:row>
      <xdr:rowOff>100330</xdr:rowOff>
    </xdr:from>
    <xdr:to>
      <xdr:col>28</xdr:col>
      <xdr:colOff>365125</xdr:colOff>
      <xdr:row>52</xdr:row>
      <xdr:rowOff>30480</xdr:rowOff>
    </xdr:to>
    <xdr:sp macro="" textlink="">
      <xdr:nvSpPr>
        <xdr:cNvPr id="817" name="フローチャート : 判断 816"/>
        <xdr:cNvSpPr/>
      </xdr:nvSpPr>
      <xdr:spPr>
        <a:xfrm>
          <a:off x="19494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50</xdr:row>
      <xdr:rowOff>47007</xdr:rowOff>
    </xdr:from>
    <xdr:ext cx="313932" cy="259045"/>
    <xdr:sp macro="" textlink="">
      <xdr:nvSpPr>
        <xdr:cNvPr id="818" name="テキスト ボックス 817"/>
        <xdr:cNvSpPr txBox="1"/>
      </xdr:nvSpPr>
      <xdr:spPr>
        <a:xfrm>
          <a:off x="19388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43180</xdr:rowOff>
    </xdr:from>
    <xdr:to>
      <xdr:col>27</xdr:col>
      <xdr:colOff>161925</xdr:colOff>
      <xdr:row>54</xdr:row>
      <xdr:rowOff>144780</xdr:rowOff>
    </xdr:to>
    <xdr:sp macro="" textlink="">
      <xdr:nvSpPr>
        <xdr:cNvPr id="819" name="フローチャート : 判断 818"/>
        <xdr:cNvSpPr/>
      </xdr:nvSpPr>
      <xdr:spPr>
        <a:xfrm>
          <a:off x="18605500" y="930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52</xdr:row>
      <xdr:rowOff>161307</xdr:rowOff>
    </xdr:from>
    <xdr:ext cx="313932" cy="259045"/>
    <xdr:sp macro="" textlink="">
      <xdr:nvSpPr>
        <xdr:cNvPr id="820" name="テキスト ボックス 819"/>
        <xdr:cNvSpPr txBox="1"/>
      </xdr:nvSpPr>
      <xdr:spPr>
        <a:xfrm>
          <a:off x="18499333" y="90767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6" name="円/楕円 82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7"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8" name="円/楕円 82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9" name="テキスト ボックス 828"/>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0" name="円/楕円 82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1" name="テキスト ボックス 83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2" name="円/楕円 83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3" name="テキスト ボックス 832"/>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4" name="円/楕円 83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5" name="テキスト ボックス 834"/>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lt"/>
              <a:ea typeface="+mn-ea"/>
              <a:cs typeface="+mn-cs"/>
            </a:rPr>
            <a:t>　</a:t>
          </a:r>
          <a:r>
            <a:rPr lang="ja-JP" altLang="ja-JP" sz="900">
              <a:solidFill>
                <a:schemeClr val="dk1"/>
              </a:solidFill>
              <a:effectLst/>
              <a:latin typeface="+mn-lt"/>
              <a:ea typeface="+mn-ea"/>
              <a:cs typeface="+mn-cs"/>
            </a:rPr>
            <a:t>総務費は、住民一人当たり６１，０８５円となっており、前年度から３２，００６円減少し、類似団体平均を下回っている。主な要因としては、市役所庁舎整備事業８５３百万円、基金積立金２９８百万円、旧天王庁舎解体事業６５百万円といった臨時的支出の減によるものである。今後、合併特例事業債を活用した公共施設整備事業を予定しているため、コストが大きく増加すると見込まれる</a:t>
          </a:r>
          <a:r>
            <a:rPr lang="ja-JP" altLang="en-US" sz="900">
              <a:solidFill>
                <a:schemeClr val="dk1"/>
              </a:solidFill>
              <a:effectLst/>
              <a:latin typeface="+mn-lt"/>
              <a:ea typeface="+mn-ea"/>
              <a:cs typeface="+mn-cs"/>
            </a:rPr>
            <a:t>が、</a:t>
          </a:r>
          <a:r>
            <a:rPr lang="ja-JP" altLang="ja-JP" sz="900">
              <a:solidFill>
                <a:schemeClr val="dk1"/>
              </a:solidFill>
              <a:effectLst/>
              <a:latin typeface="+mn-lt"/>
              <a:ea typeface="+mn-ea"/>
              <a:cs typeface="+mn-cs"/>
            </a:rPr>
            <a:t>引き続き、厳しい財政状況を踏まえつつ</a:t>
          </a:r>
          <a:r>
            <a:rPr lang="ja-JP" altLang="en-US" sz="900">
              <a:solidFill>
                <a:schemeClr val="dk1"/>
              </a:solidFill>
              <a:effectLst/>
              <a:latin typeface="+mn-lt"/>
              <a:ea typeface="+mn-ea"/>
              <a:cs typeface="+mn-cs"/>
            </a:rPr>
            <a:t>公共施設整備</a:t>
          </a:r>
          <a:r>
            <a:rPr lang="ja-JP" altLang="ja-JP" sz="900">
              <a:solidFill>
                <a:schemeClr val="dk1"/>
              </a:solidFill>
              <a:effectLst/>
              <a:latin typeface="+mn-lt"/>
              <a:ea typeface="+mn-ea"/>
              <a:cs typeface="+mn-cs"/>
            </a:rPr>
            <a:t>事業の量を縮小することでコスト削減に取り組んでいく。</a:t>
          </a:r>
        </a:p>
        <a:p>
          <a:r>
            <a:rPr lang="ja-JP" altLang="ja-JP" sz="900">
              <a:solidFill>
                <a:schemeClr val="dk1"/>
              </a:solidFill>
              <a:effectLst/>
              <a:latin typeface="+mn-lt"/>
              <a:ea typeface="+mn-ea"/>
              <a:cs typeface="+mn-cs"/>
            </a:rPr>
            <a:t>　民生費は、住民一人当たり１６２，５２２円となっており、前年度から１４，７１２円増加したものの、類似団体平均を下回っている。主な要因としては、臨時福祉給付金事業１１４百万円、介護施設整備に係る補助金１４２百万円、福祉医療費の対象拡大による３４百万円といった、ソフト面での事業費増加に加え、放課後児童クラブ施設整備９１百万円、児童館改築３５百万円といった、ハード面での事業費増加も大きく影響している。民生費のハード事業は今後も支出が予定されていることから、コストは増加すると見込まれる</a:t>
          </a:r>
          <a:r>
            <a:rPr lang="ja-JP" altLang="en-US" sz="900">
              <a:solidFill>
                <a:schemeClr val="dk1"/>
              </a:solidFill>
              <a:effectLst/>
              <a:latin typeface="+mn-lt"/>
              <a:ea typeface="+mn-ea"/>
              <a:cs typeface="+mn-cs"/>
            </a:rPr>
            <a:t>が、引き続き、厳しい財政状況を踏まえつつハード事業の量を縮小することでコスト削減に取り組んでいく。</a:t>
          </a:r>
          <a:endParaRPr lang="ja-JP"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　商工費は、住民一人当たり１９，４８４円となっており、前年度から８，４８７円増加し、類似団体平均を上回っている。主な要因としては、企業誘致事業１９５百万円、道の駅ＥＶ充電施設整備１９百万円、天王ふれあい交流センター改修事業１５３百万円などの増によるものである。このうち企業誘致事業</a:t>
          </a:r>
          <a:r>
            <a:rPr lang="ja-JP" altLang="en-US" sz="900">
              <a:solidFill>
                <a:schemeClr val="dk1"/>
              </a:solidFill>
              <a:effectLst/>
              <a:latin typeface="+mn-lt"/>
              <a:ea typeface="+mn-ea"/>
              <a:cs typeface="+mn-cs"/>
            </a:rPr>
            <a:t>では</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設備投資への助成金について</a:t>
          </a:r>
          <a:r>
            <a:rPr lang="ja-JP" altLang="ja-JP" sz="900">
              <a:solidFill>
                <a:schemeClr val="dk1"/>
              </a:solidFill>
              <a:effectLst/>
              <a:latin typeface="+mn-lt"/>
              <a:ea typeface="+mn-ea"/>
              <a:cs typeface="+mn-cs"/>
            </a:rPr>
            <a:t>今後も同規模の支出を予定しており、コストは高い値で推移していくと見込まれる</a:t>
          </a:r>
          <a:r>
            <a:rPr lang="ja-JP" altLang="en-US" sz="900">
              <a:solidFill>
                <a:schemeClr val="dk1"/>
              </a:solidFill>
              <a:effectLst/>
              <a:latin typeface="+mn-lt"/>
              <a:ea typeface="+mn-ea"/>
              <a:cs typeface="+mn-cs"/>
            </a:rPr>
            <a:t>が、その継続可能性については、厳しい財政状況を踏まえつつ見直しを実施し、将来的なコスト抑制に努めていく。</a:t>
          </a:r>
          <a:endParaRPr lang="en-US" altLang="ja-JP" sz="9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900">
              <a:solidFill>
                <a:schemeClr val="dk1"/>
              </a:solidFill>
              <a:effectLst/>
              <a:latin typeface="+mn-lt"/>
              <a:ea typeface="+mn-ea"/>
              <a:cs typeface="+mn-cs"/>
            </a:rPr>
            <a:t>　消防</a:t>
          </a:r>
          <a:r>
            <a:rPr lang="ja-JP" altLang="ja-JP" sz="900">
              <a:solidFill>
                <a:schemeClr val="dk1"/>
              </a:solidFill>
              <a:effectLst/>
              <a:latin typeface="+mn-lt"/>
              <a:ea typeface="+mn-ea"/>
              <a:cs typeface="+mn-cs"/>
            </a:rPr>
            <a:t>費は、住民一人当たり</a:t>
          </a:r>
          <a:r>
            <a:rPr lang="ja-JP" altLang="en-US" sz="900">
              <a:solidFill>
                <a:schemeClr val="dk1"/>
              </a:solidFill>
              <a:effectLst/>
              <a:latin typeface="+mn-lt"/>
              <a:ea typeface="+mn-ea"/>
              <a:cs typeface="+mn-cs"/>
            </a:rPr>
            <a:t>３２</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８３６</a:t>
          </a:r>
          <a:r>
            <a:rPr lang="ja-JP" altLang="ja-JP" sz="900">
              <a:solidFill>
                <a:schemeClr val="dk1"/>
              </a:solidFill>
              <a:effectLst/>
              <a:latin typeface="+mn-lt"/>
              <a:ea typeface="+mn-ea"/>
              <a:cs typeface="+mn-cs"/>
            </a:rPr>
            <a:t>円となっており、前年度から</a:t>
          </a:r>
          <a:r>
            <a:rPr lang="ja-JP" altLang="en-US" sz="900">
              <a:solidFill>
                <a:schemeClr val="dk1"/>
              </a:solidFill>
              <a:effectLst/>
              <a:latin typeface="+mn-lt"/>
              <a:ea typeface="+mn-ea"/>
              <a:cs typeface="+mn-cs"/>
            </a:rPr>
            <a:t>１</a:t>
          </a:r>
          <a:r>
            <a:rPr lang="ja-JP"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００８</a:t>
          </a:r>
          <a:r>
            <a:rPr lang="ja-JP" altLang="ja-JP" sz="900">
              <a:solidFill>
                <a:schemeClr val="dk1"/>
              </a:solidFill>
              <a:effectLst/>
              <a:latin typeface="+mn-lt"/>
              <a:ea typeface="+mn-ea"/>
              <a:cs typeface="+mn-cs"/>
            </a:rPr>
            <a:t>円増加し、類似団体平均を</a:t>
          </a:r>
          <a:r>
            <a:rPr lang="ja-JP" altLang="en-US" sz="900">
              <a:solidFill>
                <a:schemeClr val="dk1"/>
              </a:solidFill>
              <a:effectLst/>
              <a:latin typeface="+mn-lt"/>
              <a:ea typeface="+mn-ea"/>
              <a:cs typeface="+mn-cs"/>
            </a:rPr>
            <a:t>大きく</a:t>
          </a:r>
          <a:r>
            <a:rPr lang="ja-JP" altLang="ja-JP" sz="900">
              <a:solidFill>
                <a:schemeClr val="dk1"/>
              </a:solidFill>
              <a:effectLst/>
              <a:latin typeface="+mn-lt"/>
              <a:ea typeface="+mn-ea"/>
              <a:cs typeface="+mn-cs"/>
            </a:rPr>
            <a:t>上回っている。主な要因としては、</a:t>
          </a:r>
          <a:r>
            <a:rPr lang="ja-JP" altLang="en-US" sz="900">
              <a:solidFill>
                <a:schemeClr val="dk1"/>
              </a:solidFill>
              <a:effectLst/>
              <a:latin typeface="+mn-lt"/>
              <a:ea typeface="+mn-ea"/>
              <a:cs typeface="+mn-cs"/>
            </a:rPr>
            <a:t>公会計整備事業の実施に係る一部事務組合負担金６１百万円の増などによるものである。今後、平成２８年度まで実施してきた防災行政無線デジタル化更新事業の終了に伴い、コストは減少すると見込まれるが、各種事業の見直しを継続して実施していく中で更なるコスト削減の余地がないか検証に努めていく。</a:t>
          </a:r>
          <a:endParaRPr lang="ja-JP" altLang="ja-JP" sz="105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00">
              <a:solidFill>
                <a:schemeClr val="dk1"/>
              </a:solidFill>
              <a:effectLst/>
              <a:latin typeface="+mn-lt"/>
              <a:ea typeface="+mn-ea"/>
              <a:cs typeface="+mn-cs"/>
            </a:rPr>
            <a:t>・財政調整基金について、平成２８年度では１８２百万円の積立て及び３５０百万円の取崩しを行い、年度末残高は２，２</a:t>
          </a:r>
          <a:r>
            <a:rPr lang="ja-JP" altLang="en-US" sz="900">
              <a:solidFill>
                <a:schemeClr val="dk1"/>
              </a:solidFill>
              <a:effectLst/>
              <a:latin typeface="+mn-lt"/>
              <a:ea typeface="+mn-ea"/>
              <a:cs typeface="+mn-cs"/>
            </a:rPr>
            <a:t>９</a:t>
          </a:r>
          <a:r>
            <a:rPr lang="ja-JP" altLang="ja-JP" sz="900">
              <a:solidFill>
                <a:schemeClr val="dk1"/>
              </a:solidFill>
              <a:effectLst/>
              <a:latin typeface="+mn-lt"/>
              <a:ea typeface="+mn-ea"/>
              <a:cs typeface="+mn-cs"/>
            </a:rPr>
            <a:t>８百万円（前年度比</a:t>
          </a:r>
          <a:r>
            <a:rPr lang="ja-JP" altLang="en-US" sz="900">
              <a:solidFill>
                <a:schemeClr val="dk1"/>
              </a:solidFill>
              <a:effectLst/>
              <a:latin typeface="+mn-lt"/>
              <a:ea typeface="+mn-ea"/>
              <a:cs typeface="+mn-cs"/>
            </a:rPr>
            <a:t>９３．２</a:t>
          </a:r>
          <a:r>
            <a:rPr lang="ja-JP" altLang="ja-JP" sz="900">
              <a:solidFill>
                <a:schemeClr val="dk1"/>
              </a:solidFill>
              <a:effectLst/>
              <a:latin typeface="+mn-lt"/>
              <a:ea typeface="+mn-ea"/>
              <a:cs typeface="+mn-cs"/>
            </a:rPr>
            <a:t>％）、標準財政規模比は２４．０２％となった。今後</a:t>
          </a:r>
          <a:r>
            <a:rPr lang="ja-JP" altLang="en-US" sz="900">
              <a:solidFill>
                <a:schemeClr val="dk1"/>
              </a:solidFill>
              <a:effectLst/>
              <a:latin typeface="+mn-lt"/>
              <a:ea typeface="+mn-ea"/>
              <a:cs typeface="+mn-cs"/>
            </a:rPr>
            <a:t>も、</a:t>
          </a:r>
          <a:r>
            <a:rPr lang="ja-JP" altLang="ja-JP" sz="900">
              <a:solidFill>
                <a:schemeClr val="dk1"/>
              </a:solidFill>
              <a:effectLst/>
              <a:latin typeface="+mn-lt"/>
              <a:ea typeface="+mn-ea"/>
              <a:cs typeface="+mn-cs"/>
            </a:rPr>
            <a:t>財政調整基金</a:t>
          </a:r>
          <a:r>
            <a:rPr lang="ja-JP" altLang="en-US" sz="900">
              <a:solidFill>
                <a:schemeClr val="dk1"/>
              </a:solidFill>
              <a:effectLst/>
              <a:latin typeface="+mn-lt"/>
              <a:ea typeface="+mn-ea"/>
              <a:cs typeface="+mn-cs"/>
            </a:rPr>
            <a:t>の経常的な</a:t>
          </a:r>
          <a:r>
            <a:rPr lang="ja-JP" altLang="ja-JP" sz="900">
              <a:solidFill>
                <a:schemeClr val="dk1"/>
              </a:solidFill>
              <a:effectLst/>
              <a:latin typeface="+mn-lt"/>
              <a:ea typeface="+mn-ea"/>
              <a:cs typeface="+mn-cs"/>
            </a:rPr>
            <a:t>活用</a:t>
          </a:r>
          <a:r>
            <a:rPr lang="ja-JP" altLang="en-US" sz="900">
              <a:solidFill>
                <a:schemeClr val="dk1"/>
              </a:solidFill>
              <a:effectLst/>
              <a:latin typeface="+mn-lt"/>
              <a:ea typeface="+mn-ea"/>
              <a:cs typeface="+mn-cs"/>
            </a:rPr>
            <a:t>を予定</a:t>
          </a:r>
          <a:r>
            <a:rPr lang="ja-JP" altLang="ja-JP" sz="900">
              <a:solidFill>
                <a:schemeClr val="dk1"/>
              </a:solidFill>
              <a:effectLst/>
              <a:latin typeface="+mn-lt"/>
              <a:ea typeface="+mn-ea"/>
              <a:cs typeface="+mn-cs"/>
            </a:rPr>
            <a:t>してい</a:t>
          </a:r>
          <a:r>
            <a:rPr lang="ja-JP" altLang="en-US" sz="900">
              <a:solidFill>
                <a:schemeClr val="dk1"/>
              </a:solidFill>
              <a:effectLst/>
              <a:latin typeface="+mn-lt"/>
              <a:ea typeface="+mn-ea"/>
              <a:cs typeface="+mn-cs"/>
            </a:rPr>
            <a:t>るが、歳出の抑制などにより積立てを着実に実施することで財政の健全化に努めていく。</a:t>
          </a:r>
          <a:endParaRPr lang="en-US" altLang="ja-JP" sz="900">
            <a:solidFill>
              <a:schemeClr val="dk1"/>
            </a:solidFill>
            <a:effectLst/>
            <a:latin typeface="+mn-lt"/>
            <a:ea typeface="+mn-ea"/>
            <a:cs typeface="+mn-cs"/>
          </a:endParaRPr>
        </a:p>
        <a:p>
          <a:r>
            <a:rPr lang="ja-JP" altLang="ja-JP" sz="900">
              <a:solidFill>
                <a:schemeClr val="dk1"/>
              </a:solidFill>
              <a:effectLst/>
              <a:latin typeface="+mn-lt"/>
              <a:ea typeface="+mn-ea"/>
              <a:cs typeface="+mn-cs"/>
            </a:rPr>
            <a:t>・実質収支について、平成２７年度実質収支８４２百万円、平成２８年度実質収支６５５百万円により、単年度収支は△１８７百万円となった。</a:t>
          </a:r>
          <a:r>
            <a:rPr lang="ja-JP" altLang="en-US" sz="900">
              <a:solidFill>
                <a:schemeClr val="dk1"/>
              </a:solidFill>
              <a:effectLst/>
              <a:latin typeface="+mn-lt"/>
              <a:ea typeface="+mn-ea"/>
              <a:cs typeface="+mn-cs"/>
            </a:rPr>
            <a:t>この減少</a:t>
          </a:r>
          <a:r>
            <a:rPr lang="ja-JP" altLang="ja-JP" sz="900">
              <a:solidFill>
                <a:schemeClr val="dk1"/>
              </a:solidFill>
              <a:effectLst/>
              <a:latin typeface="+mn-lt"/>
              <a:ea typeface="+mn-ea"/>
              <a:cs typeface="+mn-cs"/>
            </a:rPr>
            <a:t>要因としては、</a:t>
          </a:r>
          <a:r>
            <a:rPr lang="ja-JP" altLang="en-US" sz="900">
              <a:solidFill>
                <a:schemeClr val="dk1"/>
              </a:solidFill>
              <a:effectLst/>
              <a:latin typeface="+mn-lt"/>
              <a:ea typeface="+mn-ea"/>
              <a:cs typeface="+mn-cs"/>
            </a:rPr>
            <a:t>平成２５年度からの継続事業であった新庁舎整備事業が平成２７年度で終了し、充当財源であった地方債が前年度比で減少したことに伴って、歳入歳出差引額が前年度比で減少したこと</a:t>
          </a:r>
          <a:r>
            <a:rPr lang="ja-JP" altLang="ja-JP" sz="900">
              <a:solidFill>
                <a:schemeClr val="dk1"/>
              </a:solidFill>
              <a:effectLst/>
              <a:latin typeface="+mn-lt"/>
              <a:ea typeface="+mn-ea"/>
              <a:cs typeface="+mn-cs"/>
            </a:rPr>
            <a:t>による</a:t>
          </a:r>
          <a:r>
            <a:rPr lang="ja-JP" altLang="en-US" sz="900">
              <a:solidFill>
                <a:schemeClr val="dk1"/>
              </a:solidFill>
              <a:effectLst/>
              <a:latin typeface="+mn-lt"/>
              <a:ea typeface="+mn-ea"/>
              <a:cs typeface="+mn-cs"/>
            </a:rPr>
            <a:t>ものであ</a:t>
          </a:r>
          <a:r>
            <a:rPr lang="ja-JP" altLang="ja-JP" sz="900">
              <a:solidFill>
                <a:schemeClr val="dk1"/>
              </a:solidFill>
              <a:effectLst/>
              <a:latin typeface="+mn-lt"/>
              <a:ea typeface="+mn-ea"/>
              <a:cs typeface="+mn-cs"/>
            </a:rPr>
            <a:t>る。</a:t>
          </a:r>
        </a:p>
        <a:p>
          <a:r>
            <a:rPr lang="ja-JP" altLang="ja-JP" sz="900">
              <a:solidFill>
                <a:schemeClr val="dk1"/>
              </a:solidFill>
              <a:effectLst/>
              <a:latin typeface="+mn-lt"/>
              <a:ea typeface="+mn-ea"/>
              <a:cs typeface="+mn-cs"/>
            </a:rPr>
            <a:t>・実質単年度収支について、単年度収支△１８７百万円、地方債の繰上償還金２４５百万円、財政調整基金積立金１８２百万円、基金取崩し額３５０百万円により△１１０百万円となり、前年度から８．４８ポイント低下して△１．１５％となった。</a:t>
          </a:r>
          <a:r>
            <a:rPr lang="ja-JP" altLang="en-US" sz="900">
              <a:solidFill>
                <a:schemeClr val="dk1"/>
              </a:solidFill>
              <a:effectLst/>
              <a:latin typeface="+mn-lt"/>
              <a:ea typeface="+mn-ea"/>
              <a:cs typeface="+mn-cs"/>
            </a:rPr>
            <a:t>今後も、財政調整基金の</a:t>
          </a:r>
          <a:r>
            <a:rPr lang="ja-JP" altLang="ja-JP" sz="900">
              <a:solidFill>
                <a:schemeClr val="dk1"/>
              </a:solidFill>
              <a:effectLst/>
              <a:latin typeface="+mn-lt"/>
              <a:ea typeface="+mn-ea"/>
              <a:cs typeface="+mn-cs"/>
            </a:rPr>
            <a:t>経常的な活用を予定しているが、</a:t>
          </a:r>
          <a:r>
            <a:rPr lang="ja-JP" altLang="en-US" sz="900">
              <a:solidFill>
                <a:schemeClr val="dk1"/>
              </a:solidFill>
              <a:effectLst/>
              <a:latin typeface="+mn-lt"/>
              <a:ea typeface="+mn-ea"/>
              <a:cs typeface="+mn-cs"/>
            </a:rPr>
            <a:t>基金の</a:t>
          </a:r>
          <a:r>
            <a:rPr lang="ja-JP" altLang="ja-JP" sz="900">
              <a:solidFill>
                <a:schemeClr val="dk1"/>
              </a:solidFill>
              <a:effectLst/>
              <a:latin typeface="+mn-lt"/>
              <a:ea typeface="+mn-ea"/>
              <a:cs typeface="+mn-cs"/>
            </a:rPr>
            <a:t>積立て</a:t>
          </a:r>
          <a:r>
            <a:rPr lang="ja-JP" altLang="en-US" sz="900">
              <a:solidFill>
                <a:schemeClr val="dk1"/>
              </a:solidFill>
              <a:effectLst/>
              <a:latin typeface="+mn-lt"/>
              <a:ea typeface="+mn-ea"/>
              <a:cs typeface="+mn-cs"/>
            </a:rPr>
            <a:t>や繰上償還を着実に実施することで、財政の健全化に努めていく。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秋田県潟上市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平成２８年度において、</a:t>
          </a:r>
          <a:r>
            <a:rPr kumimoji="1" lang="ja-JP" altLang="ja-JP" sz="1100">
              <a:solidFill>
                <a:schemeClr val="dk1"/>
              </a:solidFill>
              <a:effectLst/>
              <a:latin typeface="+mn-lt"/>
              <a:ea typeface="+mn-ea"/>
              <a:cs typeface="+mn-cs"/>
            </a:rPr>
            <a:t>赤字額はすべての会計において発生せず、連結実質赤字比率</a:t>
          </a:r>
          <a:r>
            <a:rPr kumimoji="1" lang="ja-JP" altLang="en-US" sz="1100">
              <a:solidFill>
                <a:schemeClr val="dk1"/>
              </a:solidFill>
              <a:effectLst/>
              <a:latin typeface="+mn-lt"/>
              <a:ea typeface="+mn-ea"/>
              <a:cs typeface="+mn-cs"/>
            </a:rPr>
            <a:t>はない</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・水道事業会計について、比率の上昇要因は、分母にあたる標準財政規模が普通交付税の減などにより減少したことに加え、分子にあたる資金剰余額が流動資産の増により増加したことによるものである。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・国民健康保険事業特別会計について、</a:t>
          </a:r>
          <a:r>
            <a:rPr kumimoji="1" lang="ja-JP" altLang="ja-JP" sz="1100">
              <a:solidFill>
                <a:schemeClr val="dk1"/>
              </a:solidFill>
              <a:effectLst/>
              <a:latin typeface="+mn-lt"/>
              <a:ea typeface="+mn-ea"/>
              <a:cs typeface="+mn-cs"/>
            </a:rPr>
            <a:t>比率の上昇要因は、</a:t>
          </a:r>
          <a:r>
            <a:rPr kumimoji="1" lang="ja-JP" altLang="en-US" sz="1100">
              <a:solidFill>
                <a:schemeClr val="dk1"/>
              </a:solidFill>
              <a:effectLst/>
              <a:latin typeface="+mn-lt"/>
              <a:ea typeface="+mn-ea"/>
              <a:cs typeface="+mn-cs"/>
            </a:rPr>
            <a:t>被保険者等療養給付費等が前年度から減少したことによるものである。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会計について、</a:t>
          </a:r>
          <a:r>
            <a:rPr kumimoji="1" lang="ja-JP" altLang="en-US" sz="1100">
              <a:solidFill>
                <a:schemeClr val="dk1"/>
              </a:solidFill>
              <a:effectLst/>
              <a:latin typeface="+mn-lt"/>
              <a:ea typeface="+mn-ea"/>
              <a:cs typeface="+mn-cs"/>
            </a:rPr>
            <a:t>比率の上昇</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介護サービス給付費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支出が予算額を大きく下回ったこと</a:t>
          </a:r>
          <a:r>
            <a:rPr kumimoji="1" lang="ja-JP" altLang="ja-JP" sz="1100">
              <a:solidFill>
                <a:schemeClr val="dk1"/>
              </a:solidFill>
              <a:effectLst/>
              <a:latin typeface="+mn-lt"/>
              <a:ea typeface="+mn-ea"/>
              <a:cs typeface="+mn-cs"/>
            </a:rPr>
            <a:t>によるもので</a:t>
          </a:r>
          <a:r>
            <a:rPr kumimoji="1" lang="ja-JP" altLang="en-US" sz="1100">
              <a:solidFill>
                <a:schemeClr val="dk1"/>
              </a:solidFill>
              <a:effectLst/>
              <a:latin typeface="+mn-lt"/>
              <a:ea typeface="+mn-ea"/>
              <a:cs typeface="+mn-cs"/>
            </a:rPr>
            <a:t>あ</a:t>
          </a:r>
          <a:r>
            <a:rPr kumimoji="1" lang="ja-JP" altLang="ja-JP" sz="1100" b="0" i="0" baseline="0">
              <a:solidFill>
                <a:schemeClr val="dk1"/>
              </a:solidFill>
              <a:effectLst/>
              <a:latin typeface="+mn-lt"/>
              <a:ea typeface="+mn-ea"/>
              <a:cs typeface="+mn-cs"/>
            </a:rPr>
            <a:t>る。</a:t>
          </a:r>
          <a:endParaRPr kumimoji="1" lang="en-US" altLang="ja-JP" sz="1100" b="0" i="0" baseline="0">
            <a:solidFill>
              <a:schemeClr val="dk1"/>
            </a:solidFill>
            <a:effectLst/>
            <a:latin typeface="+mn-lt"/>
            <a:ea typeface="+mn-ea"/>
            <a:cs typeface="+mn-cs"/>
          </a:endParaRPr>
        </a:p>
        <a:p>
          <a:r>
            <a:rPr lang="ja-JP" altLang="en-US" sz="1100">
              <a:effectLst/>
            </a:rPr>
            <a:t>・今後も、歳入額に見合った事業展開を図り、引き続き赤字額が発生しないよう健全な財政運営に努めていく。</a:t>
          </a:r>
          <a:endParaRPr lang="ja-JP" altLang="ja-JP" sz="11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16285713</v>
      </c>
      <c r="BO4" s="381"/>
      <c r="BP4" s="381"/>
      <c r="BQ4" s="381"/>
      <c r="BR4" s="381"/>
      <c r="BS4" s="381"/>
      <c r="BT4" s="381"/>
      <c r="BU4" s="382"/>
      <c r="BV4" s="380">
        <v>16945528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6.8</v>
      </c>
      <c r="CU4" s="387"/>
      <c r="CV4" s="387"/>
      <c r="CW4" s="387"/>
      <c r="CX4" s="387"/>
      <c r="CY4" s="387"/>
      <c r="CZ4" s="387"/>
      <c r="DA4" s="388"/>
      <c r="DB4" s="386">
        <v>8.6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15574282</v>
      </c>
      <c r="BO5" s="418"/>
      <c r="BP5" s="418"/>
      <c r="BQ5" s="418"/>
      <c r="BR5" s="418"/>
      <c r="BS5" s="418"/>
      <c r="BT5" s="418"/>
      <c r="BU5" s="419"/>
      <c r="BV5" s="417">
        <v>16021727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93.5</v>
      </c>
      <c r="CU5" s="415"/>
      <c r="CV5" s="415"/>
      <c r="CW5" s="415"/>
      <c r="CX5" s="415"/>
      <c r="CY5" s="415"/>
      <c r="CZ5" s="415"/>
      <c r="DA5" s="416"/>
      <c r="DB5" s="414">
        <v>90.1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711431</v>
      </c>
      <c r="BO6" s="418"/>
      <c r="BP6" s="418"/>
      <c r="BQ6" s="418"/>
      <c r="BR6" s="418"/>
      <c r="BS6" s="418"/>
      <c r="BT6" s="418"/>
      <c r="BU6" s="419"/>
      <c r="BV6" s="417">
        <v>923801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97.7</v>
      </c>
      <c r="CU6" s="455"/>
      <c r="CV6" s="455"/>
      <c r="CW6" s="455"/>
      <c r="CX6" s="455"/>
      <c r="CY6" s="455"/>
      <c r="CZ6" s="455"/>
      <c r="DA6" s="456"/>
      <c r="DB6" s="454">
        <v>95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56918</v>
      </c>
      <c r="BO7" s="418"/>
      <c r="BP7" s="418"/>
      <c r="BQ7" s="418"/>
      <c r="BR7" s="418"/>
      <c r="BS7" s="418"/>
      <c r="BT7" s="418"/>
      <c r="BU7" s="419"/>
      <c r="BV7" s="417">
        <v>81730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9566195</v>
      </c>
      <c r="CU7" s="418"/>
      <c r="CV7" s="418"/>
      <c r="CW7" s="418"/>
      <c r="CX7" s="418"/>
      <c r="CY7" s="418"/>
      <c r="CZ7" s="418"/>
      <c r="DA7" s="419"/>
      <c r="DB7" s="417">
        <v>9764683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654513</v>
      </c>
      <c r="BO8" s="418"/>
      <c r="BP8" s="418"/>
      <c r="BQ8" s="418"/>
      <c r="BR8" s="418"/>
      <c r="BS8" s="418"/>
      <c r="BT8" s="418"/>
      <c r="BU8" s="419"/>
      <c r="BV8" s="417">
        <v>842071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33083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-187558</v>
      </c>
      <c r="BO9" s="418"/>
      <c r="BP9" s="418"/>
      <c r="BQ9" s="418"/>
      <c r="BR9" s="418"/>
      <c r="BS9" s="418"/>
      <c r="BT9" s="418"/>
      <c r="BU9" s="419"/>
      <c r="BV9" s="417">
        <v>247855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14.8</v>
      </c>
      <c r="CU9" s="415"/>
      <c r="CV9" s="415"/>
      <c r="CW9" s="415"/>
      <c r="CX9" s="415"/>
      <c r="CY9" s="415"/>
      <c r="CZ9" s="415"/>
      <c r="DA9" s="416"/>
      <c r="DB9" s="414">
        <v>13.8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34442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93</v>
      </c>
      <c r="AV10" s="450"/>
      <c r="AW10" s="450"/>
      <c r="AX10" s="450"/>
      <c r="AY10" s="451" t="s">
        <v>104</v>
      </c>
      <c r="AZ10" s="452"/>
      <c r="BA10" s="452"/>
      <c r="BB10" s="452"/>
      <c r="BC10" s="452"/>
      <c r="BD10" s="452"/>
      <c r="BE10" s="452"/>
      <c r="BF10" s="452"/>
      <c r="BG10" s="452"/>
      <c r="BH10" s="452"/>
      <c r="BI10" s="452"/>
      <c r="BJ10" s="452"/>
      <c r="BK10" s="452"/>
      <c r="BL10" s="452"/>
      <c r="BM10" s="453"/>
      <c r="BN10" s="417">
        <v>182361</v>
      </c>
      <c r="BO10" s="418"/>
      <c r="BP10" s="418"/>
      <c r="BQ10" s="418"/>
      <c r="BR10" s="418"/>
      <c r="BS10" s="418"/>
      <c r="BT10" s="418"/>
      <c r="BU10" s="419"/>
      <c r="BV10" s="417">
        <v>277518</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v>245279</v>
      </c>
      <c r="BO11" s="418"/>
      <c r="BP11" s="418"/>
      <c r="BQ11" s="418"/>
      <c r="BR11" s="418"/>
      <c r="BS11" s="418"/>
      <c r="BT11" s="418"/>
      <c r="BU11" s="419"/>
      <c r="BV11" s="417">
        <v>189941</v>
      </c>
      <c r="BW11" s="418"/>
      <c r="BX11" s="418"/>
      <c r="BY11" s="418"/>
      <c r="BZ11" s="418"/>
      <c r="CA11" s="418"/>
      <c r="CB11" s="418"/>
      <c r="CC11" s="419"/>
      <c r="CD11" s="420" t="s">
        <v>110</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33486</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350000</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33442</v>
      </c>
      <c r="S13" s="499"/>
      <c r="T13" s="499"/>
      <c r="U13" s="499"/>
      <c r="V13" s="500"/>
      <c r="W13" s="433" t="s">
        <v>122</v>
      </c>
      <c r="X13" s="434"/>
      <c r="Y13" s="434"/>
      <c r="Z13" s="434"/>
      <c r="AA13" s="434"/>
      <c r="AB13" s="424"/>
      <c r="AC13" s="468">
        <v>933</v>
      </c>
      <c r="AD13" s="469"/>
      <c r="AE13" s="469"/>
      <c r="AF13" s="469"/>
      <c r="AG13" s="508"/>
      <c r="AH13" s="468">
        <v>1035</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-109918</v>
      </c>
      <c r="BO13" s="418"/>
      <c r="BP13" s="418"/>
      <c r="BQ13" s="418"/>
      <c r="BR13" s="418"/>
      <c r="BS13" s="418"/>
      <c r="BT13" s="418"/>
      <c r="BU13" s="419"/>
      <c r="BV13" s="417">
        <v>715314</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6.5</v>
      </c>
      <c r="CU13" s="415"/>
      <c r="CV13" s="415"/>
      <c r="CW13" s="415"/>
      <c r="CX13" s="415"/>
      <c r="CY13" s="415"/>
      <c r="CZ13" s="415"/>
      <c r="DA13" s="416"/>
      <c r="DB13" s="414">
        <v>6.7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33761</v>
      </c>
      <c r="S14" s="499"/>
      <c r="T14" s="499"/>
      <c r="U14" s="499"/>
      <c r="V14" s="500"/>
      <c r="W14" s="407"/>
      <c r="X14" s="408"/>
      <c r="Y14" s="408"/>
      <c r="Z14" s="408"/>
      <c r="AA14" s="408"/>
      <c r="AB14" s="397"/>
      <c r="AC14" s="501">
        <v>6.2</v>
      </c>
      <c r="AD14" s="502"/>
      <c r="AE14" s="502"/>
      <c r="AF14" s="502"/>
      <c r="AG14" s="503"/>
      <c r="AH14" s="501">
        <v>6.7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56.9</v>
      </c>
      <c r="CU14" s="513"/>
      <c r="CV14" s="513"/>
      <c r="CW14" s="513"/>
      <c r="CX14" s="513"/>
      <c r="CY14" s="513"/>
      <c r="CZ14" s="513"/>
      <c r="DA14" s="514"/>
      <c r="DB14" s="512">
        <v>57.6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33722</v>
      </c>
      <c r="S15" s="499"/>
      <c r="T15" s="499"/>
      <c r="U15" s="499"/>
      <c r="V15" s="500"/>
      <c r="W15" s="433" t="s">
        <v>129</v>
      </c>
      <c r="X15" s="434"/>
      <c r="Y15" s="434"/>
      <c r="Z15" s="434"/>
      <c r="AA15" s="434"/>
      <c r="AB15" s="424"/>
      <c r="AC15" s="468">
        <v>4068</v>
      </c>
      <c r="AD15" s="469"/>
      <c r="AE15" s="469"/>
      <c r="AF15" s="469"/>
      <c r="AG15" s="508"/>
      <c r="AH15" s="468">
        <v>4243</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2668954</v>
      </c>
      <c r="BO15" s="381"/>
      <c r="BP15" s="381"/>
      <c r="BQ15" s="381"/>
      <c r="BR15" s="381"/>
      <c r="BS15" s="381"/>
      <c r="BT15" s="381"/>
      <c r="BU15" s="382"/>
      <c r="BV15" s="380">
        <v>2601772</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26.9</v>
      </c>
      <c r="AD16" s="502"/>
      <c r="AE16" s="502"/>
      <c r="AF16" s="502"/>
      <c r="AG16" s="503"/>
      <c r="AH16" s="501">
        <v>27.4</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7949862</v>
      </c>
      <c r="BO16" s="418"/>
      <c r="BP16" s="418"/>
      <c r="BQ16" s="418"/>
      <c r="BR16" s="418"/>
      <c r="BS16" s="418"/>
      <c r="BT16" s="418"/>
      <c r="BU16" s="419"/>
      <c r="BV16" s="417">
        <v>7721851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10137</v>
      </c>
      <c r="AD17" s="469"/>
      <c r="AE17" s="469"/>
      <c r="AF17" s="469"/>
      <c r="AG17" s="508"/>
      <c r="AH17" s="468">
        <v>10195</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3322653</v>
      </c>
      <c r="BO17" s="418"/>
      <c r="BP17" s="418"/>
      <c r="BQ17" s="418"/>
      <c r="BR17" s="418"/>
      <c r="BS17" s="418"/>
      <c r="BT17" s="418"/>
      <c r="BU17" s="419"/>
      <c r="BV17" s="417">
        <v>3242054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97.72</v>
      </c>
      <c r="M18" s="530"/>
      <c r="N18" s="530"/>
      <c r="O18" s="530"/>
      <c r="P18" s="530"/>
      <c r="Q18" s="530"/>
      <c r="R18" s="531"/>
      <c r="S18" s="531"/>
      <c r="T18" s="531"/>
      <c r="U18" s="531"/>
      <c r="V18" s="532"/>
      <c r="W18" s="435"/>
      <c r="X18" s="436"/>
      <c r="Y18" s="436"/>
      <c r="Z18" s="436"/>
      <c r="AA18" s="436"/>
      <c r="AB18" s="427"/>
      <c r="AC18" s="533">
        <v>67</v>
      </c>
      <c r="AD18" s="534"/>
      <c r="AE18" s="534"/>
      <c r="AF18" s="534"/>
      <c r="AG18" s="535"/>
      <c r="AH18" s="533">
        <v>65.900000000000006</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8950622</v>
      </c>
      <c r="BO18" s="418"/>
      <c r="BP18" s="418"/>
      <c r="BQ18" s="418"/>
      <c r="BR18" s="418"/>
      <c r="BS18" s="418"/>
      <c r="BT18" s="418"/>
      <c r="BU18" s="419"/>
      <c r="BV18" s="417">
        <v>8899210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339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11464238</v>
      </c>
      <c r="BO19" s="418"/>
      <c r="BP19" s="418"/>
      <c r="BQ19" s="418"/>
      <c r="BR19" s="418"/>
      <c r="BS19" s="418"/>
      <c r="BT19" s="418"/>
      <c r="BU19" s="419"/>
      <c r="BV19" s="417">
        <v>11632172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12023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19441012</v>
      </c>
      <c r="BO23" s="418"/>
      <c r="BP23" s="418"/>
      <c r="BQ23" s="418"/>
      <c r="BR23" s="418"/>
      <c r="BS23" s="418"/>
      <c r="BT23" s="418"/>
      <c r="BU23" s="419"/>
      <c r="BV23" s="417">
        <v>19294168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8600</v>
      </c>
      <c r="R24" s="469"/>
      <c r="S24" s="469"/>
      <c r="T24" s="469"/>
      <c r="U24" s="469"/>
      <c r="V24" s="508"/>
      <c r="W24" s="563"/>
      <c r="X24" s="551"/>
      <c r="Y24" s="552"/>
      <c r="Z24" s="467" t="s">
        <v>152</v>
      </c>
      <c r="AA24" s="447"/>
      <c r="AB24" s="447"/>
      <c r="AC24" s="447"/>
      <c r="AD24" s="447"/>
      <c r="AE24" s="447"/>
      <c r="AF24" s="447"/>
      <c r="AG24" s="448"/>
      <c r="AH24" s="468">
        <v>253</v>
      </c>
      <c r="AI24" s="469"/>
      <c r="AJ24" s="469"/>
      <c r="AK24" s="469"/>
      <c r="AL24" s="508"/>
      <c r="AM24" s="468">
        <v>722568</v>
      </c>
      <c r="AN24" s="469"/>
      <c r="AO24" s="469"/>
      <c r="AP24" s="469"/>
      <c r="AQ24" s="469"/>
      <c r="AR24" s="508"/>
      <c r="AS24" s="468">
        <v>2856</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5644472</v>
      </c>
      <c r="BO24" s="418"/>
      <c r="BP24" s="418"/>
      <c r="BQ24" s="418"/>
      <c r="BR24" s="418"/>
      <c r="BS24" s="418"/>
      <c r="BT24" s="418"/>
      <c r="BU24" s="419"/>
      <c r="BV24" s="417">
        <v>5867287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1</v>
      </c>
      <c r="M25" s="469"/>
      <c r="N25" s="469"/>
      <c r="O25" s="469"/>
      <c r="P25" s="508"/>
      <c r="Q25" s="468">
        <v>6500</v>
      </c>
      <c r="R25" s="469"/>
      <c r="S25" s="469"/>
      <c r="T25" s="469"/>
      <c r="U25" s="469"/>
      <c r="V25" s="508"/>
      <c r="W25" s="563"/>
      <c r="X25" s="551"/>
      <c r="Y25" s="552"/>
      <c r="Z25" s="467" t="s">
        <v>155</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606971</v>
      </c>
      <c r="BO25" s="381"/>
      <c r="BP25" s="381"/>
      <c r="BQ25" s="381"/>
      <c r="BR25" s="381"/>
      <c r="BS25" s="381"/>
      <c r="BT25" s="381"/>
      <c r="BU25" s="382"/>
      <c r="BV25" s="380">
        <v>797587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5650</v>
      </c>
      <c r="R26" s="469"/>
      <c r="S26" s="469"/>
      <c r="T26" s="469"/>
      <c r="U26" s="469"/>
      <c r="V26" s="508"/>
      <c r="W26" s="563"/>
      <c r="X26" s="551"/>
      <c r="Y26" s="552"/>
      <c r="Z26" s="467" t="s">
        <v>158</v>
      </c>
      <c r="AA26" s="573"/>
      <c r="AB26" s="573"/>
      <c r="AC26" s="573"/>
      <c r="AD26" s="573"/>
      <c r="AE26" s="573"/>
      <c r="AF26" s="573"/>
      <c r="AG26" s="574"/>
      <c r="AH26" s="468">
        <v>11</v>
      </c>
      <c r="AI26" s="469"/>
      <c r="AJ26" s="469"/>
      <c r="AK26" s="469"/>
      <c r="AL26" s="508"/>
      <c r="AM26" s="468">
        <v>28589</v>
      </c>
      <c r="AN26" s="469"/>
      <c r="AO26" s="469"/>
      <c r="AP26" s="469"/>
      <c r="AQ26" s="469"/>
      <c r="AR26" s="508"/>
      <c r="AS26" s="468">
        <v>2599</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160</v>
      </c>
      <c r="F27" s="447"/>
      <c r="G27" s="447"/>
      <c r="H27" s="447"/>
      <c r="I27" s="447"/>
      <c r="J27" s="447"/>
      <c r="K27" s="448"/>
      <c r="L27" s="468">
        <v>1</v>
      </c>
      <c r="M27" s="469"/>
      <c r="N27" s="469"/>
      <c r="O27" s="469"/>
      <c r="P27" s="508"/>
      <c r="Q27" s="468">
        <v>4200</v>
      </c>
      <c r="R27" s="469"/>
      <c r="S27" s="469"/>
      <c r="T27" s="469"/>
      <c r="U27" s="469"/>
      <c r="V27" s="508"/>
      <c r="W27" s="563"/>
      <c r="X27" s="551"/>
      <c r="Y27" s="552"/>
      <c r="Z27" s="467" t="s">
        <v>161</v>
      </c>
      <c r="AA27" s="447"/>
      <c r="AB27" s="447"/>
      <c r="AC27" s="447"/>
      <c r="AD27" s="447"/>
      <c r="AE27" s="447"/>
      <c r="AF27" s="447"/>
      <c r="AG27" s="448"/>
      <c r="AH27" s="468">
        <v>9</v>
      </c>
      <c r="AI27" s="469"/>
      <c r="AJ27" s="469"/>
      <c r="AK27" s="469"/>
      <c r="AL27" s="508"/>
      <c r="AM27" s="468">
        <v>27573</v>
      </c>
      <c r="AN27" s="469"/>
      <c r="AO27" s="469"/>
      <c r="AP27" s="469"/>
      <c r="AQ27" s="469"/>
      <c r="AR27" s="508"/>
      <c r="AS27" s="468">
        <v>3064</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t="s">
        <v>119</v>
      </c>
      <c r="BO27" s="587"/>
      <c r="BP27" s="587"/>
      <c r="BQ27" s="587"/>
      <c r="BR27" s="587"/>
      <c r="BS27" s="587"/>
      <c r="BT27" s="587"/>
      <c r="BU27" s="588"/>
      <c r="BV27" s="586" t="s">
        <v>119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163</v>
      </c>
      <c r="F28" s="447"/>
      <c r="G28" s="447"/>
      <c r="H28" s="447"/>
      <c r="I28" s="447"/>
      <c r="J28" s="447"/>
      <c r="K28" s="448"/>
      <c r="L28" s="468">
        <v>1</v>
      </c>
      <c r="M28" s="469"/>
      <c r="N28" s="469"/>
      <c r="O28" s="469"/>
      <c r="P28" s="508"/>
      <c r="Q28" s="468">
        <v>3800</v>
      </c>
      <c r="R28" s="469"/>
      <c r="S28" s="469"/>
      <c r="T28" s="469"/>
      <c r="U28" s="469"/>
      <c r="V28" s="508"/>
      <c r="W28" s="563"/>
      <c r="X28" s="551"/>
      <c r="Y28" s="552"/>
      <c r="Z28" s="467" t="s">
        <v>164</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2297796</v>
      </c>
      <c r="BO28" s="381"/>
      <c r="BP28" s="381"/>
      <c r="BQ28" s="381"/>
      <c r="BR28" s="381"/>
      <c r="BS28" s="381"/>
      <c r="BT28" s="381"/>
      <c r="BU28" s="382"/>
      <c r="BV28" s="380">
        <v>2465435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167</v>
      </c>
      <c r="F29" s="447"/>
      <c r="G29" s="447"/>
      <c r="H29" s="447"/>
      <c r="I29" s="447"/>
      <c r="J29" s="447"/>
      <c r="K29" s="448"/>
      <c r="L29" s="468">
        <v>18</v>
      </c>
      <c r="M29" s="469"/>
      <c r="N29" s="469"/>
      <c r="O29" s="469"/>
      <c r="P29" s="508"/>
      <c r="Q29" s="468">
        <v>3600</v>
      </c>
      <c r="R29" s="469"/>
      <c r="S29" s="469"/>
      <c r="T29" s="469"/>
      <c r="U29" s="469"/>
      <c r="V29" s="508"/>
      <c r="W29" s="564"/>
      <c r="X29" s="565"/>
      <c r="Y29" s="566"/>
      <c r="Z29" s="467" t="s">
        <v>168</v>
      </c>
      <c r="AA29" s="447"/>
      <c r="AB29" s="447"/>
      <c r="AC29" s="447"/>
      <c r="AD29" s="447"/>
      <c r="AE29" s="447"/>
      <c r="AF29" s="447"/>
      <c r="AG29" s="448"/>
      <c r="AH29" s="468">
        <v>262</v>
      </c>
      <c r="AI29" s="469"/>
      <c r="AJ29" s="469"/>
      <c r="AK29" s="469"/>
      <c r="AL29" s="508"/>
      <c r="AM29" s="468">
        <v>750141</v>
      </c>
      <c r="AN29" s="469"/>
      <c r="AO29" s="469"/>
      <c r="AP29" s="469"/>
      <c r="AQ29" s="469"/>
      <c r="AR29" s="508"/>
      <c r="AS29" s="468">
        <v>2863</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200130</v>
      </c>
      <c r="BO29" s="418"/>
      <c r="BP29" s="418"/>
      <c r="BQ29" s="418"/>
      <c r="BR29" s="418"/>
      <c r="BS29" s="418"/>
      <c r="BT29" s="418"/>
      <c r="BU29" s="419"/>
      <c r="BV29" s="417">
        <v>200049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93.9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1600314</v>
      </c>
      <c r="BO30" s="587"/>
      <c r="BP30" s="587"/>
      <c r="BQ30" s="587"/>
      <c r="BR30" s="587"/>
      <c r="BS30" s="587"/>
      <c r="BT30" s="587"/>
      <c r="BU30" s="588"/>
      <c r="BV30" s="586">
        <v>1799331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潟上市下水道事業特別会計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男鹿地区消防一部事務組合（一般会計）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昭和総合開発株式会社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介護保険事業特別会計（保険事業勘定）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潟上市農業集落排水事業特別会計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湖東地区行政一部事務組合（一般会計）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天王グリーンランド株式会社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潟上市合併処理浄化槽事業特別会計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男鹿地区衛生処理一部事務組合（一般会計）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介護保険事業特別会計（サービス事業勘定）</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秋田県市町村総合事務組合（一般会計）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秋田県市町村総合事務組合（交通災害共済事業等特別会計）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秋田県市町村会館管理組合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井川町・潟上市共有財産管理組合（一般会計）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秋田県後期高齢者医療広域連合（一般会計）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秋田県後期高齢者医療広域連合（後期高齢者医療特別会計）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5.23</v>
      </c>
      <c r="G34" s="33">
        <v>6.84</v>
      </c>
      <c r="H34" s="33">
        <v>6.14</v>
      </c>
      <c r="I34" s="33">
        <v>8.6199999999999992</v>
      </c>
      <c r="J34" s="34">
        <v>6.84</v>
      </c>
      <c r="K34" s="22"/>
      <c r="L34" s="22"/>
      <c r="M34" s="22"/>
      <c r="N34" s="22"/>
      <c r="O34" s="22"/>
      <c r="P34" s="22"/>
    </row>
    <row r="35" spans="1:16" ht="39" customHeight="1">
      <c r="A35" s="22"/>
      <c r="B35" s="35"/>
      <c r="C35" s="1178" t="s">
        <v>525</v>
      </c>
      <c r="D35" s="1179"/>
      <c r="E35" s="1180"/>
      <c r="F35" s="36">
        <v>2.5299999999999998</v>
      </c>
      <c r="G35" s="37">
        <v>2.76</v>
      </c>
      <c r="H35" s="37">
        <v>3.45</v>
      </c>
      <c r="I35" s="37">
        <v>4.0599999999999996</v>
      </c>
      <c r="J35" s="38">
        <v>4.3899999999999997</v>
      </c>
      <c r="K35" s="22"/>
      <c r="L35" s="22"/>
      <c r="M35" s="22"/>
      <c r="N35" s="22"/>
      <c r="O35" s="22"/>
      <c r="P35" s="22"/>
    </row>
    <row r="36" spans="1:16" ht="39" customHeight="1">
      <c r="A36" s="22"/>
      <c r="B36" s="35"/>
      <c r="C36" s="1178" t="s">
        <v>526</v>
      </c>
      <c r="D36" s="1179"/>
      <c r="E36" s="1180"/>
      <c r="F36" s="36">
        <v>2.23</v>
      </c>
      <c r="G36" s="37">
        <v>3.14</v>
      </c>
      <c r="H36" s="37">
        <v>3.35</v>
      </c>
      <c r="I36" s="37">
        <v>2.06</v>
      </c>
      <c r="J36" s="38">
        <v>3.43</v>
      </c>
      <c r="K36" s="22"/>
      <c r="L36" s="22"/>
      <c r="M36" s="22"/>
      <c r="N36" s="22"/>
      <c r="O36" s="22"/>
      <c r="P36" s="22"/>
    </row>
    <row r="37" spans="1:16" ht="39" customHeight="1">
      <c r="A37" s="22"/>
      <c r="B37" s="35"/>
      <c r="C37" s="1178" t="s">
        <v>527</v>
      </c>
      <c r="D37" s="1179"/>
      <c r="E37" s="1180"/>
      <c r="F37" s="36">
        <v>0.74</v>
      </c>
      <c r="G37" s="37">
        <v>0.6</v>
      </c>
      <c r="H37" s="37">
        <v>0.95</v>
      </c>
      <c r="I37" s="37">
        <v>1.51</v>
      </c>
      <c r="J37" s="38">
        <v>2.85</v>
      </c>
      <c r="K37" s="22"/>
      <c r="L37" s="22"/>
      <c r="M37" s="22"/>
      <c r="N37" s="22"/>
      <c r="O37" s="22"/>
      <c r="P37" s="22"/>
    </row>
    <row r="38" spans="1:16" ht="39" customHeight="1">
      <c r="A38" s="22"/>
      <c r="B38" s="35"/>
      <c r="C38" s="1178" t="s">
        <v>528</v>
      </c>
      <c r="D38" s="1179"/>
      <c r="E38" s="1180"/>
      <c r="F38" s="36">
        <v>0.62</v>
      </c>
      <c r="G38" s="37">
        <v>0.36</v>
      </c>
      <c r="H38" s="37">
        <v>0.41</v>
      </c>
      <c r="I38" s="37">
        <v>0.66</v>
      </c>
      <c r="J38" s="38">
        <v>0.61</v>
      </c>
      <c r="K38" s="22"/>
      <c r="L38" s="22"/>
      <c r="M38" s="22"/>
      <c r="N38" s="22"/>
      <c r="O38" s="22"/>
      <c r="P38" s="22"/>
    </row>
    <row r="39" spans="1:16" ht="39" customHeight="1">
      <c r="A39" s="22"/>
      <c r="B39" s="35"/>
      <c r="C39" s="1178" t="s">
        <v>529</v>
      </c>
      <c r="D39" s="1179"/>
      <c r="E39" s="1180"/>
      <c r="F39" s="36">
        <v>0.13</v>
      </c>
      <c r="G39" s="37">
        <v>7.0000000000000007E-2</v>
      </c>
      <c r="H39" s="37">
        <v>0.08</v>
      </c>
      <c r="I39" s="37">
        <v>0.08</v>
      </c>
      <c r="J39" s="38">
        <v>0.06</v>
      </c>
      <c r="K39" s="22"/>
      <c r="L39" s="22"/>
      <c r="M39" s="22"/>
      <c r="N39" s="22"/>
      <c r="O39" s="22"/>
      <c r="P39" s="22"/>
    </row>
    <row r="40" spans="1:16" ht="39" customHeight="1">
      <c r="A40" s="22"/>
      <c r="B40" s="35"/>
      <c r="C40" s="1178" t="s">
        <v>530</v>
      </c>
      <c r="D40" s="1179"/>
      <c r="E40" s="1180"/>
      <c r="F40" s="36">
        <v>0.01</v>
      </c>
      <c r="G40" s="37">
        <v>0.01</v>
      </c>
      <c r="H40" s="37">
        <v>0.1</v>
      </c>
      <c r="I40" s="37">
        <v>0.01</v>
      </c>
      <c r="J40" s="38">
        <v>0.01</v>
      </c>
      <c r="K40" s="22"/>
      <c r="L40" s="22"/>
      <c r="M40" s="22"/>
      <c r="N40" s="22"/>
      <c r="O40" s="22"/>
      <c r="P40" s="22"/>
    </row>
    <row r="41" spans="1:16" ht="39" customHeight="1">
      <c r="A41" s="22"/>
      <c r="B41" s="35"/>
      <c r="C41" s="1178" t="s">
        <v>531</v>
      </c>
      <c r="D41" s="1179"/>
      <c r="E41" s="1180"/>
      <c r="F41" s="36">
        <v>0</v>
      </c>
      <c r="G41" s="37">
        <v>0</v>
      </c>
      <c r="H41" s="37">
        <v>0</v>
      </c>
      <c r="I41" s="37">
        <v>0</v>
      </c>
      <c r="J41" s="38">
        <v>0</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1468</v>
      </c>
      <c r="L45" s="60">
        <v>1357</v>
      </c>
      <c r="M45" s="60">
        <v>1451</v>
      </c>
      <c r="N45" s="60">
        <v>1454</v>
      </c>
      <c r="O45" s="61">
        <v>1468</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601</v>
      </c>
      <c r="L48" s="64">
        <v>576</v>
      </c>
      <c r="M48" s="64">
        <v>593</v>
      </c>
      <c r="N48" s="64">
        <v>577</v>
      </c>
      <c r="O48" s="65">
        <v>561</v>
      </c>
      <c r="P48" s="48"/>
      <c r="Q48" s="48"/>
      <c r="R48" s="48"/>
      <c r="S48" s="48"/>
      <c r="T48" s="48"/>
      <c r="U48" s="48"/>
    </row>
    <row r="49" spans="1:21" ht="30.75" customHeight="1">
      <c r="A49" s="48"/>
      <c r="B49" s="1196"/>
      <c r="C49" s="1197"/>
      <c r="D49" s="62"/>
      <c r="E49" s="1188" t="s">
        <v>16</v>
      </c>
      <c r="F49" s="1188"/>
      <c r="G49" s="1188"/>
      <c r="H49" s="1188"/>
      <c r="I49" s="1188"/>
      <c r="J49" s="1189"/>
      <c r="K49" s="63">
        <v>22</v>
      </c>
      <c r="L49" s="64">
        <v>21</v>
      </c>
      <c r="M49" s="64">
        <v>25</v>
      </c>
      <c r="N49" s="64">
        <v>33</v>
      </c>
      <c r="O49" s="65">
        <v>47</v>
      </c>
      <c r="P49" s="48"/>
      <c r="Q49" s="48"/>
      <c r="R49" s="48"/>
      <c r="S49" s="48"/>
      <c r="T49" s="48"/>
      <c r="U49" s="48"/>
    </row>
    <row r="50" spans="1:21" ht="30.75" customHeight="1">
      <c r="A50" s="48"/>
      <c r="B50" s="1196"/>
      <c r="C50" s="1197"/>
      <c r="D50" s="62"/>
      <c r="E50" s="1188" t="s">
        <v>17</v>
      </c>
      <c r="F50" s="1188"/>
      <c r="G50" s="1188"/>
      <c r="H50" s="1188"/>
      <c r="I50" s="1188"/>
      <c r="J50" s="1189"/>
      <c r="K50" s="63">
        <v>61</v>
      </c>
      <c r="L50" s="64">
        <v>53</v>
      </c>
      <c r="M50" s="64">
        <v>57</v>
      </c>
      <c r="N50" s="64">
        <v>58</v>
      </c>
      <c r="O50" s="65">
        <v>58</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1372</v>
      </c>
      <c r="L52" s="64">
        <v>1418</v>
      </c>
      <c r="M52" s="64">
        <v>1572</v>
      </c>
      <c r="N52" s="64">
        <v>1602</v>
      </c>
      <c r="O52" s="65">
        <v>1614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780</v>
      </c>
      <c r="L53" s="69">
        <v>589</v>
      </c>
      <c r="M53" s="69">
        <v>554</v>
      </c>
      <c r="N53" s="69">
        <v>520</v>
      </c>
      <c r="O53" s="70">
        <v>520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12142</v>
      </c>
      <c r="J41" s="83">
        <v>13969</v>
      </c>
      <c r="K41" s="83">
        <v>18496</v>
      </c>
      <c r="L41" s="83">
        <v>19294</v>
      </c>
      <c r="M41" s="84">
        <v>19441</v>
      </c>
    </row>
    <row r="42" spans="2:13" ht="27.75" customHeight="1">
      <c r="B42" s="1204"/>
      <c r="C42" s="1205"/>
      <c r="D42" s="85"/>
      <c r="E42" s="1210" t="s">
        <v>26</v>
      </c>
      <c r="F42" s="1210"/>
      <c r="G42" s="1210"/>
      <c r="H42" s="1211"/>
      <c r="I42" s="86">
        <v>220</v>
      </c>
      <c r="J42" s="87">
        <v>192</v>
      </c>
      <c r="K42" s="87">
        <v>137</v>
      </c>
      <c r="L42" s="87">
        <v>110</v>
      </c>
      <c r="M42" s="88">
        <v>83</v>
      </c>
    </row>
    <row r="43" spans="2:13" ht="27.75" customHeight="1">
      <c r="B43" s="1204"/>
      <c r="C43" s="1205"/>
      <c r="D43" s="85"/>
      <c r="E43" s="1210" t="s">
        <v>27</v>
      </c>
      <c r="F43" s="1210"/>
      <c r="G43" s="1210"/>
      <c r="H43" s="1211"/>
      <c r="I43" s="86">
        <v>8124</v>
      </c>
      <c r="J43" s="87">
        <v>7348</v>
      </c>
      <c r="K43" s="87">
        <v>6952</v>
      </c>
      <c r="L43" s="87">
        <v>6601</v>
      </c>
      <c r="M43" s="88">
        <v>6286</v>
      </c>
    </row>
    <row r="44" spans="2:13" ht="27.75" customHeight="1">
      <c r="B44" s="1204"/>
      <c r="C44" s="1205"/>
      <c r="D44" s="85"/>
      <c r="E44" s="1210" t="s">
        <v>28</v>
      </c>
      <c r="F44" s="1210"/>
      <c r="G44" s="1210"/>
      <c r="H44" s="1211"/>
      <c r="I44" s="86">
        <v>105</v>
      </c>
      <c r="J44" s="87">
        <v>189</v>
      </c>
      <c r="K44" s="87">
        <v>348</v>
      </c>
      <c r="L44" s="87">
        <v>375</v>
      </c>
      <c r="M44" s="88">
        <v>358</v>
      </c>
    </row>
    <row r="45" spans="2:13" ht="27.75" customHeight="1">
      <c r="B45" s="1204"/>
      <c r="C45" s="1205"/>
      <c r="D45" s="85"/>
      <c r="E45" s="1210" t="s">
        <v>29</v>
      </c>
      <c r="F45" s="1210"/>
      <c r="G45" s="1210"/>
      <c r="H45" s="1211"/>
      <c r="I45" s="86">
        <v>2145</v>
      </c>
      <c r="J45" s="87">
        <v>1985</v>
      </c>
      <c r="K45" s="87">
        <v>1693</v>
      </c>
      <c r="L45" s="87">
        <v>1518</v>
      </c>
      <c r="M45" s="88">
        <v>1393</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2906</v>
      </c>
      <c r="J50" s="87">
        <v>4193</v>
      </c>
      <c r="K50" s="87">
        <v>2952</v>
      </c>
      <c r="L50" s="87">
        <v>2922</v>
      </c>
      <c r="M50" s="88">
        <v>2776</v>
      </c>
    </row>
    <row r="51" spans="2:13" ht="27.75" customHeight="1">
      <c r="B51" s="1204"/>
      <c r="C51" s="1205"/>
      <c r="D51" s="85"/>
      <c r="E51" s="1210" t="s">
        <v>36</v>
      </c>
      <c r="F51" s="1210"/>
      <c r="G51" s="1210"/>
      <c r="H51" s="1211"/>
      <c r="I51" s="86">
        <v>187</v>
      </c>
      <c r="J51" s="87">
        <v>145</v>
      </c>
      <c r="K51" s="87">
        <v>107</v>
      </c>
      <c r="L51" s="87">
        <v>78</v>
      </c>
      <c r="M51" s="88">
        <v>60</v>
      </c>
    </row>
    <row r="52" spans="2:13" ht="27.75" customHeight="1">
      <c r="B52" s="1206"/>
      <c r="C52" s="1207"/>
      <c r="D52" s="85"/>
      <c r="E52" s="1210" t="s">
        <v>37</v>
      </c>
      <c r="F52" s="1210"/>
      <c r="G52" s="1210"/>
      <c r="H52" s="1211"/>
      <c r="I52" s="86">
        <v>15622</v>
      </c>
      <c r="J52" s="87">
        <v>16536</v>
      </c>
      <c r="K52" s="87">
        <v>19695</v>
      </c>
      <c r="L52" s="87">
        <v>20172</v>
      </c>
      <c r="M52" s="88">
        <v>20184</v>
      </c>
    </row>
    <row r="53" spans="2:13" ht="27.75" customHeight="1" thickBot="1">
      <c r="B53" s="1217" t="s">
        <v>21</v>
      </c>
      <c r="C53" s="1218"/>
      <c r="D53" s="92"/>
      <c r="E53" s="1219" t="s">
        <v>38</v>
      </c>
      <c r="F53" s="1219"/>
      <c r="G53" s="1219"/>
      <c r="H53" s="1220"/>
      <c r="I53" s="93">
        <v>4021</v>
      </c>
      <c r="J53" s="94">
        <v>2808</v>
      </c>
      <c r="K53" s="94">
        <v>4873</v>
      </c>
      <c r="L53" s="94">
        <v>4726</v>
      </c>
      <c r="M53" s="95">
        <v>4541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21" t="s">
        <v>559</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551</v>
      </c>
      <c r="H51" s="1234"/>
      <c r="I51" s="1239" t="s">
        <v>552</v>
      </c>
      <c r="J51" s="1239"/>
      <c r="K51" s="1241"/>
      <c r="L51" s="1241"/>
      <c r="M51" s="1241"/>
      <c r="N51" s="1242">
        <v>57.6</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557</v>
      </c>
      <c r="J53" s="1243"/>
      <c r="K53" s="1250"/>
      <c r="L53" s="1250"/>
      <c r="M53" s="1250"/>
      <c r="N53" s="1252">
        <v>55.1</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553</v>
      </c>
      <c r="H55" s="1245"/>
      <c r="I55" s="1243" t="s">
        <v>552</v>
      </c>
      <c r="J55" s="1243"/>
      <c r="K55" s="1241"/>
      <c r="L55" s="1241"/>
      <c r="M55" s="1241"/>
      <c r="N55" s="1242">
        <v>41.5</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558</v>
      </c>
      <c r="J57" s="1253"/>
      <c r="K57" s="1250"/>
      <c r="L57" s="1250"/>
      <c r="M57" s="1250"/>
      <c r="N57" s="1252">
        <v>56.4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21" t="s">
        <v>560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551</v>
      </c>
      <c r="H73" s="1234"/>
      <c r="I73" s="1239" t="s">
        <v>552</v>
      </c>
      <c r="J73" s="1239"/>
      <c r="K73" s="1254">
        <v>48.8</v>
      </c>
      <c r="L73" s="1254">
        <v>34</v>
      </c>
      <c r="M73" s="1242">
        <v>59.8</v>
      </c>
      <c r="N73" s="1242">
        <v>57.6</v>
      </c>
      <c r="O73" s="1242">
        <v>56.9</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556</v>
      </c>
      <c r="J75" s="1243"/>
      <c r="K75" s="1252">
        <v>11.1</v>
      </c>
      <c r="L75" s="1252">
        <v>9.1999999999999993</v>
      </c>
      <c r="M75" s="1252">
        <v>7.7</v>
      </c>
      <c r="N75" s="1252">
        <v>6.7</v>
      </c>
      <c r="O75" s="1252">
        <v>6.5</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553</v>
      </c>
      <c r="H77" s="1245"/>
      <c r="I77" s="1243" t="s">
        <v>552</v>
      </c>
      <c r="J77" s="1243"/>
      <c r="K77" s="1254">
        <v>76.2</v>
      </c>
      <c r="L77" s="1254">
        <v>65.3</v>
      </c>
      <c r="M77" s="1242">
        <v>60.8</v>
      </c>
      <c r="N77" s="1242">
        <v>41.5</v>
      </c>
      <c r="O77" s="1242">
        <v>36.6</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556</v>
      </c>
      <c r="J79" s="1253"/>
      <c r="K79" s="1256">
        <v>12.8</v>
      </c>
      <c r="L79" s="1256">
        <v>12</v>
      </c>
      <c r="M79" s="1256">
        <v>11.1</v>
      </c>
      <c r="N79" s="1256">
        <v>9.6</v>
      </c>
      <c r="O79" s="1256">
        <v>9.1999999999999993</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62511</v>
      </c>
      <c r="E3" s="118"/>
      <c r="F3" s="119">
        <v>75709</v>
      </c>
      <c r="G3" s="120"/>
      <c r="H3" s="121"/>
    </row>
    <row r="4" spans="1:8">
      <c r="A4" s="122"/>
      <c r="B4" s="123"/>
      <c r="C4" s="124"/>
      <c r="D4" s="125">
        <v>33818</v>
      </c>
      <c r="E4" s="126"/>
      <c r="F4" s="127">
        <v>35212</v>
      </c>
      <c r="G4" s="128"/>
      <c r="H4" s="129"/>
    </row>
    <row r="5" spans="1:8">
      <c r="A5" s="110" t="s">
        <v>512</v>
      </c>
      <c r="B5" s="115"/>
      <c r="C5" s="116"/>
      <c r="D5" s="117">
        <v>106735</v>
      </c>
      <c r="E5" s="118"/>
      <c r="F5" s="119">
        <v>90961</v>
      </c>
      <c r="G5" s="120"/>
      <c r="H5" s="121"/>
    </row>
    <row r="6" spans="1:8">
      <c r="A6" s="122"/>
      <c r="B6" s="123"/>
      <c r="C6" s="124"/>
      <c r="D6" s="125">
        <v>44781</v>
      </c>
      <c r="E6" s="126"/>
      <c r="F6" s="127">
        <v>37720</v>
      </c>
      <c r="G6" s="128"/>
      <c r="H6" s="129"/>
    </row>
    <row r="7" spans="1:8">
      <c r="A7" s="110" t="s">
        <v>513</v>
      </c>
      <c r="B7" s="115"/>
      <c r="C7" s="116"/>
      <c r="D7" s="117">
        <v>176498</v>
      </c>
      <c r="E7" s="118"/>
      <c r="F7" s="119">
        <v>106614</v>
      </c>
      <c r="G7" s="120"/>
      <c r="H7" s="121"/>
    </row>
    <row r="8" spans="1:8">
      <c r="A8" s="122"/>
      <c r="B8" s="123"/>
      <c r="C8" s="124"/>
      <c r="D8" s="125">
        <v>151177</v>
      </c>
      <c r="E8" s="126"/>
      <c r="F8" s="127">
        <v>45545</v>
      </c>
      <c r="G8" s="128"/>
      <c r="H8" s="129"/>
    </row>
    <row r="9" spans="1:8">
      <c r="A9" s="110" t="s">
        <v>514</v>
      </c>
      <c r="B9" s="115"/>
      <c r="C9" s="116"/>
      <c r="D9" s="117">
        <v>72950</v>
      </c>
      <c r="E9" s="118"/>
      <c r="F9" s="119">
        <v>63727</v>
      </c>
      <c r="G9" s="120"/>
      <c r="H9" s="121"/>
    </row>
    <row r="10" spans="1:8">
      <c r="A10" s="122"/>
      <c r="B10" s="123"/>
      <c r="C10" s="124"/>
      <c r="D10" s="125">
        <v>60090</v>
      </c>
      <c r="E10" s="126"/>
      <c r="F10" s="127">
        <v>34577</v>
      </c>
      <c r="G10" s="128"/>
      <c r="H10" s="129"/>
    </row>
    <row r="11" spans="1:8">
      <c r="A11" s="110" t="s">
        <v>515</v>
      </c>
      <c r="B11" s="115"/>
      <c r="C11" s="116"/>
      <c r="D11" s="117">
        <v>63355</v>
      </c>
      <c r="E11" s="118"/>
      <c r="F11" s="119">
        <v>66954</v>
      </c>
      <c r="G11" s="120"/>
      <c r="H11" s="121"/>
    </row>
    <row r="12" spans="1:8">
      <c r="A12" s="122"/>
      <c r="B12" s="123"/>
      <c r="C12" s="130"/>
      <c r="D12" s="125">
        <v>50900</v>
      </c>
      <c r="E12" s="126"/>
      <c r="F12" s="127">
        <v>37305</v>
      </c>
      <c r="G12" s="128"/>
      <c r="H12" s="129"/>
    </row>
    <row r="13" spans="1:8">
      <c r="A13" s="110"/>
      <c r="B13" s="115"/>
      <c r="C13" s="131"/>
      <c r="D13" s="132">
        <v>96410</v>
      </c>
      <c r="E13" s="133"/>
      <c r="F13" s="134">
        <v>80793</v>
      </c>
      <c r="G13" s="135"/>
      <c r="H13" s="121"/>
    </row>
    <row r="14" spans="1:8">
      <c r="A14" s="122"/>
      <c r="B14" s="123"/>
      <c r="C14" s="124"/>
      <c r="D14" s="125">
        <v>68153</v>
      </c>
      <c r="E14" s="126"/>
      <c r="F14" s="127">
        <v>38072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5.24</v>
      </c>
      <c r="C19" s="136">
        <f>ROUND(VALUE(SUBSTITUTE(実質収支比率等に係る経年分析!G$48,"▲","-")),2)</f>
        <v>6.84</v>
      </c>
      <c r="D19" s="136">
        <f>ROUND(VALUE(SUBSTITUTE(実質収支比率等に係る経年分析!H$48,"▲","-")),2)</f>
        <v>6.14</v>
      </c>
      <c r="E19" s="136">
        <f>ROUND(VALUE(SUBSTITUTE(実質収支比率等に係る経年分析!I$48,"▲","-")),2)</f>
        <v>8.6199999999999992</v>
      </c>
      <c r="F19" s="136">
        <f>ROUND(VALUE(SUBSTITUTE(実質収支比率等に係る経年分析!J$48,"▲","-")),2)</f>
        <v>6.84</v>
      </c>
    </row>
    <row r="20" spans="1:11">
      <c r="A20" s="136" t="s">
        <v>43</v>
      </c>
      <c r="B20" s="136">
        <f>ROUND(VALUE(SUBSTITUTE(実質収支比率等に係る経年分析!F$47,"▲","-")),2)</f>
        <v>16.989999999999998</v>
      </c>
      <c r="C20" s="136">
        <f>ROUND(VALUE(SUBSTITUTE(実質収支比率等に係る経年分析!G$47,"▲","-")),2)</f>
        <v>20.13</v>
      </c>
      <c r="D20" s="136">
        <f>ROUND(VALUE(SUBSTITUTE(実質収支比率等に係る経年分析!H$47,"▲","-")),2)</f>
        <v>22.62</v>
      </c>
      <c r="E20" s="136">
        <f>ROUND(VALUE(SUBSTITUTE(実質収支比率等に係る経年分析!I$47,"▲","-")),2)</f>
        <v>25.25</v>
      </c>
      <c r="F20" s="136">
        <f>ROUND(VALUE(SUBSTITUTE(実質収支比率等に係る経年分析!J$47,"▲","-")),2)</f>
        <v>24.02</v>
      </c>
    </row>
    <row r="21" spans="1:11">
      <c r="A21" s="136" t="s">
        <v>44</v>
      </c>
      <c r="B21" s="136">
        <f>IF(ISNUMBER(VALUE(SUBSTITUTE(実質収支比率等に係る経年分析!F$49,"▲","-"))),ROUND(VALUE(SUBSTITUTE(実質収支比率等に係る経年分析!F$49,"▲","-")),2),NA())</f>
        <v>3.12</v>
      </c>
      <c r="C21" s="136">
        <f>IF(ISNUMBER(VALUE(SUBSTITUTE(実質収支比率等に係る経年分析!G$49,"▲","-"))),ROUND(VALUE(SUBSTITUTE(実質収支比率等に係る経年分析!G$49,"▲","-")),2),NA())</f>
        <v>4.88</v>
      </c>
      <c r="D21" s="136">
        <f>IF(ISNUMBER(VALUE(SUBSTITUTE(実質収支比率等に係る経年分析!H$49,"▲","-"))),ROUND(VALUE(SUBSTITUTE(実質収支比率等に係る経年分析!H$49,"▲","-")),2),NA())</f>
        <v>3.44</v>
      </c>
      <c r="E21" s="136">
        <f>IF(ISNUMBER(VALUE(SUBSTITUTE(実質収支比率等に係る経年分析!I$49,"▲","-"))),ROUND(VALUE(SUBSTITUTE(実質収支比率等に係る経年分析!I$49,"▲","-")),2),NA())</f>
        <v>7.33</v>
      </c>
      <c r="F21" s="136">
        <f>IF(ISNUMBER(VALUE(SUBSTITUTE(実質収支比率等に係る経年分析!J$49,"▲","-"))),ROUND(VALUE(SUBSTITUTE(実質収支比率等に係る経年分析!J$49,"▲","-")),2),NA())</f>
        <v>-1.1499999999999999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潟上市合併処理浄化槽事業特別会計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潟上市農業集落排水事業特別会計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潟上市下水道事業特別会計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0.61</v>
      </c>
    </row>
    <row r="33" spans="1:16">
      <c r="A33" s="137" t="str">
        <f>IF(連結実質赤字比率に係る赤字・黒字の構成分析!C$37="",NA(),連結実質赤字比率に係る赤字・黒字の構成分析!C$37)</f>
        <v>介護保険事業特別会計（保険事業勘定）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2.85</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2.23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3.43</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2.5299999999999998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2.76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4.0599999999999996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4.3899999999999997</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6.84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8.6199999999999992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1372</v>
      </c>
      <c r="E42" s="138"/>
      <c r="F42" s="138"/>
      <c r="G42" s="138">
        <f>'実質公債費比率（分子）の構造'!L$52</f>
        <v>1418</v>
      </c>
      <c r="H42" s="138"/>
      <c r="I42" s="138"/>
      <c r="J42" s="138">
        <f>'実質公債費比率（分子）の構造'!M$52</f>
        <v>1572</v>
      </c>
      <c r="K42" s="138"/>
      <c r="L42" s="138"/>
      <c r="M42" s="138">
        <f>'実質公債費比率（分子）の構造'!N$52</f>
        <v>1602</v>
      </c>
      <c r="N42" s="138"/>
      <c r="O42" s="138"/>
      <c r="P42" s="138">
        <f>'実質公債費比率（分子）の構造'!O$52</f>
        <v>1614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61</v>
      </c>
      <c r="C44" s="138"/>
      <c r="D44" s="138"/>
      <c r="E44" s="138">
        <f>'実質公債費比率（分子）の構造'!L$50</f>
        <v>53</v>
      </c>
      <c r="F44" s="138"/>
      <c r="G44" s="138"/>
      <c r="H44" s="138">
        <f>'実質公債費比率（分子）の構造'!M$50</f>
        <v>57</v>
      </c>
      <c r="I44" s="138"/>
      <c r="J44" s="138"/>
      <c r="K44" s="138">
        <f>'実質公債費比率（分子）の構造'!N$50</f>
        <v>58</v>
      </c>
      <c r="L44" s="138"/>
      <c r="M44" s="138"/>
      <c r="N44" s="138">
        <f>'実質公債費比率（分子）の構造'!O$50</f>
        <v>58</v>
      </c>
      <c r="O44" s="138"/>
      <c r="P44" s="138"/>
    </row>
    <row r="45" spans="1:16">
      <c r="A45" s="138" t="s">
        <v>54</v>
      </c>
      <c r="B45" s="138">
        <f>'実質公債費比率（分子）の構造'!K$49</f>
        <v>22</v>
      </c>
      <c r="C45" s="138"/>
      <c r="D45" s="138"/>
      <c r="E45" s="138">
        <f>'実質公債費比率（分子）の構造'!L$49</f>
        <v>21</v>
      </c>
      <c r="F45" s="138"/>
      <c r="G45" s="138"/>
      <c r="H45" s="138">
        <f>'実質公債費比率（分子）の構造'!M$49</f>
        <v>25</v>
      </c>
      <c r="I45" s="138"/>
      <c r="J45" s="138"/>
      <c r="K45" s="138">
        <f>'実質公債費比率（分子）の構造'!N$49</f>
        <v>33</v>
      </c>
      <c r="L45" s="138"/>
      <c r="M45" s="138"/>
      <c r="N45" s="138">
        <f>'実質公債費比率（分子）の構造'!O$49</f>
        <v>47</v>
      </c>
      <c r="O45" s="138"/>
      <c r="P45" s="138"/>
    </row>
    <row r="46" spans="1:16">
      <c r="A46" s="138" t="s">
        <v>55</v>
      </c>
      <c r="B46" s="138">
        <f>'実質公債費比率（分子）の構造'!K$48</f>
        <v>601</v>
      </c>
      <c r="C46" s="138"/>
      <c r="D46" s="138"/>
      <c r="E46" s="138">
        <f>'実質公債費比率（分子）の構造'!L$48</f>
        <v>576</v>
      </c>
      <c r="F46" s="138"/>
      <c r="G46" s="138"/>
      <c r="H46" s="138">
        <f>'実質公債費比率（分子）の構造'!M$48</f>
        <v>593</v>
      </c>
      <c r="I46" s="138"/>
      <c r="J46" s="138"/>
      <c r="K46" s="138">
        <f>'実質公債費比率（分子）の構造'!N$48</f>
        <v>577</v>
      </c>
      <c r="L46" s="138"/>
      <c r="M46" s="138"/>
      <c r="N46" s="138">
        <f>'実質公債費比率（分子）の構造'!O$48</f>
        <v>561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1468</v>
      </c>
      <c r="C49" s="138"/>
      <c r="D49" s="138"/>
      <c r="E49" s="138">
        <f>'実質公債費比率（分子）の構造'!L$45</f>
        <v>1357</v>
      </c>
      <c r="F49" s="138"/>
      <c r="G49" s="138"/>
      <c r="H49" s="138">
        <f>'実質公債費比率（分子）の構造'!M$45</f>
        <v>1451</v>
      </c>
      <c r="I49" s="138"/>
      <c r="J49" s="138"/>
      <c r="K49" s="138">
        <f>'実質公債費比率（分子）の構造'!N$45</f>
        <v>1454</v>
      </c>
      <c r="L49" s="138"/>
      <c r="M49" s="138"/>
      <c r="N49" s="138">
        <f>'実質公債費比率（分子）の構造'!O$45</f>
        <v>1468</v>
      </c>
      <c r="O49" s="138"/>
      <c r="P49" s="138"/>
    </row>
    <row r="50" spans="1:16">
      <c r="A50" s="138" t="s">
        <v>59</v>
      </c>
      <c r="B50" s="138" t="e">
        <f>NA()</f>
        <v>#N/A</v>
      </c>
      <c r="C50" s="138">
        <f>IF(ISNUMBER('実質公債費比率（分子）の構造'!K$53),'実質公債費比率（分子）の構造'!K$53,NA())</f>
        <v>780</v>
      </c>
      <c r="D50" s="138" t="e">
        <f>NA()</f>
        <v>#N/A</v>
      </c>
      <c r="E50" s="138" t="e">
        <f>NA()</f>
        <v>#N/A</v>
      </c>
      <c r="F50" s="138">
        <f>IF(ISNUMBER('実質公債費比率（分子）の構造'!L$53),'実質公債費比率（分子）の構造'!L$53,NA())</f>
        <v>589</v>
      </c>
      <c r="G50" s="138" t="e">
        <f>NA()</f>
        <v>#N/A</v>
      </c>
      <c r="H50" s="138" t="e">
        <f>NA()</f>
        <v>#N/A</v>
      </c>
      <c r="I50" s="138">
        <f>IF(ISNUMBER('実質公債費比率（分子）の構造'!M$53),'実質公債費比率（分子）の構造'!M$53,NA())</f>
        <v>554</v>
      </c>
      <c r="J50" s="138" t="e">
        <f>NA()</f>
        <v>#N/A</v>
      </c>
      <c r="K50" s="138" t="e">
        <f>NA()</f>
        <v>#N/A</v>
      </c>
      <c r="L50" s="138">
        <f>IF(ISNUMBER('実質公債費比率（分子）の構造'!N$53),'実質公債費比率（分子）の構造'!N$53,NA())</f>
        <v>520</v>
      </c>
      <c r="M50" s="138" t="e">
        <f>NA()</f>
        <v>#N/A</v>
      </c>
      <c r="N50" s="138" t="e">
        <f>NA()</f>
        <v>#N/A</v>
      </c>
      <c r="O50" s="138">
        <f>IF(ISNUMBER('実質公債費比率（分子）の構造'!O$53),'実質公債費比率（分子）の構造'!O$53,NA())</f>
        <v>520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15622</v>
      </c>
      <c r="E56" s="137"/>
      <c r="F56" s="137"/>
      <c r="G56" s="137">
        <f>'将来負担比率（分子）の構造'!J$52</f>
        <v>16536</v>
      </c>
      <c r="H56" s="137"/>
      <c r="I56" s="137"/>
      <c r="J56" s="137">
        <f>'将来負担比率（分子）の構造'!K$52</f>
        <v>19695</v>
      </c>
      <c r="K56" s="137"/>
      <c r="L56" s="137"/>
      <c r="M56" s="137">
        <f>'将来負担比率（分子）の構造'!L$52</f>
        <v>20172</v>
      </c>
      <c r="N56" s="137"/>
      <c r="O56" s="137"/>
      <c r="P56" s="137">
        <f>'将来負担比率（分子）の構造'!M$52</f>
        <v>20184</v>
      </c>
    </row>
    <row r="57" spans="1:16">
      <c r="A57" s="137" t="s">
        <v>36</v>
      </c>
      <c r="B57" s="137"/>
      <c r="C57" s="137"/>
      <c r="D57" s="137">
        <f>'将来負担比率（分子）の構造'!I$51</f>
        <v>187</v>
      </c>
      <c r="E57" s="137"/>
      <c r="F57" s="137"/>
      <c r="G57" s="137">
        <f>'将来負担比率（分子）の構造'!J$51</f>
        <v>145</v>
      </c>
      <c r="H57" s="137"/>
      <c r="I57" s="137"/>
      <c r="J57" s="137">
        <f>'将来負担比率（分子）の構造'!K$51</f>
        <v>107</v>
      </c>
      <c r="K57" s="137"/>
      <c r="L57" s="137"/>
      <c r="M57" s="137">
        <f>'将来負担比率（分子）の構造'!L$51</f>
        <v>78</v>
      </c>
      <c r="N57" s="137"/>
      <c r="O57" s="137"/>
      <c r="P57" s="137">
        <f>'将来負担比率（分子）の構造'!M$51</f>
        <v>60</v>
      </c>
    </row>
    <row r="58" spans="1:16">
      <c r="A58" s="137" t="s">
        <v>35</v>
      </c>
      <c r="B58" s="137"/>
      <c r="C58" s="137"/>
      <c r="D58" s="137">
        <f>'将来負担比率（分子）の構造'!I$50</f>
        <v>2906</v>
      </c>
      <c r="E58" s="137"/>
      <c r="F58" s="137"/>
      <c r="G58" s="137">
        <f>'将来負担比率（分子）の構造'!J$50</f>
        <v>4193</v>
      </c>
      <c r="H58" s="137"/>
      <c r="I58" s="137"/>
      <c r="J58" s="137">
        <f>'将来負担比率（分子）の構造'!K$50</f>
        <v>2952</v>
      </c>
      <c r="K58" s="137"/>
      <c r="L58" s="137"/>
      <c r="M58" s="137">
        <f>'将来負担比率（分子）の構造'!L$50</f>
        <v>2922</v>
      </c>
      <c r="N58" s="137"/>
      <c r="O58" s="137"/>
      <c r="P58" s="137">
        <f>'将来負担比率（分子）の構造'!M$50</f>
        <v>2776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2145</v>
      </c>
      <c r="C62" s="137"/>
      <c r="D62" s="137"/>
      <c r="E62" s="137">
        <f>'将来負担比率（分子）の構造'!J$45</f>
        <v>1985</v>
      </c>
      <c r="F62" s="137"/>
      <c r="G62" s="137"/>
      <c r="H62" s="137">
        <f>'将来負担比率（分子）の構造'!K$45</f>
        <v>1693</v>
      </c>
      <c r="I62" s="137"/>
      <c r="J62" s="137"/>
      <c r="K62" s="137">
        <f>'将来負担比率（分子）の構造'!L$45</f>
        <v>1518</v>
      </c>
      <c r="L62" s="137"/>
      <c r="M62" s="137"/>
      <c r="N62" s="137">
        <f>'将来負担比率（分子）の構造'!M$45</f>
        <v>1393</v>
      </c>
      <c r="O62" s="137"/>
      <c r="P62" s="137"/>
    </row>
    <row r="63" spans="1:16">
      <c r="A63" s="137" t="s">
        <v>28</v>
      </c>
      <c r="B63" s="137">
        <f>'将来負担比率（分子）の構造'!I$44</f>
        <v>105</v>
      </c>
      <c r="C63" s="137"/>
      <c r="D63" s="137"/>
      <c r="E63" s="137">
        <f>'将来負担比率（分子）の構造'!J$44</f>
        <v>189</v>
      </c>
      <c r="F63" s="137"/>
      <c r="G63" s="137"/>
      <c r="H63" s="137">
        <f>'将来負担比率（分子）の構造'!K$44</f>
        <v>348</v>
      </c>
      <c r="I63" s="137"/>
      <c r="J63" s="137"/>
      <c r="K63" s="137">
        <f>'将来負担比率（分子）の構造'!L$44</f>
        <v>375</v>
      </c>
      <c r="L63" s="137"/>
      <c r="M63" s="137"/>
      <c r="N63" s="137">
        <f>'将来負担比率（分子）の構造'!M$44</f>
        <v>358</v>
      </c>
      <c r="O63" s="137"/>
      <c r="P63" s="137"/>
    </row>
    <row r="64" spans="1:16">
      <c r="A64" s="137" t="s">
        <v>27</v>
      </c>
      <c r="B64" s="137">
        <f>'将来負担比率（分子）の構造'!I$43</f>
        <v>8124</v>
      </c>
      <c r="C64" s="137"/>
      <c r="D64" s="137"/>
      <c r="E64" s="137">
        <f>'将来負担比率（分子）の構造'!J$43</f>
        <v>7348</v>
      </c>
      <c r="F64" s="137"/>
      <c r="G64" s="137"/>
      <c r="H64" s="137">
        <f>'将来負担比率（分子）の構造'!K$43</f>
        <v>6952</v>
      </c>
      <c r="I64" s="137"/>
      <c r="J64" s="137"/>
      <c r="K64" s="137">
        <f>'将来負担比率（分子）の構造'!L$43</f>
        <v>6601</v>
      </c>
      <c r="L64" s="137"/>
      <c r="M64" s="137"/>
      <c r="N64" s="137">
        <f>'将来負担比率（分子）の構造'!M$43</f>
        <v>6286</v>
      </c>
      <c r="O64" s="137"/>
      <c r="P64" s="137"/>
    </row>
    <row r="65" spans="1:16">
      <c r="A65" s="137" t="s">
        <v>26</v>
      </c>
      <c r="B65" s="137">
        <f>'将来負担比率（分子）の構造'!I$42</f>
        <v>220</v>
      </c>
      <c r="C65" s="137"/>
      <c r="D65" s="137"/>
      <c r="E65" s="137">
        <f>'将来負担比率（分子）の構造'!J$42</f>
        <v>192</v>
      </c>
      <c r="F65" s="137"/>
      <c r="G65" s="137"/>
      <c r="H65" s="137">
        <f>'将来負担比率（分子）の構造'!K$42</f>
        <v>137</v>
      </c>
      <c r="I65" s="137"/>
      <c r="J65" s="137"/>
      <c r="K65" s="137">
        <f>'将来負担比率（分子）の構造'!L$42</f>
        <v>110</v>
      </c>
      <c r="L65" s="137"/>
      <c r="M65" s="137"/>
      <c r="N65" s="137">
        <f>'将来負担比率（分子）の構造'!M$42</f>
        <v>83</v>
      </c>
      <c r="O65" s="137"/>
      <c r="P65" s="137"/>
    </row>
    <row r="66" spans="1:16">
      <c r="A66" s="137" t="s">
        <v>25</v>
      </c>
      <c r="B66" s="137">
        <f>'将来負担比率（分子）の構造'!I$41</f>
        <v>12142</v>
      </c>
      <c r="C66" s="137"/>
      <c r="D66" s="137"/>
      <c r="E66" s="137">
        <f>'将来負担比率（分子）の構造'!J$41</f>
        <v>13969</v>
      </c>
      <c r="F66" s="137"/>
      <c r="G66" s="137"/>
      <c r="H66" s="137">
        <f>'将来負担比率（分子）の構造'!K$41</f>
        <v>18496</v>
      </c>
      <c r="I66" s="137"/>
      <c r="J66" s="137"/>
      <c r="K66" s="137">
        <f>'将来負担比率（分子）の構造'!L$41</f>
        <v>19294</v>
      </c>
      <c r="L66" s="137"/>
      <c r="M66" s="137"/>
      <c r="N66" s="137">
        <f>'将来負担比率（分子）の構造'!M$41</f>
        <v>19441</v>
      </c>
      <c r="O66" s="137"/>
      <c r="P66" s="137"/>
    </row>
    <row r="67" spans="1:16">
      <c r="A67" s="137" t="s">
        <v>63</v>
      </c>
      <c r="B67" s="137" t="e">
        <f>NA()</f>
        <v>#N/A</v>
      </c>
      <c r="C67" s="137">
        <f>IF(ISNUMBER('将来負担比率（分子）の構造'!I$53), IF('将来負担比率（分子）の構造'!I$53 &lt; 0, 0, '将来負担比率（分子）の構造'!I$53), NA())</f>
        <v>4021</v>
      </c>
      <c r="D67" s="137" t="e">
        <f>NA()</f>
        <v>#N/A</v>
      </c>
      <c r="E67" s="137" t="e">
        <f>NA()</f>
        <v>#N/A</v>
      </c>
      <c r="F67" s="137">
        <f>IF(ISNUMBER('将来負担比率（分子）の構造'!J$53), IF('将来負担比率（分子）の構造'!J$53 &lt; 0, 0, '将来負担比率（分子）の構造'!J$53), NA())</f>
        <v>2808</v>
      </c>
      <c r="G67" s="137" t="e">
        <f>NA()</f>
        <v>#N/A</v>
      </c>
      <c r="H67" s="137" t="e">
        <f>NA()</f>
        <v>#N/A</v>
      </c>
      <c r="I67" s="137">
        <f>IF(ISNUMBER('将来負担比率（分子）の構造'!K$53), IF('将来負担比率（分子）の構造'!K$53 &lt; 0, 0, '将来負担比率（分子）の構造'!K$53), NA())</f>
        <v>4873</v>
      </c>
      <c r="J67" s="137" t="e">
        <f>NA()</f>
        <v>#N/A</v>
      </c>
      <c r="K67" s="137" t="e">
        <f>NA()</f>
        <v>#N/A</v>
      </c>
      <c r="L67" s="137">
        <f>IF(ISNUMBER('将来負担比率（分子）の構造'!L$53), IF('将来負担比率（分子）の構造'!L$53 &lt; 0, 0, '将来負担比率（分子）の構造'!L$53), NA())</f>
        <v>4726</v>
      </c>
      <c r="M67" s="137" t="e">
        <f>NA()</f>
        <v>#N/A</v>
      </c>
      <c r="N67" s="137" t="e">
        <f>NA()</f>
        <v>#N/A</v>
      </c>
      <c r="O67" s="137">
        <f>IF(ISNUMBER('将来負担比率（分子）の構造'!M$53), IF('将来負担比率（分子）の構造'!M$53 &lt; 0, 0, '将来負担比率（分子）の構造'!M$53), NA())</f>
        <v>4541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206</v>
      </c>
      <c r="C5" s="612"/>
      <c r="D5" s="612"/>
      <c r="E5" s="612"/>
      <c r="F5" s="612"/>
      <c r="G5" s="612"/>
      <c r="H5" s="612"/>
      <c r="I5" s="612"/>
      <c r="J5" s="612"/>
      <c r="K5" s="612"/>
      <c r="L5" s="612"/>
      <c r="M5" s="612"/>
      <c r="N5" s="612"/>
      <c r="O5" s="612"/>
      <c r="P5" s="612"/>
      <c r="Q5" s="613"/>
      <c r="R5" s="614">
        <v>2597565</v>
      </c>
      <c r="S5" s="615"/>
      <c r="T5" s="615"/>
      <c r="U5" s="615"/>
      <c r="V5" s="615"/>
      <c r="W5" s="615"/>
      <c r="X5" s="615"/>
      <c r="Y5" s="616"/>
      <c r="Z5" s="617">
        <v>15.9</v>
      </c>
      <c r="AA5" s="617"/>
      <c r="AB5" s="617"/>
      <c r="AC5" s="617"/>
      <c r="AD5" s="618">
        <v>2597565</v>
      </c>
      <c r="AE5" s="618"/>
      <c r="AF5" s="618"/>
      <c r="AG5" s="618"/>
      <c r="AH5" s="618"/>
      <c r="AI5" s="618"/>
      <c r="AJ5" s="618"/>
      <c r="AK5" s="618"/>
      <c r="AL5" s="619">
        <v>28.3</v>
      </c>
      <c r="AM5" s="620"/>
      <c r="AN5" s="620"/>
      <c r="AO5" s="621"/>
      <c r="AP5" s="611" t="s">
        <v>207</v>
      </c>
      <c r="AQ5" s="612"/>
      <c r="AR5" s="612"/>
      <c r="AS5" s="612"/>
      <c r="AT5" s="612"/>
      <c r="AU5" s="612"/>
      <c r="AV5" s="612"/>
      <c r="AW5" s="612"/>
      <c r="AX5" s="612"/>
      <c r="AY5" s="612"/>
      <c r="AZ5" s="612"/>
      <c r="BA5" s="612"/>
      <c r="BB5" s="612"/>
      <c r="BC5" s="612"/>
      <c r="BD5" s="612"/>
      <c r="BE5" s="612"/>
      <c r="BF5" s="613"/>
      <c r="BG5" s="625">
        <v>2565419</v>
      </c>
      <c r="BH5" s="626"/>
      <c r="BI5" s="626"/>
      <c r="BJ5" s="626"/>
      <c r="BK5" s="626"/>
      <c r="BL5" s="626"/>
      <c r="BM5" s="626"/>
      <c r="BN5" s="627"/>
      <c r="BO5" s="628">
        <v>98.8</v>
      </c>
      <c r="BP5" s="628"/>
      <c r="BQ5" s="628"/>
      <c r="BR5" s="628"/>
      <c r="BS5" s="629" t="s">
        <v>208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200</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136813</v>
      </c>
      <c r="S6" s="626"/>
      <c r="T6" s="626"/>
      <c r="U6" s="626"/>
      <c r="V6" s="626"/>
      <c r="W6" s="626"/>
      <c r="X6" s="626"/>
      <c r="Y6" s="627"/>
      <c r="Z6" s="628">
        <v>0.8</v>
      </c>
      <c r="AA6" s="628"/>
      <c r="AB6" s="628"/>
      <c r="AC6" s="628"/>
      <c r="AD6" s="629">
        <v>136813</v>
      </c>
      <c r="AE6" s="629"/>
      <c r="AF6" s="629"/>
      <c r="AG6" s="629"/>
      <c r="AH6" s="629"/>
      <c r="AI6" s="629"/>
      <c r="AJ6" s="629"/>
      <c r="AK6" s="629"/>
      <c r="AL6" s="630">
        <v>1.5</v>
      </c>
      <c r="AM6" s="631"/>
      <c r="AN6" s="631"/>
      <c r="AO6" s="632"/>
      <c r="AP6" s="622" t="s">
        <v>213</v>
      </c>
      <c r="AQ6" s="623"/>
      <c r="AR6" s="623"/>
      <c r="AS6" s="623"/>
      <c r="AT6" s="623"/>
      <c r="AU6" s="623"/>
      <c r="AV6" s="623"/>
      <c r="AW6" s="623"/>
      <c r="AX6" s="623"/>
      <c r="AY6" s="623"/>
      <c r="AZ6" s="623"/>
      <c r="BA6" s="623"/>
      <c r="BB6" s="623"/>
      <c r="BC6" s="623"/>
      <c r="BD6" s="623"/>
      <c r="BE6" s="623"/>
      <c r="BF6" s="624"/>
      <c r="BG6" s="625">
        <v>2565419</v>
      </c>
      <c r="BH6" s="626"/>
      <c r="BI6" s="626"/>
      <c r="BJ6" s="626"/>
      <c r="BK6" s="626"/>
      <c r="BL6" s="626"/>
      <c r="BM6" s="626"/>
      <c r="BN6" s="627"/>
      <c r="BO6" s="628">
        <v>98.8</v>
      </c>
      <c r="BP6" s="628"/>
      <c r="BQ6" s="628"/>
      <c r="BR6" s="628"/>
      <c r="BS6" s="629" t="s">
        <v>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185484</v>
      </c>
      <c r="CS6" s="626"/>
      <c r="CT6" s="626"/>
      <c r="CU6" s="626"/>
      <c r="CV6" s="626"/>
      <c r="CW6" s="626"/>
      <c r="CX6" s="626"/>
      <c r="CY6" s="627"/>
      <c r="CZ6" s="628">
        <v>1.2</v>
      </c>
      <c r="DA6" s="628"/>
      <c r="DB6" s="628"/>
      <c r="DC6" s="628"/>
      <c r="DD6" s="634" t="s">
        <v>208</v>
      </c>
      <c r="DE6" s="626"/>
      <c r="DF6" s="626"/>
      <c r="DG6" s="626"/>
      <c r="DH6" s="626"/>
      <c r="DI6" s="626"/>
      <c r="DJ6" s="626"/>
      <c r="DK6" s="626"/>
      <c r="DL6" s="626"/>
      <c r="DM6" s="626"/>
      <c r="DN6" s="626"/>
      <c r="DO6" s="626"/>
      <c r="DP6" s="627"/>
      <c r="DQ6" s="634">
        <v>185484</v>
      </c>
      <c r="DR6" s="626"/>
      <c r="DS6" s="626"/>
      <c r="DT6" s="626"/>
      <c r="DU6" s="626"/>
      <c r="DV6" s="626"/>
      <c r="DW6" s="626"/>
      <c r="DX6" s="626"/>
      <c r="DY6" s="626"/>
      <c r="DZ6" s="626"/>
      <c r="EA6" s="626"/>
      <c r="EB6" s="626"/>
      <c r="EC6" s="635"/>
    </row>
    <row r="7" spans="2:143" ht="11.25" customHeight="1">
      <c r="B7" s="622" t="s">
        <v>215</v>
      </c>
      <c r="C7" s="623"/>
      <c r="D7" s="623"/>
      <c r="E7" s="623"/>
      <c r="F7" s="623"/>
      <c r="G7" s="623"/>
      <c r="H7" s="623"/>
      <c r="I7" s="623"/>
      <c r="J7" s="623"/>
      <c r="K7" s="623"/>
      <c r="L7" s="623"/>
      <c r="M7" s="623"/>
      <c r="N7" s="623"/>
      <c r="O7" s="623"/>
      <c r="P7" s="623"/>
      <c r="Q7" s="624"/>
      <c r="R7" s="625">
        <v>4067</v>
      </c>
      <c r="S7" s="626"/>
      <c r="T7" s="626"/>
      <c r="U7" s="626"/>
      <c r="V7" s="626"/>
      <c r="W7" s="626"/>
      <c r="X7" s="626"/>
      <c r="Y7" s="627"/>
      <c r="Z7" s="628">
        <v>0</v>
      </c>
      <c r="AA7" s="628"/>
      <c r="AB7" s="628"/>
      <c r="AC7" s="628"/>
      <c r="AD7" s="629">
        <v>4067</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1156000</v>
      </c>
      <c r="BH7" s="626"/>
      <c r="BI7" s="626"/>
      <c r="BJ7" s="626"/>
      <c r="BK7" s="626"/>
      <c r="BL7" s="626"/>
      <c r="BM7" s="626"/>
      <c r="BN7" s="627"/>
      <c r="BO7" s="628">
        <v>44.5</v>
      </c>
      <c r="BP7" s="628"/>
      <c r="BQ7" s="628"/>
      <c r="BR7" s="628"/>
      <c r="BS7" s="629" t="s">
        <v>208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2045492</v>
      </c>
      <c r="CS7" s="626"/>
      <c r="CT7" s="626"/>
      <c r="CU7" s="626"/>
      <c r="CV7" s="626"/>
      <c r="CW7" s="626"/>
      <c r="CX7" s="626"/>
      <c r="CY7" s="627"/>
      <c r="CZ7" s="628">
        <v>13.1</v>
      </c>
      <c r="DA7" s="628"/>
      <c r="DB7" s="628"/>
      <c r="DC7" s="628"/>
      <c r="DD7" s="634">
        <v>303410</v>
      </c>
      <c r="DE7" s="626"/>
      <c r="DF7" s="626"/>
      <c r="DG7" s="626"/>
      <c r="DH7" s="626"/>
      <c r="DI7" s="626"/>
      <c r="DJ7" s="626"/>
      <c r="DK7" s="626"/>
      <c r="DL7" s="626"/>
      <c r="DM7" s="626"/>
      <c r="DN7" s="626"/>
      <c r="DO7" s="626"/>
      <c r="DP7" s="627"/>
      <c r="DQ7" s="634">
        <v>1521276</v>
      </c>
      <c r="DR7" s="626"/>
      <c r="DS7" s="626"/>
      <c r="DT7" s="626"/>
      <c r="DU7" s="626"/>
      <c r="DV7" s="626"/>
      <c r="DW7" s="626"/>
      <c r="DX7" s="626"/>
      <c r="DY7" s="626"/>
      <c r="DZ7" s="626"/>
      <c r="EA7" s="626"/>
      <c r="EB7" s="626"/>
      <c r="EC7" s="635"/>
    </row>
    <row r="8" spans="2:143" ht="11.25" customHeight="1">
      <c r="B8" s="622" t="s">
        <v>218</v>
      </c>
      <c r="C8" s="623"/>
      <c r="D8" s="623"/>
      <c r="E8" s="623"/>
      <c r="F8" s="623"/>
      <c r="G8" s="623"/>
      <c r="H8" s="623"/>
      <c r="I8" s="623"/>
      <c r="J8" s="623"/>
      <c r="K8" s="623"/>
      <c r="L8" s="623"/>
      <c r="M8" s="623"/>
      <c r="N8" s="623"/>
      <c r="O8" s="623"/>
      <c r="P8" s="623"/>
      <c r="Q8" s="624"/>
      <c r="R8" s="625">
        <v>5056</v>
      </c>
      <c r="S8" s="626"/>
      <c r="T8" s="626"/>
      <c r="U8" s="626"/>
      <c r="V8" s="626"/>
      <c r="W8" s="626"/>
      <c r="X8" s="626"/>
      <c r="Y8" s="627"/>
      <c r="Z8" s="628">
        <v>0</v>
      </c>
      <c r="AA8" s="628"/>
      <c r="AB8" s="628"/>
      <c r="AC8" s="628"/>
      <c r="AD8" s="629">
        <v>5056</v>
      </c>
      <c r="AE8" s="629"/>
      <c r="AF8" s="629"/>
      <c r="AG8" s="629"/>
      <c r="AH8" s="629"/>
      <c r="AI8" s="629"/>
      <c r="AJ8" s="629"/>
      <c r="AK8" s="629"/>
      <c r="AL8" s="630">
        <v>0.1</v>
      </c>
      <c r="AM8" s="631"/>
      <c r="AN8" s="631"/>
      <c r="AO8" s="632"/>
      <c r="AP8" s="622" t="s">
        <v>219</v>
      </c>
      <c r="AQ8" s="623"/>
      <c r="AR8" s="623"/>
      <c r="AS8" s="623"/>
      <c r="AT8" s="623"/>
      <c r="AU8" s="623"/>
      <c r="AV8" s="623"/>
      <c r="AW8" s="623"/>
      <c r="AX8" s="623"/>
      <c r="AY8" s="623"/>
      <c r="AZ8" s="623"/>
      <c r="BA8" s="623"/>
      <c r="BB8" s="623"/>
      <c r="BC8" s="623"/>
      <c r="BD8" s="623"/>
      <c r="BE8" s="623"/>
      <c r="BF8" s="624"/>
      <c r="BG8" s="625">
        <v>52796</v>
      </c>
      <c r="BH8" s="626"/>
      <c r="BI8" s="626"/>
      <c r="BJ8" s="626"/>
      <c r="BK8" s="626"/>
      <c r="BL8" s="626"/>
      <c r="BM8" s="626"/>
      <c r="BN8" s="627"/>
      <c r="BO8" s="628">
        <v>2</v>
      </c>
      <c r="BP8" s="628"/>
      <c r="BQ8" s="628"/>
      <c r="BR8" s="628"/>
      <c r="BS8" s="634" t="s">
        <v>111</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5442203</v>
      </c>
      <c r="CS8" s="626"/>
      <c r="CT8" s="626"/>
      <c r="CU8" s="626"/>
      <c r="CV8" s="626"/>
      <c r="CW8" s="626"/>
      <c r="CX8" s="626"/>
      <c r="CY8" s="627"/>
      <c r="CZ8" s="628">
        <v>34.9</v>
      </c>
      <c r="DA8" s="628"/>
      <c r="DB8" s="628"/>
      <c r="DC8" s="628"/>
      <c r="DD8" s="634">
        <v>293180</v>
      </c>
      <c r="DE8" s="626"/>
      <c r="DF8" s="626"/>
      <c r="DG8" s="626"/>
      <c r="DH8" s="626"/>
      <c r="DI8" s="626"/>
      <c r="DJ8" s="626"/>
      <c r="DK8" s="626"/>
      <c r="DL8" s="626"/>
      <c r="DM8" s="626"/>
      <c r="DN8" s="626"/>
      <c r="DO8" s="626"/>
      <c r="DP8" s="627"/>
      <c r="DQ8" s="634">
        <v>2744338</v>
      </c>
      <c r="DR8" s="626"/>
      <c r="DS8" s="626"/>
      <c r="DT8" s="626"/>
      <c r="DU8" s="626"/>
      <c r="DV8" s="626"/>
      <c r="DW8" s="626"/>
      <c r="DX8" s="626"/>
      <c r="DY8" s="626"/>
      <c r="DZ8" s="626"/>
      <c r="EA8" s="626"/>
      <c r="EB8" s="626"/>
      <c r="EC8" s="635"/>
    </row>
    <row r="9" spans="2:143" ht="11.25" customHeight="1">
      <c r="B9" s="622" t="s">
        <v>221</v>
      </c>
      <c r="C9" s="623"/>
      <c r="D9" s="623"/>
      <c r="E9" s="623"/>
      <c r="F9" s="623"/>
      <c r="G9" s="623"/>
      <c r="H9" s="623"/>
      <c r="I9" s="623"/>
      <c r="J9" s="623"/>
      <c r="K9" s="623"/>
      <c r="L9" s="623"/>
      <c r="M9" s="623"/>
      <c r="N9" s="623"/>
      <c r="O9" s="623"/>
      <c r="P9" s="623"/>
      <c r="Q9" s="624"/>
      <c r="R9" s="625">
        <v>2689</v>
      </c>
      <c r="S9" s="626"/>
      <c r="T9" s="626"/>
      <c r="U9" s="626"/>
      <c r="V9" s="626"/>
      <c r="W9" s="626"/>
      <c r="X9" s="626"/>
      <c r="Y9" s="627"/>
      <c r="Z9" s="628">
        <v>0</v>
      </c>
      <c r="AA9" s="628"/>
      <c r="AB9" s="628"/>
      <c r="AC9" s="628"/>
      <c r="AD9" s="629">
        <v>2689</v>
      </c>
      <c r="AE9" s="629"/>
      <c r="AF9" s="629"/>
      <c r="AG9" s="629"/>
      <c r="AH9" s="629"/>
      <c r="AI9" s="629"/>
      <c r="AJ9" s="629"/>
      <c r="AK9" s="629"/>
      <c r="AL9" s="630">
        <v>0</v>
      </c>
      <c r="AM9" s="631"/>
      <c r="AN9" s="631"/>
      <c r="AO9" s="632"/>
      <c r="AP9" s="622" t="s">
        <v>222</v>
      </c>
      <c r="AQ9" s="623"/>
      <c r="AR9" s="623"/>
      <c r="AS9" s="623"/>
      <c r="AT9" s="623"/>
      <c r="AU9" s="623"/>
      <c r="AV9" s="623"/>
      <c r="AW9" s="623"/>
      <c r="AX9" s="623"/>
      <c r="AY9" s="623"/>
      <c r="AZ9" s="623"/>
      <c r="BA9" s="623"/>
      <c r="BB9" s="623"/>
      <c r="BC9" s="623"/>
      <c r="BD9" s="623"/>
      <c r="BE9" s="623"/>
      <c r="BF9" s="624"/>
      <c r="BG9" s="625">
        <v>1000271</v>
      </c>
      <c r="BH9" s="626"/>
      <c r="BI9" s="626"/>
      <c r="BJ9" s="626"/>
      <c r="BK9" s="626"/>
      <c r="BL9" s="626"/>
      <c r="BM9" s="626"/>
      <c r="BN9" s="627"/>
      <c r="BO9" s="628">
        <v>38.5</v>
      </c>
      <c r="BP9" s="628"/>
      <c r="BQ9" s="628"/>
      <c r="BR9" s="628"/>
      <c r="BS9" s="634" t="s">
        <v>111</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802621</v>
      </c>
      <c r="CS9" s="626"/>
      <c r="CT9" s="626"/>
      <c r="CU9" s="626"/>
      <c r="CV9" s="626"/>
      <c r="CW9" s="626"/>
      <c r="CX9" s="626"/>
      <c r="CY9" s="627"/>
      <c r="CZ9" s="628">
        <v>5.2</v>
      </c>
      <c r="DA9" s="628"/>
      <c r="DB9" s="628"/>
      <c r="DC9" s="628"/>
      <c r="DD9" s="634">
        <v>15409</v>
      </c>
      <c r="DE9" s="626"/>
      <c r="DF9" s="626"/>
      <c r="DG9" s="626"/>
      <c r="DH9" s="626"/>
      <c r="DI9" s="626"/>
      <c r="DJ9" s="626"/>
      <c r="DK9" s="626"/>
      <c r="DL9" s="626"/>
      <c r="DM9" s="626"/>
      <c r="DN9" s="626"/>
      <c r="DO9" s="626"/>
      <c r="DP9" s="627"/>
      <c r="DQ9" s="634">
        <v>718215</v>
      </c>
      <c r="DR9" s="626"/>
      <c r="DS9" s="626"/>
      <c r="DT9" s="626"/>
      <c r="DU9" s="626"/>
      <c r="DV9" s="626"/>
      <c r="DW9" s="626"/>
      <c r="DX9" s="626"/>
      <c r="DY9" s="626"/>
      <c r="DZ9" s="626"/>
      <c r="EA9" s="626"/>
      <c r="EB9" s="626"/>
      <c r="EC9" s="635"/>
    </row>
    <row r="10" spans="2:143" ht="11.25" customHeight="1">
      <c r="B10" s="622" t="s">
        <v>224</v>
      </c>
      <c r="C10" s="623"/>
      <c r="D10" s="623"/>
      <c r="E10" s="623"/>
      <c r="F10" s="623"/>
      <c r="G10" s="623"/>
      <c r="H10" s="623"/>
      <c r="I10" s="623"/>
      <c r="J10" s="623"/>
      <c r="K10" s="623"/>
      <c r="L10" s="623"/>
      <c r="M10" s="623"/>
      <c r="N10" s="623"/>
      <c r="O10" s="623"/>
      <c r="P10" s="623"/>
      <c r="Q10" s="624"/>
      <c r="R10" s="625">
        <v>535472</v>
      </c>
      <c r="S10" s="626"/>
      <c r="T10" s="626"/>
      <c r="U10" s="626"/>
      <c r="V10" s="626"/>
      <c r="W10" s="626"/>
      <c r="X10" s="626"/>
      <c r="Y10" s="627"/>
      <c r="Z10" s="628">
        <v>3.3</v>
      </c>
      <c r="AA10" s="628"/>
      <c r="AB10" s="628"/>
      <c r="AC10" s="628"/>
      <c r="AD10" s="629">
        <v>535472</v>
      </c>
      <c r="AE10" s="629"/>
      <c r="AF10" s="629"/>
      <c r="AG10" s="629"/>
      <c r="AH10" s="629"/>
      <c r="AI10" s="629"/>
      <c r="AJ10" s="629"/>
      <c r="AK10" s="629"/>
      <c r="AL10" s="630">
        <v>5.8</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52360</v>
      </c>
      <c r="BH10" s="626"/>
      <c r="BI10" s="626"/>
      <c r="BJ10" s="626"/>
      <c r="BK10" s="626"/>
      <c r="BL10" s="626"/>
      <c r="BM10" s="626"/>
      <c r="BN10" s="627"/>
      <c r="BO10" s="628">
        <v>2</v>
      </c>
      <c r="BP10" s="628"/>
      <c r="BQ10" s="628"/>
      <c r="BR10" s="628"/>
      <c r="BS10" s="634" t="s">
        <v>111</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v>203</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203</v>
      </c>
      <c r="DR10" s="626"/>
      <c r="DS10" s="626"/>
      <c r="DT10" s="626"/>
      <c r="DU10" s="626"/>
      <c r="DV10" s="626"/>
      <c r="DW10" s="626"/>
      <c r="DX10" s="626"/>
      <c r="DY10" s="626"/>
      <c r="DZ10" s="626"/>
      <c r="EA10" s="626"/>
      <c r="EB10" s="626"/>
      <c r="EC10" s="635"/>
    </row>
    <row r="11" spans="2:143" ht="11.25" customHeight="1">
      <c r="B11" s="622" t="s">
        <v>227</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50573</v>
      </c>
      <c r="BH11" s="626"/>
      <c r="BI11" s="626"/>
      <c r="BJ11" s="626"/>
      <c r="BK11" s="626"/>
      <c r="BL11" s="626"/>
      <c r="BM11" s="626"/>
      <c r="BN11" s="627"/>
      <c r="BO11" s="628">
        <v>1.9</v>
      </c>
      <c r="BP11" s="628"/>
      <c r="BQ11" s="628"/>
      <c r="BR11" s="628"/>
      <c r="BS11" s="634" t="s">
        <v>111</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480673</v>
      </c>
      <c r="CS11" s="626"/>
      <c r="CT11" s="626"/>
      <c r="CU11" s="626"/>
      <c r="CV11" s="626"/>
      <c r="CW11" s="626"/>
      <c r="CX11" s="626"/>
      <c r="CY11" s="627"/>
      <c r="CZ11" s="628">
        <v>3.1</v>
      </c>
      <c r="DA11" s="628"/>
      <c r="DB11" s="628"/>
      <c r="DC11" s="628"/>
      <c r="DD11" s="634">
        <v>85288</v>
      </c>
      <c r="DE11" s="626"/>
      <c r="DF11" s="626"/>
      <c r="DG11" s="626"/>
      <c r="DH11" s="626"/>
      <c r="DI11" s="626"/>
      <c r="DJ11" s="626"/>
      <c r="DK11" s="626"/>
      <c r="DL11" s="626"/>
      <c r="DM11" s="626"/>
      <c r="DN11" s="626"/>
      <c r="DO11" s="626"/>
      <c r="DP11" s="627"/>
      <c r="DQ11" s="634">
        <v>278921</v>
      </c>
      <c r="DR11" s="626"/>
      <c r="DS11" s="626"/>
      <c r="DT11" s="626"/>
      <c r="DU11" s="626"/>
      <c r="DV11" s="626"/>
      <c r="DW11" s="626"/>
      <c r="DX11" s="626"/>
      <c r="DY11" s="626"/>
      <c r="DZ11" s="626"/>
      <c r="EA11" s="626"/>
      <c r="EB11" s="626"/>
      <c r="EC11" s="635"/>
    </row>
    <row r="12" spans="2:143" ht="11.25" customHeight="1">
      <c r="B12" s="622" t="s">
        <v>230</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1103022</v>
      </c>
      <c r="BH12" s="626"/>
      <c r="BI12" s="626"/>
      <c r="BJ12" s="626"/>
      <c r="BK12" s="626"/>
      <c r="BL12" s="626"/>
      <c r="BM12" s="626"/>
      <c r="BN12" s="627"/>
      <c r="BO12" s="628">
        <v>42.5</v>
      </c>
      <c r="BP12" s="628"/>
      <c r="BQ12" s="628"/>
      <c r="BR12" s="628"/>
      <c r="BS12" s="634" t="s">
        <v>111</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652434</v>
      </c>
      <c r="CS12" s="626"/>
      <c r="CT12" s="626"/>
      <c r="CU12" s="626"/>
      <c r="CV12" s="626"/>
      <c r="CW12" s="626"/>
      <c r="CX12" s="626"/>
      <c r="CY12" s="627"/>
      <c r="CZ12" s="628">
        <v>4.2</v>
      </c>
      <c r="DA12" s="628"/>
      <c r="DB12" s="628"/>
      <c r="DC12" s="628"/>
      <c r="DD12" s="634">
        <v>354027</v>
      </c>
      <c r="DE12" s="626"/>
      <c r="DF12" s="626"/>
      <c r="DG12" s="626"/>
      <c r="DH12" s="626"/>
      <c r="DI12" s="626"/>
      <c r="DJ12" s="626"/>
      <c r="DK12" s="626"/>
      <c r="DL12" s="626"/>
      <c r="DM12" s="626"/>
      <c r="DN12" s="626"/>
      <c r="DO12" s="626"/>
      <c r="DP12" s="627"/>
      <c r="DQ12" s="634">
        <v>268986</v>
      </c>
      <c r="DR12" s="626"/>
      <c r="DS12" s="626"/>
      <c r="DT12" s="626"/>
      <c r="DU12" s="626"/>
      <c r="DV12" s="626"/>
      <c r="DW12" s="626"/>
      <c r="DX12" s="626"/>
      <c r="DY12" s="626"/>
      <c r="DZ12" s="626"/>
      <c r="EA12" s="626"/>
      <c r="EB12" s="626"/>
      <c r="EC12" s="635"/>
    </row>
    <row r="13" spans="2:143" ht="11.25" customHeight="1">
      <c r="B13" s="622" t="s">
        <v>233</v>
      </c>
      <c r="C13" s="623"/>
      <c r="D13" s="623"/>
      <c r="E13" s="623"/>
      <c r="F13" s="623"/>
      <c r="G13" s="623"/>
      <c r="H13" s="623"/>
      <c r="I13" s="623"/>
      <c r="J13" s="623"/>
      <c r="K13" s="623"/>
      <c r="L13" s="623"/>
      <c r="M13" s="623"/>
      <c r="N13" s="623"/>
      <c r="O13" s="623"/>
      <c r="P13" s="623"/>
      <c r="Q13" s="624"/>
      <c r="R13" s="625">
        <v>21655</v>
      </c>
      <c r="S13" s="626"/>
      <c r="T13" s="626"/>
      <c r="U13" s="626"/>
      <c r="V13" s="626"/>
      <c r="W13" s="626"/>
      <c r="X13" s="626"/>
      <c r="Y13" s="627"/>
      <c r="Z13" s="628">
        <v>0.1</v>
      </c>
      <c r="AA13" s="628"/>
      <c r="AB13" s="628"/>
      <c r="AC13" s="628"/>
      <c r="AD13" s="629">
        <v>21655</v>
      </c>
      <c r="AE13" s="629"/>
      <c r="AF13" s="629"/>
      <c r="AG13" s="629"/>
      <c r="AH13" s="629"/>
      <c r="AI13" s="629"/>
      <c r="AJ13" s="629"/>
      <c r="AK13" s="629"/>
      <c r="AL13" s="630">
        <v>0.2</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1098764</v>
      </c>
      <c r="BH13" s="626"/>
      <c r="BI13" s="626"/>
      <c r="BJ13" s="626"/>
      <c r="BK13" s="626"/>
      <c r="BL13" s="626"/>
      <c r="BM13" s="626"/>
      <c r="BN13" s="627"/>
      <c r="BO13" s="628">
        <v>42.3</v>
      </c>
      <c r="BP13" s="628"/>
      <c r="BQ13" s="628"/>
      <c r="BR13" s="628"/>
      <c r="BS13" s="634" t="s">
        <v>111</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1472162</v>
      </c>
      <c r="CS13" s="626"/>
      <c r="CT13" s="626"/>
      <c r="CU13" s="626"/>
      <c r="CV13" s="626"/>
      <c r="CW13" s="626"/>
      <c r="CX13" s="626"/>
      <c r="CY13" s="627"/>
      <c r="CZ13" s="628">
        <v>9.5</v>
      </c>
      <c r="DA13" s="628"/>
      <c r="DB13" s="628"/>
      <c r="DC13" s="628"/>
      <c r="DD13" s="634">
        <v>353149</v>
      </c>
      <c r="DE13" s="626"/>
      <c r="DF13" s="626"/>
      <c r="DG13" s="626"/>
      <c r="DH13" s="626"/>
      <c r="DI13" s="626"/>
      <c r="DJ13" s="626"/>
      <c r="DK13" s="626"/>
      <c r="DL13" s="626"/>
      <c r="DM13" s="626"/>
      <c r="DN13" s="626"/>
      <c r="DO13" s="626"/>
      <c r="DP13" s="627"/>
      <c r="DQ13" s="634">
        <v>1197217</v>
      </c>
      <c r="DR13" s="626"/>
      <c r="DS13" s="626"/>
      <c r="DT13" s="626"/>
      <c r="DU13" s="626"/>
      <c r="DV13" s="626"/>
      <c r="DW13" s="626"/>
      <c r="DX13" s="626"/>
      <c r="DY13" s="626"/>
      <c r="DZ13" s="626"/>
      <c r="EA13" s="626"/>
      <c r="EB13" s="626"/>
      <c r="EC13" s="635"/>
    </row>
    <row r="14" spans="2:143" ht="11.25" customHeight="1">
      <c r="B14" s="622" t="s">
        <v>236</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92085</v>
      </c>
      <c r="BH14" s="626"/>
      <c r="BI14" s="626"/>
      <c r="BJ14" s="626"/>
      <c r="BK14" s="626"/>
      <c r="BL14" s="626"/>
      <c r="BM14" s="626"/>
      <c r="BN14" s="627"/>
      <c r="BO14" s="628">
        <v>3.5</v>
      </c>
      <c r="BP14" s="628"/>
      <c r="BQ14" s="628"/>
      <c r="BR14" s="628"/>
      <c r="BS14" s="634" t="s">
        <v>111</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1099557</v>
      </c>
      <c r="CS14" s="626"/>
      <c r="CT14" s="626"/>
      <c r="CU14" s="626"/>
      <c r="CV14" s="626"/>
      <c r="CW14" s="626"/>
      <c r="CX14" s="626"/>
      <c r="CY14" s="627"/>
      <c r="CZ14" s="628">
        <v>7.1</v>
      </c>
      <c r="DA14" s="628"/>
      <c r="DB14" s="628"/>
      <c r="DC14" s="628"/>
      <c r="DD14" s="634">
        <v>235364</v>
      </c>
      <c r="DE14" s="626"/>
      <c r="DF14" s="626"/>
      <c r="DG14" s="626"/>
      <c r="DH14" s="626"/>
      <c r="DI14" s="626"/>
      <c r="DJ14" s="626"/>
      <c r="DK14" s="626"/>
      <c r="DL14" s="626"/>
      <c r="DM14" s="626"/>
      <c r="DN14" s="626"/>
      <c r="DO14" s="626"/>
      <c r="DP14" s="627"/>
      <c r="DQ14" s="634">
        <v>886057</v>
      </c>
      <c r="DR14" s="626"/>
      <c r="DS14" s="626"/>
      <c r="DT14" s="626"/>
      <c r="DU14" s="626"/>
      <c r="DV14" s="626"/>
      <c r="DW14" s="626"/>
      <c r="DX14" s="626"/>
      <c r="DY14" s="626"/>
      <c r="DZ14" s="626"/>
      <c r="EA14" s="626"/>
      <c r="EB14" s="626"/>
      <c r="EC14" s="635"/>
    </row>
    <row r="15" spans="2:143" ht="11.25" customHeight="1">
      <c r="B15" s="622" t="s">
        <v>239</v>
      </c>
      <c r="C15" s="623"/>
      <c r="D15" s="623"/>
      <c r="E15" s="623"/>
      <c r="F15" s="623"/>
      <c r="G15" s="623"/>
      <c r="H15" s="623"/>
      <c r="I15" s="623"/>
      <c r="J15" s="623"/>
      <c r="K15" s="623"/>
      <c r="L15" s="623"/>
      <c r="M15" s="623"/>
      <c r="N15" s="623"/>
      <c r="O15" s="623"/>
      <c r="P15" s="623"/>
      <c r="Q15" s="624"/>
      <c r="R15" s="625">
        <v>16378</v>
      </c>
      <c r="S15" s="626"/>
      <c r="T15" s="626"/>
      <c r="U15" s="626"/>
      <c r="V15" s="626"/>
      <c r="W15" s="626"/>
      <c r="X15" s="626"/>
      <c r="Y15" s="627"/>
      <c r="Z15" s="628">
        <v>0.1</v>
      </c>
      <c r="AA15" s="628"/>
      <c r="AB15" s="628"/>
      <c r="AC15" s="628"/>
      <c r="AD15" s="629">
        <v>16378</v>
      </c>
      <c r="AE15" s="629"/>
      <c r="AF15" s="629"/>
      <c r="AG15" s="629"/>
      <c r="AH15" s="629"/>
      <c r="AI15" s="629"/>
      <c r="AJ15" s="629"/>
      <c r="AK15" s="629"/>
      <c r="AL15" s="630">
        <v>0.2</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214205</v>
      </c>
      <c r="BH15" s="626"/>
      <c r="BI15" s="626"/>
      <c r="BJ15" s="626"/>
      <c r="BK15" s="626"/>
      <c r="BL15" s="626"/>
      <c r="BM15" s="626"/>
      <c r="BN15" s="627"/>
      <c r="BO15" s="628">
        <v>8.1999999999999993</v>
      </c>
      <c r="BP15" s="628"/>
      <c r="BQ15" s="628"/>
      <c r="BR15" s="628"/>
      <c r="BS15" s="634" t="s">
        <v>111</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1680016</v>
      </c>
      <c r="CS15" s="626"/>
      <c r="CT15" s="626"/>
      <c r="CU15" s="626"/>
      <c r="CV15" s="626"/>
      <c r="CW15" s="626"/>
      <c r="CX15" s="626"/>
      <c r="CY15" s="627"/>
      <c r="CZ15" s="628">
        <v>10.8</v>
      </c>
      <c r="DA15" s="628"/>
      <c r="DB15" s="628"/>
      <c r="DC15" s="628"/>
      <c r="DD15" s="634">
        <v>481671</v>
      </c>
      <c r="DE15" s="626"/>
      <c r="DF15" s="626"/>
      <c r="DG15" s="626"/>
      <c r="DH15" s="626"/>
      <c r="DI15" s="626"/>
      <c r="DJ15" s="626"/>
      <c r="DK15" s="626"/>
      <c r="DL15" s="626"/>
      <c r="DM15" s="626"/>
      <c r="DN15" s="626"/>
      <c r="DO15" s="626"/>
      <c r="DP15" s="627"/>
      <c r="DQ15" s="634">
        <v>1257717</v>
      </c>
      <c r="DR15" s="626"/>
      <c r="DS15" s="626"/>
      <c r="DT15" s="626"/>
      <c r="DU15" s="626"/>
      <c r="DV15" s="626"/>
      <c r="DW15" s="626"/>
      <c r="DX15" s="626"/>
      <c r="DY15" s="626"/>
      <c r="DZ15" s="626"/>
      <c r="EA15" s="626"/>
      <c r="EB15" s="626"/>
      <c r="EC15" s="635"/>
    </row>
    <row r="16" spans="2:143" ht="11.25" customHeight="1">
      <c r="B16" s="622" t="s">
        <v>242</v>
      </c>
      <c r="C16" s="623"/>
      <c r="D16" s="623"/>
      <c r="E16" s="623"/>
      <c r="F16" s="623"/>
      <c r="G16" s="623"/>
      <c r="H16" s="623"/>
      <c r="I16" s="623"/>
      <c r="J16" s="623"/>
      <c r="K16" s="623"/>
      <c r="L16" s="623"/>
      <c r="M16" s="623"/>
      <c r="N16" s="623"/>
      <c r="O16" s="623"/>
      <c r="P16" s="623"/>
      <c r="Q16" s="624"/>
      <c r="R16" s="625">
        <v>6353963</v>
      </c>
      <c r="S16" s="626"/>
      <c r="T16" s="626"/>
      <c r="U16" s="626"/>
      <c r="V16" s="626"/>
      <c r="W16" s="626"/>
      <c r="X16" s="626"/>
      <c r="Y16" s="627"/>
      <c r="Z16" s="628">
        <v>39</v>
      </c>
      <c r="AA16" s="628"/>
      <c r="AB16" s="628"/>
      <c r="AC16" s="628"/>
      <c r="AD16" s="629">
        <v>5837758</v>
      </c>
      <c r="AE16" s="629"/>
      <c r="AF16" s="629"/>
      <c r="AG16" s="629"/>
      <c r="AH16" s="629"/>
      <c r="AI16" s="629"/>
      <c r="AJ16" s="629"/>
      <c r="AK16" s="629"/>
      <c r="AL16" s="630">
        <v>63.7</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v>107</v>
      </c>
      <c r="BH16" s="626"/>
      <c r="BI16" s="626"/>
      <c r="BJ16" s="626"/>
      <c r="BK16" s="626"/>
      <c r="BL16" s="626"/>
      <c r="BM16" s="626"/>
      <c r="BN16" s="627"/>
      <c r="BO16" s="628">
        <v>0</v>
      </c>
      <c r="BP16" s="628"/>
      <c r="BQ16" s="628"/>
      <c r="BR16" s="628"/>
      <c r="BS16" s="634" t="s">
        <v>111</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245</v>
      </c>
      <c r="C17" s="623"/>
      <c r="D17" s="623"/>
      <c r="E17" s="623"/>
      <c r="F17" s="623"/>
      <c r="G17" s="623"/>
      <c r="H17" s="623"/>
      <c r="I17" s="623"/>
      <c r="J17" s="623"/>
      <c r="K17" s="623"/>
      <c r="L17" s="623"/>
      <c r="M17" s="623"/>
      <c r="N17" s="623"/>
      <c r="O17" s="623"/>
      <c r="P17" s="623"/>
      <c r="Q17" s="624"/>
      <c r="R17" s="625">
        <v>5837758</v>
      </c>
      <c r="S17" s="626"/>
      <c r="T17" s="626"/>
      <c r="U17" s="626"/>
      <c r="V17" s="626"/>
      <c r="W17" s="626"/>
      <c r="X17" s="626"/>
      <c r="Y17" s="627"/>
      <c r="Z17" s="628">
        <v>35.799999999999997</v>
      </c>
      <c r="AA17" s="628"/>
      <c r="AB17" s="628"/>
      <c r="AC17" s="628"/>
      <c r="AD17" s="629">
        <v>5837758</v>
      </c>
      <c r="AE17" s="629"/>
      <c r="AF17" s="629"/>
      <c r="AG17" s="629"/>
      <c r="AH17" s="629"/>
      <c r="AI17" s="629"/>
      <c r="AJ17" s="629"/>
      <c r="AK17" s="629"/>
      <c r="AL17" s="630">
        <v>63.7</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1713437</v>
      </c>
      <c r="CS17" s="626"/>
      <c r="CT17" s="626"/>
      <c r="CU17" s="626"/>
      <c r="CV17" s="626"/>
      <c r="CW17" s="626"/>
      <c r="CX17" s="626"/>
      <c r="CY17" s="627"/>
      <c r="CZ17" s="628">
        <v>11</v>
      </c>
      <c r="DA17" s="628"/>
      <c r="DB17" s="628"/>
      <c r="DC17" s="628"/>
      <c r="DD17" s="634" t="s">
        <v>111</v>
      </c>
      <c r="DE17" s="626"/>
      <c r="DF17" s="626"/>
      <c r="DG17" s="626"/>
      <c r="DH17" s="626"/>
      <c r="DI17" s="626"/>
      <c r="DJ17" s="626"/>
      <c r="DK17" s="626"/>
      <c r="DL17" s="626"/>
      <c r="DM17" s="626"/>
      <c r="DN17" s="626"/>
      <c r="DO17" s="626"/>
      <c r="DP17" s="627"/>
      <c r="DQ17" s="634">
        <v>1694440</v>
      </c>
      <c r="DR17" s="626"/>
      <c r="DS17" s="626"/>
      <c r="DT17" s="626"/>
      <c r="DU17" s="626"/>
      <c r="DV17" s="626"/>
      <c r="DW17" s="626"/>
      <c r="DX17" s="626"/>
      <c r="DY17" s="626"/>
      <c r="DZ17" s="626"/>
      <c r="EA17" s="626"/>
      <c r="EB17" s="626"/>
      <c r="EC17" s="635"/>
    </row>
    <row r="18" spans="2:133" ht="11.25" customHeight="1">
      <c r="B18" s="622" t="s">
        <v>248</v>
      </c>
      <c r="C18" s="623"/>
      <c r="D18" s="623"/>
      <c r="E18" s="623"/>
      <c r="F18" s="623"/>
      <c r="G18" s="623"/>
      <c r="H18" s="623"/>
      <c r="I18" s="623"/>
      <c r="J18" s="623"/>
      <c r="K18" s="623"/>
      <c r="L18" s="623"/>
      <c r="M18" s="623"/>
      <c r="N18" s="623"/>
      <c r="O18" s="623"/>
      <c r="P18" s="623"/>
      <c r="Q18" s="624"/>
      <c r="R18" s="625">
        <v>516205</v>
      </c>
      <c r="S18" s="626"/>
      <c r="T18" s="626"/>
      <c r="U18" s="626"/>
      <c r="V18" s="626"/>
      <c r="W18" s="626"/>
      <c r="X18" s="626"/>
      <c r="Y18" s="627"/>
      <c r="Z18" s="628">
        <v>3.2</v>
      </c>
      <c r="AA18" s="628"/>
      <c r="AB18" s="628"/>
      <c r="AC18" s="628"/>
      <c r="AD18" s="629" t="s">
        <v>111</v>
      </c>
      <c r="AE18" s="629"/>
      <c r="AF18" s="629"/>
      <c r="AG18" s="629"/>
      <c r="AH18" s="629"/>
      <c r="AI18" s="629"/>
      <c r="AJ18" s="629"/>
      <c r="AK18" s="629"/>
      <c r="AL18" s="630" t="s">
        <v>111</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251</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32146</v>
      </c>
      <c r="BH19" s="626"/>
      <c r="BI19" s="626"/>
      <c r="BJ19" s="626"/>
      <c r="BK19" s="626"/>
      <c r="BL19" s="626"/>
      <c r="BM19" s="626"/>
      <c r="BN19" s="627"/>
      <c r="BO19" s="628">
        <v>1.2</v>
      </c>
      <c r="BP19" s="628"/>
      <c r="BQ19" s="628"/>
      <c r="BR19" s="628"/>
      <c r="BS19" s="634" t="s">
        <v>111</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254</v>
      </c>
      <c r="C20" s="623"/>
      <c r="D20" s="623"/>
      <c r="E20" s="623"/>
      <c r="F20" s="623"/>
      <c r="G20" s="623"/>
      <c r="H20" s="623"/>
      <c r="I20" s="623"/>
      <c r="J20" s="623"/>
      <c r="K20" s="623"/>
      <c r="L20" s="623"/>
      <c r="M20" s="623"/>
      <c r="N20" s="623"/>
      <c r="O20" s="623"/>
      <c r="P20" s="623"/>
      <c r="Q20" s="624"/>
      <c r="R20" s="625">
        <v>9673658</v>
      </c>
      <c r="S20" s="626"/>
      <c r="T20" s="626"/>
      <c r="U20" s="626"/>
      <c r="V20" s="626"/>
      <c r="W20" s="626"/>
      <c r="X20" s="626"/>
      <c r="Y20" s="627"/>
      <c r="Z20" s="628">
        <v>59.4</v>
      </c>
      <c r="AA20" s="628"/>
      <c r="AB20" s="628"/>
      <c r="AC20" s="628"/>
      <c r="AD20" s="629">
        <v>9157453</v>
      </c>
      <c r="AE20" s="629"/>
      <c r="AF20" s="629"/>
      <c r="AG20" s="629"/>
      <c r="AH20" s="629"/>
      <c r="AI20" s="629"/>
      <c r="AJ20" s="629"/>
      <c r="AK20" s="629"/>
      <c r="AL20" s="630">
        <v>99.9</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32146</v>
      </c>
      <c r="BH20" s="626"/>
      <c r="BI20" s="626"/>
      <c r="BJ20" s="626"/>
      <c r="BK20" s="626"/>
      <c r="BL20" s="626"/>
      <c r="BM20" s="626"/>
      <c r="BN20" s="627"/>
      <c r="BO20" s="628">
        <v>1.2</v>
      </c>
      <c r="BP20" s="628"/>
      <c r="BQ20" s="628"/>
      <c r="BR20" s="628"/>
      <c r="BS20" s="634" t="s">
        <v>111</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15574282</v>
      </c>
      <c r="CS20" s="626"/>
      <c r="CT20" s="626"/>
      <c r="CU20" s="626"/>
      <c r="CV20" s="626"/>
      <c r="CW20" s="626"/>
      <c r="CX20" s="626"/>
      <c r="CY20" s="627"/>
      <c r="CZ20" s="628">
        <v>100</v>
      </c>
      <c r="DA20" s="628"/>
      <c r="DB20" s="628"/>
      <c r="DC20" s="628"/>
      <c r="DD20" s="634">
        <v>2121498</v>
      </c>
      <c r="DE20" s="626"/>
      <c r="DF20" s="626"/>
      <c r="DG20" s="626"/>
      <c r="DH20" s="626"/>
      <c r="DI20" s="626"/>
      <c r="DJ20" s="626"/>
      <c r="DK20" s="626"/>
      <c r="DL20" s="626"/>
      <c r="DM20" s="626"/>
      <c r="DN20" s="626"/>
      <c r="DO20" s="626"/>
      <c r="DP20" s="627"/>
      <c r="DQ20" s="634">
        <v>10752854</v>
      </c>
      <c r="DR20" s="626"/>
      <c r="DS20" s="626"/>
      <c r="DT20" s="626"/>
      <c r="DU20" s="626"/>
      <c r="DV20" s="626"/>
      <c r="DW20" s="626"/>
      <c r="DX20" s="626"/>
      <c r="DY20" s="626"/>
      <c r="DZ20" s="626"/>
      <c r="EA20" s="626"/>
      <c r="EB20" s="626"/>
      <c r="EC20" s="635"/>
    </row>
    <row r="21" spans="2:133" ht="11.25" customHeight="1">
      <c r="B21" s="622" t="s">
        <v>257</v>
      </c>
      <c r="C21" s="623"/>
      <c r="D21" s="623"/>
      <c r="E21" s="623"/>
      <c r="F21" s="623"/>
      <c r="G21" s="623"/>
      <c r="H21" s="623"/>
      <c r="I21" s="623"/>
      <c r="J21" s="623"/>
      <c r="K21" s="623"/>
      <c r="L21" s="623"/>
      <c r="M21" s="623"/>
      <c r="N21" s="623"/>
      <c r="O21" s="623"/>
      <c r="P21" s="623"/>
      <c r="Q21" s="624"/>
      <c r="R21" s="625">
        <v>3377</v>
      </c>
      <c r="S21" s="626"/>
      <c r="T21" s="626"/>
      <c r="U21" s="626"/>
      <c r="V21" s="626"/>
      <c r="W21" s="626"/>
      <c r="X21" s="626"/>
      <c r="Y21" s="627"/>
      <c r="Z21" s="628">
        <v>0</v>
      </c>
      <c r="AA21" s="628"/>
      <c r="AB21" s="628"/>
      <c r="AC21" s="628"/>
      <c r="AD21" s="629">
        <v>3377</v>
      </c>
      <c r="AE21" s="629"/>
      <c r="AF21" s="629"/>
      <c r="AG21" s="629"/>
      <c r="AH21" s="629"/>
      <c r="AI21" s="629"/>
      <c r="AJ21" s="629"/>
      <c r="AK21" s="629"/>
      <c r="AL21" s="630">
        <v>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32146</v>
      </c>
      <c r="BH21" s="626"/>
      <c r="BI21" s="626"/>
      <c r="BJ21" s="626"/>
      <c r="BK21" s="626"/>
      <c r="BL21" s="626"/>
      <c r="BM21" s="626"/>
      <c r="BN21" s="627"/>
      <c r="BO21" s="628">
        <v>1.2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259</v>
      </c>
      <c r="C22" s="623"/>
      <c r="D22" s="623"/>
      <c r="E22" s="623"/>
      <c r="F22" s="623"/>
      <c r="G22" s="623"/>
      <c r="H22" s="623"/>
      <c r="I22" s="623"/>
      <c r="J22" s="623"/>
      <c r="K22" s="623"/>
      <c r="L22" s="623"/>
      <c r="M22" s="623"/>
      <c r="N22" s="623"/>
      <c r="O22" s="623"/>
      <c r="P22" s="623"/>
      <c r="Q22" s="624"/>
      <c r="R22" s="625">
        <v>13604</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262</v>
      </c>
      <c r="C23" s="623"/>
      <c r="D23" s="623"/>
      <c r="E23" s="623"/>
      <c r="F23" s="623"/>
      <c r="G23" s="623"/>
      <c r="H23" s="623"/>
      <c r="I23" s="623"/>
      <c r="J23" s="623"/>
      <c r="K23" s="623"/>
      <c r="L23" s="623"/>
      <c r="M23" s="623"/>
      <c r="N23" s="623"/>
      <c r="O23" s="623"/>
      <c r="P23" s="623"/>
      <c r="Q23" s="624"/>
      <c r="R23" s="625">
        <v>227962</v>
      </c>
      <c r="S23" s="626"/>
      <c r="T23" s="626"/>
      <c r="U23" s="626"/>
      <c r="V23" s="626"/>
      <c r="W23" s="626"/>
      <c r="X23" s="626"/>
      <c r="Y23" s="627"/>
      <c r="Z23" s="628">
        <v>1.4</v>
      </c>
      <c r="AA23" s="628"/>
      <c r="AB23" s="628"/>
      <c r="AC23" s="628"/>
      <c r="AD23" s="629">
        <v>4727</v>
      </c>
      <c r="AE23" s="629"/>
      <c r="AF23" s="629"/>
      <c r="AG23" s="629"/>
      <c r="AH23" s="629"/>
      <c r="AI23" s="629"/>
      <c r="AJ23" s="629"/>
      <c r="AK23" s="629"/>
      <c r="AL23" s="630">
        <v>0.1</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c r="B24" s="622" t="s">
        <v>269</v>
      </c>
      <c r="C24" s="623"/>
      <c r="D24" s="623"/>
      <c r="E24" s="623"/>
      <c r="F24" s="623"/>
      <c r="G24" s="623"/>
      <c r="H24" s="623"/>
      <c r="I24" s="623"/>
      <c r="J24" s="623"/>
      <c r="K24" s="623"/>
      <c r="L24" s="623"/>
      <c r="M24" s="623"/>
      <c r="N24" s="623"/>
      <c r="O24" s="623"/>
      <c r="P24" s="623"/>
      <c r="Q24" s="624"/>
      <c r="R24" s="625">
        <v>88839</v>
      </c>
      <c r="S24" s="626"/>
      <c r="T24" s="626"/>
      <c r="U24" s="626"/>
      <c r="V24" s="626"/>
      <c r="W24" s="626"/>
      <c r="X24" s="626"/>
      <c r="Y24" s="627"/>
      <c r="Z24" s="628">
        <v>0.5</v>
      </c>
      <c r="AA24" s="628"/>
      <c r="AB24" s="628"/>
      <c r="AC24" s="628"/>
      <c r="AD24" s="629" t="s">
        <v>111</v>
      </c>
      <c r="AE24" s="629"/>
      <c r="AF24" s="629"/>
      <c r="AG24" s="629"/>
      <c r="AH24" s="629"/>
      <c r="AI24" s="629"/>
      <c r="AJ24" s="629"/>
      <c r="AK24" s="629"/>
      <c r="AL24" s="630" t="s">
        <v>111</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7323098</v>
      </c>
      <c r="CS24" s="615"/>
      <c r="CT24" s="615"/>
      <c r="CU24" s="615"/>
      <c r="CV24" s="615"/>
      <c r="CW24" s="615"/>
      <c r="CX24" s="615"/>
      <c r="CY24" s="616"/>
      <c r="CZ24" s="652">
        <v>47</v>
      </c>
      <c r="DA24" s="653"/>
      <c r="DB24" s="653"/>
      <c r="DC24" s="654"/>
      <c r="DD24" s="651">
        <v>5096352</v>
      </c>
      <c r="DE24" s="615"/>
      <c r="DF24" s="615"/>
      <c r="DG24" s="615"/>
      <c r="DH24" s="615"/>
      <c r="DI24" s="615"/>
      <c r="DJ24" s="615"/>
      <c r="DK24" s="616"/>
      <c r="DL24" s="651">
        <v>4843505</v>
      </c>
      <c r="DM24" s="615"/>
      <c r="DN24" s="615"/>
      <c r="DO24" s="615"/>
      <c r="DP24" s="615"/>
      <c r="DQ24" s="615"/>
      <c r="DR24" s="615"/>
      <c r="DS24" s="615"/>
      <c r="DT24" s="615"/>
      <c r="DU24" s="615"/>
      <c r="DV24" s="616"/>
      <c r="DW24" s="619">
        <v>50.6</v>
      </c>
      <c r="DX24" s="620"/>
      <c r="DY24" s="620"/>
      <c r="DZ24" s="620"/>
      <c r="EA24" s="620"/>
      <c r="EB24" s="620"/>
      <c r="EC24" s="621"/>
    </row>
    <row r="25" spans="2:133" ht="11.25" customHeight="1">
      <c r="B25" s="622" t="s">
        <v>272</v>
      </c>
      <c r="C25" s="623"/>
      <c r="D25" s="623"/>
      <c r="E25" s="623"/>
      <c r="F25" s="623"/>
      <c r="G25" s="623"/>
      <c r="H25" s="623"/>
      <c r="I25" s="623"/>
      <c r="J25" s="623"/>
      <c r="K25" s="623"/>
      <c r="L25" s="623"/>
      <c r="M25" s="623"/>
      <c r="N25" s="623"/>
      <c r="O25" s="623"/>
      <c r="P25" s="623"/>
      <c r="Q25" s="624"/>
      <c r="R25" s="625">
        <v>1802806</v>
      </c>
      <c r="S25" s="626"/>
      <c r="T25" s="626"/>
      <c r="U25" s="626"/>
      <c r="V25" s="626"/>
      <c r="W25" s="626"/>
      <c r="X25" s="626"/>
      <c r="Y25" s="627"/>
      <c r="Z25" s="628">
        <v>11.1</v>
      </c>
      <c r="AA25" s="628"/>
      <c r="AB25" s="628"/>
      <c r="AC25" s="628"/>
      <c r="AD25" s="629" t="s">
        <v>111</v>
      </c>
      <c r="AE25" s="629"/>
      <c r="AF25" s="629"/>
      <c r="AG25" s="629"/>
      <c r="AH25" s="629"/>
      <c r="AI25" s="629"/>
      <c r="AJ25" s="629"/>
      <c r="AK25" s="629"/>
      <c r="AL25" s="630" t="s">
        <v>111</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2872572</v>
      </c>
      <c r="CS25" s="657"/>
      <c r="CT25" s="657"/>
      <c r="CU25" s="657"/>
      <c r="CV25" s="657"/>
      <c r="CW25" s="657"/>
      <c r="CX25" s="657"/>
      <c r="CY25" s="658"/>
      <c r="CZ25" s="659">
        <v>18.399999999999999</v>
      </c>
      <c r="DA25" s="660"/>
      <c r="DB25" s="660"/>
      <c r="DC25" s="661"/>
      <c r="DD25" s="634">
        <v>2582039</v>
      </c>
      <c r="DE25" s="657"/>
      <c r="DF25" s="657"/>
      <c r="DG25" s="657"/>
      <c r="DH25" s="657"/>
      <c r="DI25" s="657"/>
      <c r="DJ25" s="657"/>
      <c r="DK25" s="658"/>
      <c r="DL25" s="634">
        <v>2575569</v>
      </c>
      <c r="DM25" s="657"/>
      <c r="DN25" s="657"/>
      <c r="DO25" s="657"/>
      <c r="DP25" s="657"/>
      <c r="DQ25" s="657"/>
      <c r="DR25" s="657"/>
      <c r="DS25" s="657"/>
      <c r="DT25" s="657"/>
      <c r="DU25" s="657"/>
      <c r="DV25" s="658"/>
      <c r="DW25" s="630">
        <v>26.9</v>
      </c>
      <c r="DX25" s="655"/>
      <c r="DY25" s="655"/>
      <c r="DZ25" s="655"/>
      <c r="EA25" s="655"/>
      <c r="EB25" s="655"/>
      <c r="EC25" s="656"/>
    </row>
    <row r="26" spans="2:133" ht="11.25" customHeight="1">
      <c r="B26" s="662" t="s">
        <v>275</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1382351</v>
      </c>
      <c r="CS26" s="626"/>
      <c r="CT26" s="626"/>
      <c r="CU26" s="626"/>
      <c r="CV26" s="626"/>
      <c r="CW26" s="626"/>
      <c r="CX26" s="626"/>
      <c r="CY26" s="627"/>
      <c r="CZ26" s="659">
        <v>8.9</v>
      </c>
      <c r="DA26" s="660"/>
      <c r="DB26" s="660"/>
      <c r="DC26" s="661"/>
      <c r="DD26" s="634">
        <v>1200369</v>
      </c>
      <c r="DE26" s="626"/>
      <c r="DF26" s="626"/>
      <c r="DG26" s="626"/>
      <c r="DH26" s="626"/>
      <c r="DI26" s="626"/>
      <c r="DJ26" s="626"/>
      <c r="DK26" s="627"/>
      <c r="DL26" s="634" t="s">
        <v>208</v>
      </c>
      <c r="DM26" s="626"/>
      <c r="DN26" s="626"/>
      <c r="DO26" s="626"/>
      <c r="DP26" s="626"/>
      <c r="DQ26" s="626"/>
      <c r="DR26" s="626"/>
      <c r="DS26" s="626"/>
      <c r="DT26" s="626"/>
      <c r="DU26" s="626"/>
      <c r="DV26" s="627"/>
      <c r="DW26" s="630" t="s">
        <v>208</v>
      </c>
      <c r="DX26" s="655"/>
      <c r="DY26" s="655"/>
      <c r="DZ26" s="655"/>
      <c r="EA26" s="655"/>
      <c r="EB26" s="655"/>
      <c r="EC26" s="656"/>
    </row>
    <row r="27" spans="2:133" ht="11.25" customHeight="1">
      <c r="B27" s="622" t="s">
        <v>278</v>
      </c>
      <c r="C27" s="623"/>
      <c r="D27" s="623"/>
      <c r="E27" s="623"/>
      <c r="F27" s="623"/>
      <c r="G27" s="623"/>
      <c r="H27" s="623"/>
      <c r="I27" s="623"/>
      <c r="J27" s="623"/>
      <c r="K27" s="623"/>
      <c r="L27" s="623"/>
      <c r="M27" s="623"/>
      <c r="N27" s="623"/>
      <c r="O27" s="623"/>
      <c r="P27" s="623"/>
      <c r="Q27" s="624"/>
      <c r="R27" s="625">
        <v>1046312</v>
      </c>
      <c r="S27" s="626"/>
      <c r="T27" s="626"/>
      <c r="U27" s="626"/>
      <c r="V27" s="626"/>
      <c r="W27" s="626"/>
      <c r="X27" s="626"/>
      <c r="Y27" s="627"/>
      <c r="Z27" s="628">
        <v>6.4</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2597565</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2737089</v>
      </c>
      <c r="CS27" s="657"/>
      <c r="CT27" s="657"/>
      <c r="CU27" s="657"/>
      <c r="CV27" s="657"/>
      <c r="CW27" s="657"/>
      <c r="CX27" s="657"/>
      <c r="CY27" s="658"/>
      <c r="CZ27" s="659">
        <v>17.600000000000001</v>
      </c>
      <c r="DA27" s="660"/>
      <c r="DB27" s="660"/>
      <c r="DC27" s="661"/>
      <c r="DD27" s="634">
        <v>819873</v>
      </c>
      <c r="DE27" s="657"/>
      <c r="DF27" s="657"/>
      <c r="DG27" s="657"/>
      <c r="DH27" s="657"/>
      <c r="DI27" s="657"/>
      <c r="DJ27" s="657"/>
      <c r="DK27" s="658"/>
      <c r="DL27" s="634">
        <v>818775</v>
      </c>
      <c r="DM27" s="657"/>
      <c r="DN27" s="657"/>
      <c r="DO27" s="657"/>
      <c r="DP27" s="657"/>
      <c r="DQ27" s="657"/>
      <c r="DR27" s="657"/>
      <c r="DS27" s="657"/>
      <c r="DT27" s="657"/>
      <c r="DU27" s="657"/>
      <c r="DV27" s="658"/>
      <c r="DW27" s="630">
        <v>8.6</v>
      </c>
      <c r="DX27" s="655"/>
      <c r="DY27" s="655"/>
      <c r="DZ27" s="655"/>
      <c r="EA27" s="655"/>
      <c r="EB27" s="655"/>
      <c r="EC27" s="656"/>
    </row>
    <row r="28" spans="2:133" ht="11.25" customHeight="1">
      <c r="B28" s="622" t="s">
        <v>281</v>
      </c>
      <c r="C28" s="623"/>
      <c r="D28" s="623"/>
      <c r="E28" s="623"/>
      <c r="F28" s="623"/>
      <c r="G28" s="623"/>
      <c r="H28" s="623"/>
      <c r="I28" s="623"/>
      <c r="J28" s="623"/>
      <c r="K28" s="623"/>
      <c r="L28" s="623"/>
      <c r="M28" s="623"/>
      <c r="N28" s="623"/>
      <c r="O28" s="623"/>
      <c r="P28" s="623"/>
      <c r="Q28" s="624"/>
      <c r="R28" s="625">
        <v>38456</v>
      </c>
      <c r="S28" s="626"/>
      <c r="T28" s="626"/>
      <c r="U28" s="626"/>
      <c r="V28" s="626"/>
      <c r="W28" s="626"/>
      <c r="X28" s="626"/>
      <c r="Y28" s="627"/>
      <c r="Z28" s="628">
        <v>0.2</v>
      </c>
      <c r="AA28" s="628"/>
      <c r="AB28" s="628"/>
      <c r="AC28" s="628"/>
      <c r="AD28" s="629">
        <v>62</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1713437</v>
      </c>
      <c r="CS28" s="626"/>
      <c r="CT28" s="626"/>
      <c r="CU28" s="626"/>
      <c r="CV28" s="626"/>
      <c r="CW28" s="626"/>
      <c r="CX28" s="626"/>
      <c r="CY28" s="627"/>
      <c r="CZ28" s="659">
        <v>11</v>
      </c>
      <c r="DA28" s="660"/>
      <c r="DB28" s="660"/>
      <c r="DC28" s="661"/>
      <c r="DD28" s="634">
        <v>1694440</v>
      </c>
      <c r="DE28" s="626"/>
      <c r="DF28" s="626"/>
      <c r="DG28" s="626"/>
      <c r="DH28" s="626"/>
      <c r="DI28" s="626"/>
      <c r="DJ28" s="626"/>
      <c r="DK28" s="627"/>
      <c r="DL28" s="634">
        <v>1449161</v>
      </c>
      <c r="DM28" s="626"/>
      <c r="DN28" s="626"/>
      <c r="DO28" s="626"/>
      <c r="DP28" s="626"/>
      <c r="DQ28" s="626"/>
      <c r="DR28" s="626"/>
      <c r="DS28" s="626"/>
      <c r="DT28" s="626"/>
      <c r="DU28" s="626"/>
      <c r="DV28" s="627"/>
      <c r="DW28" s="630">
        <v>15.1</v>
      </c>
      <c r="DX28" s="655"/>
      <c r="DY28" s="655"/>
      <c r="DZ28" s="655"/>
      <c r="EA28" s="655"/>
      <c r="EB28" s="655"/>
      <c r="EC28" s="656"/>
    </row>
    <row r="29" spans="2:133" ht="11.25" customHeight="1">
      <c r="B29" s="622" t="s">
        <v>283</v>
      </c>
      <c r="C29" s="623"/>
      <c r="D29" s="623"/>
      <c r="E29" s="623"/>
      <c r="F29" s="623"/>
      <c r="G29" s="623"/>
      <c r="H29" s="623"/>
      <c r="I29" s="623"/>
      <c r="J29" s="623"/>
      <c r="K29" s="623"/>
      <c r="L29" s="623"/>
      <c r="M29" s="623"/>
      <c r="N29" s="623"/>
      <c r="O29" s="623"/>
      <c r="P29" s="623"/>
      <c r="Q29" s="624"/>
      <c r="R29" s="625">
        <v>15838</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287</v>
      </c>
      <c r="CG29" s="640"/>
      <c r="CH29" s="640"/>
      <c r="CI29" s="640"/>
      <c r="CJ29" s="640"/>
      <c r="CK29" s="640"/>
      <c r="CL29" s="640"/>
      <c r="CM29" s="640"/>
      <c r="CN29" s="640"/>
      <c r="CO29" s="640"/>
      <c r="CP29" s="640"/>
      <c r="CQ29" s="641"/>
      <c r="CR29" s="625">
        <v>1713437</v>
      </c>
      <c r="CS29" s="657"/>
      <c r="CT29" s="657"/>
      <c r="CU29" s="657"/>
      <c r="CV29" s="657"/>
      <c r="CW29" s="657"/>
      <c r="CX29" s="657"/>
      <c r="CY29" s="658"/>
      <c r="CZ29" s="659">
        <v>11</v>
      </c>
      <c r="DA29" s="660"/>
      <c r="DB29" s="660"/>
      <c r="DC29" s="661"/>
      <c r="DD29" s="634">
        <v>1694440</v>
      </c>
      <c r="DE29" s="657"/>
      <c r="DF29" s="657"/>
      <c r="DG29" s="657"/>
      <c r="DH29" s="657"/>
      <c r="DI29" s="657"/>
      <c r="DJ29" s="657"/>
      <c r="DK29" s="658"/>
      <c r="DL29" s="634">
        <v>1449161</v>
      </c>
      <c r="DM29" s="657"/>
      <c r="DN29" s="657"/>
      <c r="DO29" s="657"/>
      <c r="DP29" s="657"/>
      <c r="DQ29" s="657"/>
      <c r="DR29" s="657"/>
      <c r="DS29" s="657"/>
      <c r="DT29" s="657"/>
      <c r="DU29" s="657"/>
      <c r="DV29" s="658"/>
      <c r="DW29" s="630">
        <v>15.1</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592826</v>
      </c>
      <c r="S30" s="626"/>
      <c r="T30" s="626"/>
      <c r="U30" s="626"/>
      <c r="V30" s="626"/>
      <c r="W30" s="626"/>
      <c r="X30" s="626"/>
      <c r="Y30" s="627"/>
      <c r="Z30" s="628">
        <v>3.6</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168</v>
      </c>
      <c r="AY30" s="612"/>
      <c r="AZ30" s="612"/>
      <c r="BA30" s="612"/>
      <c r="BB30" s="612"/>
      <c r="BC30" s="612"/>
      <c r="BD30" s="612"/>
      <c r="BE30" s="612"/>
      <c r="BF30" s="613"/>
      <c r="BG30" s="683">
        <v>98.2</v>
      </c>
      <c r="BH30" s="684"/>
      <c r="BI30" s="684"/>
      <c r="BJ30" s="684"/>
      <c r="BK30" s="684"/>
      <c r="BL30" s="684"/>
      <c r="BM30" s="620">
        <v>91</v>
      </c>
      <c r="BN30" s="684"/>
      <c r="BO30" s="684"/>
      <c r="BP30" s="684"/>
      <c r="BQ30" s="685"/>
      <c r="BR30" s="683">
        <v>97.9</v>
      </c>
      <c r="BS30" s="684"/>
      <c r="BT30" s="684"/>
      <c r="BU30" s="684"/>
      <c r="BV30" s="684"/>
      <c r="BW30" s="684"/>
      <c r="BX30" s="620">
        <v>89.5</v>
      </c>
      <c r="BY30" s="684"/>
      <c r="BZ30" s="684"/>
      <c r="CA30" s="684"/>
      <c r="CB30" s="685"/>
      <c r="CD30" s="688"/>
      <c r="CE30" s="689"/>
      <c r="CF30" s="639" t="s">
        <v>291</v>
      </c>
      <c r="CG30" s="640"/>
      <c r="CH30" s="640"/>
      <c r="CI30" s="640"/>
      <c r="CJ30" s="640"/>
      <c r="CK30" s="640"/>
      <c r="CL30" s="640"/>
      <c r="CM30" s="640"/>
      <c r="CN30" s="640"/>
      <c r="CO30" s="640"/>
      <c r="CP30" s="640"/>
      <c r="CQ30" s="641"/>
      <c r="CR30" s="625">
        <v>1532956</v>
      </c>
      <c r="CS30" s="626"/>
      <c r="CT30" s="626"/>
      <c r="CU30" s="626"/>
      <c r="CV30" s="626"/>
      <c r="CW30" s="626"/>
      <c r="CX30" s="626"/>
      <c r="CY30" s="627"/>
      <c r="CZ30" s="659">
        <v>9.8000000000000007</v>
      </c>
      <c r="DA30" s="660"/>
      <c r="DB30" s="660"/>
      <c r="DC30" s="661"/>
      <c r="DD30" s="634">
        <v>1513959</v>
      </c>
      <c r="DE30" s="626"/>
      <c r="DF30" s="626"/>
      <c r="DG30" s="626"/>
      <c r="DH30" s="626"/>
      <c r="DI30" s="626"/>
      <c r="DJ30" s="626"/>
      <c r="DK30" s="627"/>
      <c r="DL30" s="634">
        <v>1268680</v>
      </c>
      <c r="DM30" s="626"/>
      <c r="DN30" s="626"/>
      <c r="DO30" s="626"/>
      <c r="DP30" s="626"/>
      <c r="DQ30" s="626"/>
      <c r="DR30" s="626"/>
      <c r="DS30" s="626"/>
      <c r="DT30" s="626"/>
      <c r="DU30" s="626"/>
      <c r="DV30" s="627"/>
      <c r="DW30" s="630">
        <v>13.3</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923801</v>
      </c>
      <c r="S31" s="626"/>
      <c r="T31" s="626"/>
      <c r="U31" s="626"/>
      <c r="V31" s="626"/>
      <c r="W31" s="626"/>
      <c r="X31" s="626"/>
      <c r="Y31" s="627"/>
      <c r="Z31" s="628">
        <v>5.7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98.3</v>
      </c>
      <c r="BH31" s="657"/>
      <c r="BI31" s="657"/>
      <c r="BJ31" s="657"/>
      <c r="BK31" s="657"/>
      <c r="BL31" s="657"/>
      <c r="BM31" s="631">
        <v>92.7</v>
      </c>
      <c r="BN31" s="681"/>
      <c r="BO31" s="681"/>
      <c r="BP31" s="681"/>
      <c r="BQ31" s="682"/>
      <c r="BR31" s="680">
        <v>98.4</v>
      </c>
      <c r="BS31" s="657"/>
      <c r="BT31" s="657"/>
      <c r="BU31" s="657"/>
      <c r="BV31" s="657"/>
      <c r="BW31" s="657"/>
      <c r="BX31" s="631">
        <v>91.9</v>
      </c>
      <c r="BY31" s="681"/>
      <c r="BZ31" s="681"/>
      <c r="CA31" s="681"/>
      <c r="CB31" s="682"/>
      <c r="CD31" s="688"/>
      <c r="CE31" s="689"/>
      <c r="CF31" s="639" t="s">
        <v>295</v>
      </c>
      <c r="CG31" s="640"/>
      <c r="CH31" s="640"/>
      <c r="CI31" s="640"/>
      <c r="CJ31" s="640"/>
      <c r="CK31" s="640"/>
      <c r="CL31" s="640"/>
      <c r="CM31" s="640"/>
      <c r="CN31" s="640"/>
      <c r="CO31" s="640"/>
      <c r="CP31" s="640"/>
      <c r="CQ31" s="641"/>
      <c r="CR31" s="625">
        <v>180481</v>
      </c>
      <c r="CS31" s="657"/>
      <c r="CT31" s="657"/>
      <c r="CU31" s="657"/>
      <c r="CV31" s="657"/>
      <c r="CW31" s="657"/>
      <c r="CX31" s="657"/>
      <c r="CY31" s="658"/>
      <c r="CZ31" s="659">
        <v>1.2</v>
      </c>
      <c r="DA31" s="660"/>
      <c r="DB31" s="660"/>
      <c r="DC31" s="661"/>
      <c r="DD31" s="634">
        <v>180481</v>
      </c>
      <c r="DE31" s="657"/>
      <c r="DF31" s="657"/>
      <c r="DG31" s="657"/>
      <c r="DH31" s="657"/>
      <c r="DI31" s="657"/>
      <c r="DJ31" s="657"/>
      <c r="DK31" s="658"/>
      <c r="DL31" s="634">
        <v>180481</v>
      </c>
      <c r="DM31" s="657"/>
      <c r="DN31" s="657"/>
      <c r="DO31" s="657"/>
      <c r="DP31" s="657"/>
      <c r="DQ31" s="657"/>
      <c r="DR31" s="657"/>
      <c r="DS31" s="657"/>
      <c r="DT31" s="657"/>
      <c r="DU31" s="657"/>
      <c r="DV31" s="658"/>
      <c r="DW31" s="630">
        <v>1.9</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178434</v>
      </c>
      <c r="S32" s="626"/>
      <c r="T32" s="626"/>
      <c r="U32" s="626"/>
      <c r="V32" s="626"/>
      <c r="W32" s="626"/>
      <c r="X32" s="626"/>
      <c r="Y32" s="627"/>
      <c r="Z32" s="628">
        <v>1.1000000000000001</v>
      </c>
      <c r="AA32" s="628"/>
      <c r="AB32" s="628"/>
      <c r="AC32" s="628"/>
      <c r="AD32" s="629">
        <v>239</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97.7</v>
      </c>
      <c r="BH32" s="693"/>
      <c r="BI32" s="693"/>
      <c r="BJ32" s="693"/>
      <c r="BK32" s="693"/>
      <c r="BL32" s="693"/>
      <c r="BM32" s="694">
        <v>87.4</v>
      </c>
      <c r="BN32" s="693"/>
      <c r="BO32" s="693"/>
      <c r="BP32" s="693"/>
      <c r="BQ32" s="695"/>
      <c r="BR32" s="692">
        <v>96.8</v>
      </c>
      <c r="BS32" s="693"/>
      <c r="BT32" s="693"/>
      <c r="BU32" s="693"/>
      <c r="BV32" s="693"/>
      <c r="BW32" s="693"/>
      <c r="BX32" s="694">
        <v>84.9</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1679800</v>
      </c>
      <c r="S33" s="626"/>
      <c r="T33" s="626"/>
      <c r="U33" s="626"/>
      <c r="V33" s="626"/>
      <c r="W33" s="626"/>
      <c r="X33" s="626"/>
      <c r="Y33" s="627"/>
      <c r="Z33" s="628">
        <v>10.3</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6129686</v>
      </c>
      <c r="CS33" s="657"/>
      <c r="CT33" s="657"/>
      <c r="CU33" s="657"/>
      <c r="CV33" s="657"/>
      <c r="CW33" s="657"/>
      <c r="CX33" s="657"/>
      <c r="CY33" s="658"/>
      <c r="CZ33" s="659">
        <v>39.4</v>
      </c>
      <c r="DA33" s="660"/>
      <c r="DB33" s="660"/>
      <c r="DC33" s="661"/>
      <c r="DD33" s="634">
        <v>5098535</v>
      </c>
      <c r="DE33" s="657"/>
      <c r="DF33" s="657"/>
      <c r="DG33" s="657"/>
      <c r="DH33" s="657"/>
      <c r="DI33" s="657"/>
      <c r="DJ33" s="657"/>
      <c r="DK33" s="658"/>
      <c r="DL33" s="634">
        <v>4107117</v>
      </c>
      <c r="DM33" s="657"/>
      <c r="DN33" s="657"/>
      <c r="DO33" s="657"/>
      <c r="DP33" s="657"/>
      <c r="DQ33" s="657"/>
      <c r="DR33" s="657"/>
      <c r="DS33" s="657"/>
      <c r="DT33" s="657"/>
      <c r="DU33" s="657"/>
      <c r="DV33" s="658"/>
      <c r="DW33" s="630">
        <v>42.9</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1717981</v>
      </c>
      <c r="CS34" s="626"/>
      <c r="CT34" s="626"/>
      <c r="CU34" s="626"/>
      <c r="CV34" s="626"/>
      <c r="CW34" s="626"/>
      <c r="CX34" s="626"/>
      <c r="CY34" s="627"/>
      <c r="CZ34" s="659">
        <v>11</v>
      </c>
      <c r="DA34" s="660"/>
      <c r="DB34" s="660"/>
      <c r="DC34" s="661"/>
      <c r="DD34" s="634">
        <v>1350148</v>
      </c>
      <c r="DE34" s="626"/>
      <c r="DF34" s="626"/>
      <c r="DG34" s="626"/>
      <c r="DH34" s="626"/>
      <c r="DI34" s="626"/>
      <c r="DJ34" s="626"/>
      <c r="DK34" s="627"/>
      <c r="DL34" s="634">
        <v>1120595</v>
      </c>
      <c r="DM34" s="626"/>
      <c r="DN34" s="626"/>
      <c r="DO34" s="626"/>
      <c r="DP34" s="626"/>
      <c r="DQ34" s="626"/>
      <c r="DR34" s="626"/>
      <c r="DS34" s="626"/>
      <c r="DT34" s="626"/>
      <c r="DU34" s="626"/>
      <c r="DV34" s="627"/>
      <c r="DW34" s="630">
        <v>11.7</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405700</v>
      </c>
      <c r="S35" s="626"/>
      <c r="T35" s="626"/>
      <c r="U35" s="626"/>
      <c r="V35" s="626"/>
      <c r="W35" s="626"/>
      <c r="X35" s="626"/>
      <c r="Y35" s="627"/>
      <c r="Z35" s="628">
        <v>2.5</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2001462</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328345</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484366</v>
      </c>
      <c r="CS35" s="657"/>
      <c r="CT35" s="657"/>
      <c r="CU35" s="657"/>
      <c r="CV35" s="657"/>
      <c r="CW35" s="657"/>
      <c r="CX35" s="657"/>
      <c r="CY35" s="658"/>
      <c r="CZ35" s="659">
        <v>3.1</v>
      </c>
      <c r="DA35" s="660"/>
      <c r="DB35" s="660"/>
      <c r="DC35" s="661"/>
      <c r="DD35" s="634">
        <v>470659</v>
      </c>
      <c r="DE35" s="657"/>
      <c r="DF35" s="657"/>
      <c r="DG35" s="657"/>
      <c r="DH35" s="657"/>
      <c r="DI35" s="657"/>
      <c r="DJ35" s="657"/>
      <c r="DK35" s="658"/>
      <c r="DL35" s="634">
        <v>224503</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16285713</v>
      </c>
      <c r="S36" s="698"/>
      <c r="T36" s="698"/>
      <c r="U36" s="698"/>
      <c r="V36" s="698"/>
      <c r="W36" s="698"/>
      <c r="X36" s="698"/>
      <c r="Y36" s="699"/>
      <c r="Z36" s="700">
        <v>100</v>
      </c>
      <c r="AA36" s="700"/>
      <c r="AB36" s="700"/>
      <c r="AC36" s="700"/>
      <c r="AD36" s="701">
        <v>9165858</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611086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264228</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1637920</v>
      </c>
      <c r="CS36" s="626"/>
      <c r="CT36" s="626"/>
      <c r="CU36" s="626"/>
      <c r="CV36" s="626"/>
      <c r="CW36" s="626"/>
      <c r="CX36" s="626"/>
      <c r="CY36" s="627"/>
      <c r="CZ36" s="659">
        <v>10.5</v>
      </c>
      <c r="DA36" s="660"/>
      <c r="DB36" s="660"/>
      <c r="DC36" s="661"/>
      <c r="DD36" s="634">
        <v>1356170</v>
      </c>
      <c r="DE36" s="626"/>
      <c r="DF36" s="626"/>
      <c r="DG36" s="626"/>
      <c r="DH36" s="626"/>
      <c r="DI36" s="626"/>
      <c r="DJ36" s="626"/>
      <c r="DK36" s="627"/>
      <c r="DL36" s="634">
        <v>1214549</v>
      </c>
      <c r="DM36" s="626"/>
      <c r="DN36" s="626"/>
      <c r="DO36" s="626"/>
      <c r="DP36" s="626"/>
      <c r="DQ36" s="626"/>
      <c r="DR36" s="626"/>
      <c r="DS36" s="626"/>
      <c r="DT36" s="626"/>
      <c r="DU36" s="626"/>
      <c r="DV36" s="627"/>
      <c r="DW36" s="630">
        <v>12.7</v>
      </c>
      <c r="DX36" s="655"/>
      <c r="DY36" s="655"/>
      <c r="DZ36" s="655"/>
      <c r="EA36" s="655"/>
      <c r="EB36" s="655"/>
      <c r="EC36" s="656"/>
    </row>
    <row r="37" spans="2:133" ht="11.25" customHeight="1">
      <c r="AQ37" s="704" t="s">
        <v>313</v>
      </c>
      <c r="AR37" s="705"/>
      <c r="AS37" s="705"/>
      <c r="AT37" s="705"/>
      <c r="AU37" s="705"/>
      <c r="AV37" s="705"/>
      <c r="AW37" s="705"/>
      <c r="AX37" s="705"/>
      <c r="AY37" s="706"/>
      <c r="AZ37" s="625">
        <v>22576</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4603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895768</v>
      </c>
      <c r="CS37" s="657"/>
      <c r="CT37" s="657"/>
      <c r="CU37" s="657"/>
      <c r="CV37" s="657"/>
      <c r="CW37" s="657"/>
      <c r="CX37" s="657"/>
      <c r="CY37" s="658"/>
      <c r="CZ37" s="659">
        <v>5.8</v>
      </c>
      <c r="DA37" s="660"/>
      <c r="DB37" s="660"/>
      <c r="DC37" s="661"/>
      <c r="DD37" s="634">
        <v>895768</v>
      </c>
      <c r="DE37" s="657"/>
      <c r="DF37" s="657"/>
      <c r="DG37" s="657"/>
      <c r="DH37" s="657"/>
      <c r="DI37" s="657"/>
      <c r="DJ37" s="657"/>
      <c r="DK37" s="658"/>
      <c r="DL37" s="634">
        <v>895768</v>
      </c>
      <c r="DM37" s="657"/>
      <c r="DN37" s="657"/>
      <c r="DO37" s="657"/>
      <c r="DP37" s="657"/>
      <c r="DQ37" s="657"/>
      <c r="DR37" s="657"/>
      <c r="DS37" s="657"/>
      <c r="DT37" s="657"/>
      <c r="DU37" s="657"/>
      <c r="DV37" s="658"/>
      <c r="DW37" s="630">
        <v>9.4</v>
      </c>
      <c r="DX37" s="655"/>
      <c r="DY37" s="655"/>
      <c r="DZ37" s="655"/>
      <c r="EA37" s="655"/>
      <c r="EB37" s="655"/>
      <c r="EC37" s="656"/>
    </row>
    <row r="38" spans="2:133" ht="11.25" customHeight="1">
      <c r="AQ38" s="704" t="s">
        <v>316</v>
      </c>
      <c r="AR38" s="705"/>
      <c r="AS38" s="705"/>
      <c r="AT38" s="705"/>
      <c r="AU38" s="705"/>
      <c r="AV38" s="705"/>
      <c r="AW38" s="705"/>
      <c r="AX38" s="705"/>
      <c r="AY38" s="706"/>
      <c r="AZ38" s="625" t="s">
        <v>317</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7514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1978886</v>
      </c>
      <c r="CS38" s="626"/>
      <c r="CT38" s="626"/>
      <c r="CU38" s="626"/>
      <c r="CV38" s="626"/>
      <c r="CW38" s="626"/>
      <c r="CX38" s="626"/>
      <c r="CY38" s="627"/>
      <c r="CZ38" s="659">
        <v>12.7</v>
      </c>
      <c r="DA38" s="660"/>
      <c r="DB38" s="660"/>
      <c r="DC38" s="661"/>
      <c r="DD38" s="634">
        <v>1736512</v>
      </c>
      <c r="DE38" s="626"/>
      <c r="DF38" s="626"/>
      <c r="DG38" s="626"/>
      <c r="DH38" s="626"/>
      <c r="DI38" s="626"/>
      <c r="DJ38" s="626"/>
      <c r="DK38" s="627"/>
      <c r="DL38" s="634">
        <v>1543220</v>
      </c>
      <c r="DM38" s="626"/>
      <c r="DN38" s="626"/>
      <c r="DO38" s="626"/>
      <c r="DP38" s="626"/>
      <c r="DQ38" s="626"/>
      <c r="DR38" s="626"/>
      <c r="DS38" s="626"/>
      <c r="DT38" s="626"/>
      <c r="DU38" s="626"/>
      <c r="DV38" s="627"/>
      <c r="DW38" s="630">
        <v>16.100000000000001</v>
      </c>
      <c r="DX38" s="655"/>
      <c r="DY38" s="655"/>
      <c r="DZ38" s="655"/>
      <c r="EA38" s="655"/>
      <c r="EB38" s="655"/>
      <c r="EC38" s="656"/>
    </row>
    <row r="39" spans="2:133" ht="11.25" customHeight="1">
      <c r="AQ39" s="704" t="s">
        <v>320</v>
      </c>
      <c r="AR39" s="705"/>
      <c r="AS39" s="705"/>
      <c r="AT39" s="705"/>
      <c r="AU39" s="705"/>
      <c r="AV39" s="705"/>
      <c r="AW39" s="705"/>
      <c r="AX39" s="705"/>
      <c r="AY39" s="706"/>
      <c r="AZ39" s="625" t="s">
        <v>317</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78</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198283</v>
      </c>
      <c r="CS39" s="657"/>
      <c r="CT39" s="657"/>
      <c r="CU39" s="657"/>
      <c r="CV39" s="657"/>
      <c r="CW39" s="657"/>
      <c r="CX39" s="657"/>
      <c r="CY39" s="658"/>
      <c r="CZ39" s="659">
        <v>1.3</v>
      </c>
      <c r="DA39" s="660"/>
      <c r="DB39" s="660"/>
      <c r="DC39" s="661"/>
      <c r="DD39" s="634">
        <v>180796</v>
      </c>
      <c r="DE39" s="657"/>
      <c r="DF39" s="657"/>
      <c r="DG39" s="657"/>
      <c r="DH39" s="657"/>
      <c r="DI39" s="657"/>
      <c r="DJ39" s="657"/>
      <c r="DK39" s="658"/>
      <c r="DL39" s="634" t="s">
        <v>317</v>
      </c>
      <c r="DM39" s="657"/>
      <c r="DN39" s="657"/>
      <c r="DO39" s="657"/>
      <c r="DP39" s="657"/>
      <c r="DQ39" s="657"/>
      <c r="DR39" s="657"/>
      <c r="DS39" s="657"/>
      <c r="DT39" s="657"/>
      <c r="DU39" s="657"/>
      <c r="DV39" s="658"/>
      <c r="DW39" s="630" t="s">
        <v>317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334007</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126</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112250</v>
      </c>
      <c r="CS40" s="626"/>
      <c r="CT40" s="626"/>
      <c r="CU40" s="626"/>
      <c r="CV40" s="626"/>
      <c r="CW40" s="626"/>
      <c r="CX40" s="626"/>
      <c r="CY40" s="627"/>
      <c r="CZ40" s="659">
        <v>0.7</v>
      </c>
      <c r="DA40" s="660"/>
      <c r="DB40" s="660"/>
      <c r="DC40" s="661"/>
      <c r="DD40" s="634">
        <v>4250</v>
      </c>
      <c r="DE40" s="626"/>
      <c r="DF40" s="626"/>
      <c r="DG40" s="626"/>
      <c r="DH40" s="626"/>
      <c r="DI40" s="626"/>
      <c r="DJ40" s="626"/>
      <c r="DK40" s="627"/>
      <c r="DL40" s="634">
        <v>4250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1033793</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341</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2121498</v>
      </c>
      <c r="CS42" s="626"/>
      <c r="CT42" s="626"/>
      <c r="CU42" s="626"/>
      <c r="CV42" s="626"/>
      <c r="CW42" s="626"/>
      <c r="CX42" s="626"/>
      <c r="CY42" s="627"/>
      <c r="CZ42" s="659">
        <v>13.6</v>
      </c>
      <c r="DA42" s="708"/>
      <c r="DB42" s="708"/>
      <c r="DC42" s="709"/>
      <c r="DD42" s="634">
        <v>557967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31947</v>
      </c>
      <c r="CS43" s="657"/>
      <c r="CT43" s="657"/>
      <c r="CU43" s="657"/>
      <c r="CV43" s="657"/>
      <c r="CW43" s="657"/>
      <c r="CX43" s="657"/>
      <c r="CY43" s="658"/>
      <c r="CZ43" s="659">
        <v>0.2</v>
      </c>
      <c r="DA43" s="660"/>
      <c r="DB43" s="660"/>
      <c r="DC43" s="661"/>
      <c r="DD43" s="634">
        <v>31947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335</v>
      </c>
      <c r="CD44" s="731" t="s">
        <v>286</v>
      </c>
      <c r="CE44" s="732"/>
      <c r="CF44" s="622" t="s">
        <v>336</v>
      </c>
      <c r="CG44" s="623"/>
      <c r="CH44" s="623"/>
      <c r="CI44" s="623"/>
      <c r="CJ44" s="623"/>
      <c r="CK44" s="623"/>
      <c r="CL44" s="623"/>
      <c r="CM44" s="623"/>
      <c r="CN44" s="623"/>
      <c r="CO44" s="623"/>
      <c r="CP44" s="623"/>
      <c r="CQ44" s="624"/>
      <c r="CR44" s="625">
        <v>2121498</v>
      </c>
      <c r="CS44" s="626"/>
      <c r="CT44" s="626"/>
      <c r="CU44" s="626"/>
      <c r="CV44" s="626"/>
      <c r="CW44" s="626"/>
      <c r="CX44" s="626"/>
      <c r="CY44" s="627"/>
      <c r="CZ44" s="659">
        <v>13.6</v>
      </c>
      <c r="DA44" s="708"/>
      <c r="DB44" s="708"/>
      <c r="DC44" s="709"/>
      <c r="DD44" s="634">
        <v>557967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337</v>
      </c>
      <c r="CG45" s="623"/>
      <c r="CH45" s="623"/>
      <c r="CI45" s="623"/>
      <c r="CJ45" s="623"/>
      <c r="CK45" s="623"/>
      <c r="CL45" s="623"/>
      <c r="CM45" s="623"/>
      <c r="CN45" s="623"/>
      <c r="CO45" s="623"/>
      <c r="CP45" s="623"/>
      <c r="CQ45" s="624"/>
      <c r="CR45" s="625">
        <v>389740</v>
      </c>
      <c r="CS45" s="657"/>
      <c r="CT45" s="657"/>
      <c r="CU45" s="657"/>
      <c r="CV45" s="657"/>
      <c r="CW45" s="657"/>
      <c r="CX45" s="657"/>
      <c r="CY45" s="658"/>
      <c r="CZ45" s="659">
        <v>2.5</v>
      </c>
      <c r="DA45" s="660"/>
      <c r="DB45" s="660"/>
      <c r="DC45" s="661"/>
      <c r="DD45" s="634">
        <v>24160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338</v>
      </c>
      <c r="CG46" s="623"/>
      <c r="CH46" s="623"/>
      <c r="CI46" s="623"/>
      <c r="CJ46" s="623"/>
      <c r="CK46" s="623"/>
      <c r="CL46" s="623"/>
      <c r="CM46" s="623"/>
      <c r="CN46" s="623"/>
      <c r="CO46" s="623"/>
      <c r="CP46" s="623"/>
      <c r="CQ46" s="624"/>
      <c r="CR46" s="625">
        <v>1704427</v>
      </c>
      <c r="CS46" s="626"/>
      <c r="CT46" s="626"/>
      <c r="CU46" s="626"/>
      <c r="CV46" s="626"/>
      <c r="CW46" s="626"/>
      <c r="CX46" s="626"/>
      <c r="CY46" s="627"/>
      <c r="CZ46" s="659">
        <v>10.9</v>
      </c>
      <c r="DA46" s="708"/>
      <c r="DB46" s="708"/>
      <c r="DC46" s="709"/>
      <c r="DD46" s="634">
        <v>523779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339</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341</v>
      </c>
      <c r="CE49" s="669"/>
      <c r="CF49" s="669"/>
      <c r="CG49" s="669"/>
      <c r="CH49" s="669"/>
      <c r="CI49" s="669"/>
      <c r="CJ49" s="669"/>
      <c r="CK49" s="669"/>
      <c r="CL49" s="669"/>
      <c r="CM49" s="669"/>
      <c r="CN49" s="669"/>
      <c r="CO49" s="669"/>
      <c r="CP49" s="669"/>
      <c r="CQ49" s="670"/>
      <c r="CR49" s="697">
        <v>15574282</v>
      </c>
      <c r="CS49" s="693"/>
      <c r="CT49" s="693"/>
      <c r="CU49" s="693"/>
      <c r="CV49" s="693"/>
      <c r="CW49" s="693"/>
      <c r="CX49" s="693"/>
      <c r="CY49" s="720"/>
      <c r="CZ49" s="721">
        <v>100</v>
      </c>
      <c r="DA49" s="722"/>
      <c r="DB49" s="722"/>
      <c r="DC49" s="723"/>
      <c r="DD49" s="724">
        <v>10752854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364</v>
      </c>
      <c r="C7" s="752"/>
      <c r="D7" s="752"/>
      <c r="E7" s="752"/>
      <c r="F7" s="752"/>
      <c r="G7" s="752"/>
      <c r="H7" s="752"/>
      <c r="I7" s="752"/>
      <c r="J7" s="752"/>
      <c r="K7" s="752"/>
      <c r="L7" s="752"/>
      <c r="M7" s="752"/>
      <c r="N7" s="752"/>
      <c r="O7" s="752"/>
      <c r="P7" s="753"/>
      <c r="Q7" s="754">
        <v>16317</v>
      </c>
      <c r="R7" s="755"/>
      <c r="S7" s="755"/>
      <c r="T7" s="755"/>
      <c r="U7" s="755"/>
      <c r="V7" s="755">
        <v>15606</v>
      </c>
      <c r="W7" s="755"/>
      <c r="X7" s="755"/>
      <c r="Y7" s="755"/>
      <c r="Z7" s="755"/>
      <c r="AA7" s="755">
        <v>711</v>
      </c>
      <c r="AB7" s="755"/>
      <c r="AC7" s="755"/>
      <c r="AD7" s="755"/>
      <c r="AE7" s="756"/>
      <c r="AF7" s="757">
        <v>655</v>
      </c>
      <c r="AG7" s="758"/>
      <c r="AH7" s="758"/>
      <c r="AI7" s="758"/>
      <c r="AJ7" s="759"/>
      <c r="AK7" s="794">
        <v>615</v>
      </c>
      <c r="AL7" s="795"/>
      <c r="AM7" s="795"/>
      <c r="AN7" s="795"/>
      <c r="AO7" s="795"/>
      <c r="AP7" s="795">
        <v>19441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2</v>
      </c>
      <c r="CI7" s="792"/>
      <c r="CJ7" s="792"/>
      <c r="CK7" s="792"/>
      <c r="CL7" s="793"/>
      <c r="CM7" s="791">
        <v>58</v>
      </c>
      <c r="CN7" s="792"/>
      <c r="CO7" s="792"/>
      <c r="CP7" s="792"/>
      <c r="CQ7" s="793"/>
      <c r="CR7" s="791">
        <v>35</v>
      </c>
      <c r="CS7" s="792"/>
      <c r="CT7" s="792"/>
      <c r="CU7" s="792"/>
      <c r="CV7" s="793"/>
      <c r="CW7" s="791" t="s">
        <v>478</v>
      </c>
      <c r="CX7" s="792"/>
      <c r="CY7" s="792"/>
      <c r="CZ7" s="792"/>
      <c r="DA7" s="793"/>
      <c r="DB7" s="791" t="s">
        <v>478</v>
      </c>
      <c r="DC7" s="792"/>
      <c r="DD7" s="792"/>
      <c r="DE7" s="792"/>
      <c r="DF7" s="793"/>
      <c r="DG7" s="791" t="s">
        <v>478</v>
      </c>
      <c r="DH7" s="792"/>
      <c r="DI7" s="792"/>
      <c r="DJ7" s="792"/>
      <c r="DK7" s="793"/>
      <c r="DL7" s="791" t="s">
        <v>478</v>
      </c>
      <c r="DM7" s="792"/>
      <c r="DN7" s="792"/>
      <c r="DO7" s="792"/>
      <c r="DP7" s="793"/>
      <c r="DQ7" s="791" t="s">
        <v>478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544</v>
      </c>
      <c r="BT8" s="789"/>
      <c r="BU8" s="789"/>
      <c r="BV8" s="789"/>
      <c r="BW8" s="789"/>
      <c r="BX8" s="789"/>
      <c r="BY8" s="789"/>
      <c r="BZ8" s="789"/>
      <c r="CA8" s="789"/>
      <c r="CB8" s="789"/>
      <c r="CC8" s="789"/>
      <c r="CD8" s="789"/>
      <c r="CE8" s="789"/>
      <c r="CF8" s="789"/>
      <c r="CG8" s="790"/>
      <c r="CH8" s="801">
        <v>2</v>
      </c>
      <c r="CI8" s="802"/>
      <c r="CJ8" s="802"/>
      <c r="CK8" s="802"/>
      <c r="CL8" s="803"/>
      <c r="CM8" s="801">
        <v>48</v>
      </c>
      <c r="CN8" s="802"/>
      <c r="CO8" s="802"/>
      <c r="CP8" s="802"/>
      <c r="CQ8" s="803"/>
      <c r="CR8" s="801">
        <v>53</v>
      </c>
      <c r="CS8" s="802"/>
      <c r="CT8" s="802"/>
      <c r="CU8" s="802"/>
      <c r="CV8" s="803"/>
      <c r="CW8" s="801" t="s">
        <v>478</v>
      </c>
      <c r="CX8" s="802"/>
      <c r="CY8" s="802"/>
      <c r="CZ8" s="802"/>
      <c r="DA8" s="803"/>
      <c r="DB8" s="801" t="s">
        <v>478</v>
      </c>
      <c r="DC8" s="802"/>
      <c r="DD8" s="802"/>
      <c r="DE8" s="802"/>
      <c r="DF8" s="803"/>
      <c r="DG8" s="801" t="s">
        <v>478</v>
      </c>
      <c r="DH8" s="802"/>
      <c r="DI8" s="802"/>
      <c r="DJ8" s="802"/>
      <c r="DK8" s="803"/>
      <c r="DL8" s="801" t="s">
        <v>478</v>
      </c>
      <c r="DM8" s="802"/>
      <c r="DN8" s="802"/>
      <c r="DO8" s="802"/>
      <c r="DP8" s="803"/>
      <c r="DQ8" s="801" t="s">
        <v>478</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16317</v>
      </c>
      <c r="R23" s="814"/>
      <c r="S23" s="814"/>
      <c r="T23" s="814"/>
      <c r="U23" s="814"/>
      <c r="V23" s="814">
        <v>15606</v>
      </c>
      <c r="W23" s="814"/>
      <c r="X23" s="814"/>
      <c r="Y23" s="814"/>
      <c r="Z23" s="814"/>
      <c r="AA23" s="814">
        <v>711</v>
      </c>
      <c r="AB23" s="814"/>
      <c r="AC23" s="814"/>
      <c r="AD23" s="814"/>
      <c r="AE23" s="815"/>
      <c r="AF23" s="816">
        <v>655</v>
      </c>
      <c r="AG23" s="814"/>
      <c r="AH23" s="814"/>
      <c r="AI23" s="814"/>
      <c r="AJ23" s="817"/>
      <c r="AK23" s="818"/>
      <c r="AL23" s="819"/>
      <c r="AM23" s="819"/>
      <c r="AN23" s="819"/>
      <c r="AO23" s="819"/>
      <c r="AP23" s="814">
        <v>19441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2">
        <v>4455</v>
      </c>
      <c r="R28" s="843"/>
      <c r="S28" s="843"/>
      <c r="T28" s="843"/>
      <c r="U28" s="843"/>
      <c r="V28" s="843">
        <v>4127</v>
      </c>
      <c r="W28" s="843"/>
      <c r="X28" s="843"/>
      <c r="Y28" s="843"/>
      <c r="Z28" s="843"/>
      <c r="AA28" s="843">
        <v>328</v>
      </c>
      <c r="AB28" s="843"/>
      <c r="AC28" s="843"/>
      <c r="AD28" s="843"/>
      <c r="AE28" s="844"/>
      <c r="AF28" s="845">
        <v>328</v>
      </c>
      <c r="AG28" s="843"/>
      <c r="AH28" s="843"/>
      <c r="AI28" s="843"/>
      <c r="AJ28" s="846"/>
      <c r="AK28" s="847">
        <v>334</v>
      </c>
      <c r="AL28" s="838"/>
      <c r="AM28" s="838"/>
      <c r="AN28" s="838"/>
      <c r="AO28" s="838"/>
      <c r="AP28" s="838" t="s">
        <v>478</v>
      </c>
      <c r="AQ28" s="838"/>
      <c r="AR28" s="838"/>
      <c r="AS28" s="838"/>
      <c r="AT28" s="838"/>
      <c r="AU28" s="838" t="s">
        <v>478</v>
      </c>
      <c r="AV28" s="838"/>
      <c r="AW28" s="838"/>
      <c r="AX28" s="838"/>
      <c r="AY28" s="838"/>
      <c r="AZ28" s="839" t="s">
        <v>478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v>3891</v>
      </c>
      <c r="R29" s="779"/>
      <c r="S29" s="779"/>
      <c r="T29" s="779"/>
      <c r="U29" s="779"/>
      <c r="V29" s="779">
        <v>3617</v>
      </c>
      <c r="W29" s="779"/>
      <c r="X29" s="779"/>
      <c r="Y29" s="779"/>
      <c r="Z29" s="779"/>
      <c r="AA29" s="779">
        <v>273</v>
      </c>
      <c r="AB29" s="779"/>
      <c r="AC29" s="779"/>
      <c r="AD29" s="779"/>
      <c r="AE29" s="780"/>
      <c r="AF29" s="781">
        <v>273</v>
      </c>
      <c r="AG29" s="782"/>
      <c r="AH29" s="782"/>
      <c r="AI29" s="782"/>
      <c r="AJ29" s="783"/>
      <c r="AK29" s="850">
        <v>570</v>
      </c>
      <c r="AL29" s="851"/>
      <c r="AM29" s="851"/>
      <c r="AN29" s="851"/>
      <c r="AO29" s="851"/>
      <c r="AP29" s="851" t="s">
        <v>478</v>
      </c>
      <c r="AQ29" s="851"/>
      <c r="AR29" s="851"/>
      <c r="AS29" s="851"/>
      <c r="AT29" s="851"/>
      <c r="AU29" s="851" t="s">
        <v>478</v>
      </c>
      <c r="AV29" s="851"/>
      <c r="AW29" s="851"/>
      <c r="AX29" s="851"/>
      <c r="AY29" s="851"/>
      <c r="AZ29" s="852" t="s">
        <v>478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v>287</v>
      </c>
      <c r="R30" s="779"/>
      <c r="S30" s="779"/>
      <c r="T30" s="779"/>
      <c r="U30" s="779"/>
      <c r="V30" s="779">
        <v>285</v>
      </c>
      <c r="W30" s="779"/>
      <c r="X30" s="779"/>
      <c r="Y30" s="779"/>
      <c r="Z30" s="779"/>
      <c r="AA30" s="779">
        <v>1</v>
      </c>
      <c r="AB30" s="779"/>
      <c r="AC30" s="779"/>
      <c r="AD30" s="779"/>
      <c r="AE30" s="780"/>
      <c r="AF30" s="781">
        <v>1</v>
      </c>
      <c r="AG30" s="782"/>
      <c r="AH30" s="782"/>
      <c r="AI30" s="782"/>
      <c r="AJ30" s="783"/>
      <c r="AK30" s="850">
        <v>118</v>
      </c>
      <c r="AL30" s="851"/>
      <c r="AM30" s="851"/>
      <c r="AN30" s="851"/>
      <c r="AO30" s="851"/>
      <c r="AP30" s="851" t="s">
        <v>478</v>
      </c>
      <c r="AQ30" s="851"/>
      <c r="AR30" s="851"/>
      <c r="AS30" s="851"/>
      <c r="AT30" s="851"/>
      <c r="AU30" s="851" t="s">
        <v>478</v>
      </c>
      <c r="AV30" s="851"/>
      <c r="AW30" s="851"/>
      <c r="AX30" s="851"/>
      <c r="AY30" s="851"/>
      <c r="AZ30" s="852" t="s">
        <v>478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381</v>
      </c>
      <c r="C31" s="776"/>
      <c r="D31" s="776"/>
      <c r="E31" s="776"/>
      <c r="F31" s="776"/>
      <c r="G31" s="776"/>
      <c r="H31" s="776"/>
      <c r="I31" s="776"/>
      <c r="J31" s="776"/>
      <c r="K31" s="776"/>
      <c r="L31" s="776"/>
      <c r="M31" s="776"/>
      <c r="N31" s="776"/>
      <c r="O31" s="776"/>
      <c r="P31" s="777"/>
      <c r="Q31" s="778">
        <v>12</v>
      </c>
      <c r="R31" s="779"/>
      <c r="S31" s="779"/>
      <c r="T31" s="779"/>
      <c r="U31" s="779"/>
      <c r="V31" s="779">
        <v>12</v>
      </c>
      <c r="W31" s="779"/>
      <c r="X31" s="779"/>
      <c r="Y31" s="779"/>
      <c r="Z31" s="779"/>
      <c r="AA31" s="779" t="s">
        <v>545</v>
      </c>
      <c r="AB31" s="779"/>
      <c r="AC31" s="779"/>
      <c r="AD31" s="779"/>
      <c r="AE31" s="780"/>
      <c r="AF31" s="781" t="s">
        <v>111</v>
      </c>
      <c r="AG31" s="782"/>
      <c r="AH31" s="782"/>
      <c r="AI31" s="782"/>
      <c r="AJ31" s="783"/>
      <c r="AK31" s="850" t="s">
        <v>478</v>
      </c>
      <c r="AL31" s="851"/>
      <c r="AM31" s="851"/>
      <c r="AN31" s="851"/>
      <c r="AO31" s="851"/>
      <c r="AP31" s="851" t="s">
        <v>478</v>
      </c>
      <c r="AQ31" s="851"/>
      <c r="AR31" s="851"/>
      <c r="AS31" s="851"/>
      <c r="AT31" s="851"/>
      <c r="AU31" s="851" t="s">
        <v>478</v>
      </c>
      <c r="AV31" s="851"/>
      <c r="AW31" s="851"/>
      <c r="AX31" s="851"/>
      <c r="AY31" s="851"/>
      <c r="AZ31" s="852" t="s">
        <v>478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382</v>
      </c>
      <c r="C32" s="776"/>
      <c r="D32" s="776"/>
      <c r="E32" s="776"/>
      <c r="F32" s="776"/>
      <c r="G32" s="776"/>
      <c r="H32" s="776"/>
      <c r="I32" s="776"/>
      <c r="J32" s="776"/>
      <c r="K32" s="776"/>
      <c r="L32" s="776"/>
      <c r="M32" s="776"/>
      <c r="N32" s="776"/>
      <c r="O32" s="776"/>
      <c r="P32" s="777"/>
      <c r="Q32" s="778">
        <v>587</v>
      </c>
      <c r="R32" s="779"/>
      <c r="S32" s="779"/>
      <c r="T32" s="779"/>
      <c r="U32" s="779"/>
      <c r="V32" s="779">
        <v>542</v>
      </c>
      <c r="W32" s="779"/>
      <c r="X32" s="779"/>
      <c r="Y32" s="779"/>
      <c r="Z32" s="779"/>
      <c r="AA32" s="779">
        <v>45</v>
      </c>
      <c r="AB32" s="779"/>
      <c r="AC32" s="779"/>
      <c r="AD32" s="779"/>
      <c r="AE32" s="780"/>
      <c r="AF32" s="781">
        <v>420</v>
      </c>
      <c r="AG32" s="782"/>
      <c r="AH32" s="782"/>
      <c r="AI32" s="782"/>
      <c r="AJ32" s="783"/>
      <c r="AK32" s="850">
        <v>23</v>
      </c>
      <c r="AL32" s="851"/>
      <c r="AM32" s="851"/>
      <c r="AN32" s="851"/>
      <c r="AO32" s="851"/>
      <c r="AP32" s="851">
        <v>2810</v>
      </c>
      <c r="AQ32" s="851"/>
      <c r="AR32" s="851"/>
      <c r="AS32" s="851"/>
      <c r="AT32" s="851"/>
      <c r="AU32" s="851">
        <v>228</v>
      </c>
      <c r="AV32" s="851"/>
      <c r="AW32" s="851"/>
      <c r="AX32" s="851"/>
      <c r="AY32" s="851"/>
      <c r="AZ32" s="852" t="s">
        <v>478</v>
      </c>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1303</v>
      </c>
      <c r="R33" s="779"/>
      <c r="S33" s="779"/>
      <c r="T33" s="779"/>
      <c r="U33" s="779"/>
      <c r="V33" s="779">
        <v>1244</v>
      </c>
      <c r="W33" s="779"/>
      <c r="X33" s="779"/>
      <c r="Y33" s="779"/>
      <c r="Z33" s="779"/>
      <c r="AA33" s="779">
        <v>59</v>
      </c>
      <c r="AB33" s="779"/>
      <c r="AC33" s="779"/>
      <c r="AD33" s="779"/>
      <c r="AE33" s="780"/>
      <c r="AF33" s="781">
        <v>59</v>
      </c>
      <c r="AG33" s="782"/>
      <c r="AH33" s="782"/>
      <c r="AI33" s="782"/>
      <c r="AJ33" s="783"/>
      <c r="AK33" s="850">
        <v>523</v>
      </c>
      <c r="AL33" s="851"/>
      <c r="AM33" s="851"/>
      <c r="AN33" s="851"/>
      <c r="AO33" s="851"/>
      <c r="AP33" s="851">
        <v>7656</v>
      </c>
      <c r="AQ33" s="851"/>
      <c r="AR33" s="851"/>
      <c r="AS33" s="851"/>
      <c r="AT33" s="851"/>
      <c r="AU33" s="851">
        <v>5168</v>
      </c>
      <c r="AV33" s="851"/>
      <c r="AW33" s="851"/>
      <c r="AX33" s="851"/>
      <c r="AY33" s="851"/>
      <c r="AZ33" s="852" t="s">
        <v>478</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103</v>
      </c>
      <c r="R34" s="779"/>
      <c r="S34" s="779"/>
      <c r="T34" s="779"/>
      <c r="U34" s="779"/>
      <c r="V34" s="779">
        <v>97</v>
      </c>
      <c r="W34" s="779"/>
      <c r="X34" s="779"/>
      <c r="Y34" s="779"/>
      <c r="Z34" s="779"/>
      <c r="AA34" s="779">
        <v>6</v>
      </c>
      <c r="AB34" s="779"/>
      <c r="AC34" s="779"/>
      <c r="AD34" s="779"/>
      <c r="AE34" s="780"/>
      <c r="AF34" s="781">
        <v>6</v>
      </c>
      <c r="AG34" s="782"/>
      <c r="AH34" s="782"/>
      <c r="AI34" s="782"/>
      <c r="AJ34" s="783"/>
      <c r="AK34" s="850">
        <v>84</v>
      </c>
      <c r="AL34" s="851"/>
      <c r="AM34" s="851"/>
      <c r="AN34" s="851"/>
      <c r="AO34" s="851"/>
      <c r="AP34" s="851">
        <v>886</v>
      </c>
      <c r="AQ34" s="851"/>
      <c r="AR34" s="851"/>
      <c r="AS34" s="851"/>
      <c r="AT34" s="851"/>
      <c r="AU34" s="851">
        <v>853</v>
      </c>
      <c r="AV34" s="851"/>
      <c r="AW34" s="851"/>
      <c r="AX34" s="851"/>
      <c r="AY34" s="851"/>
      <c r="AZ34" s="852" t="s">
        <v>478</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20</v>
      </c>
      <c r="R35" s="779"/>
      <c r="S35" s="779"/>
      <c r="T35" s="779"/>
      <c r="U35" s="779"/>
      <c r="V35" s="779">
        <v>19</v>
      </c>
      <c r="W35" s="779"/>
      <c r="X35" s="779"/>
      <c r="Y35" s="779"/>
      <c r="Z35" s="779"/>
      <c r="AA35" s="779">
        <v>0</v>
      </c>
      <c r="AB35" s="779"/>
      <c r="AC35" s="779"/>
      <c r="AD35" s="779"/>
      <c r="AE35" s="780"/>
      <c r="AF35" s="781">
        <v>0</v>
      </c>
      <c r="AG35" s="782"/>
      <c r="AH35" s="782"/>
      <c r="AI35" s="782"/>
      <c r="AJ35" s="783"/>
      <c r="AK35" s="850">
        <v>4</v>
      </c>
      <c r="AL35" s="851"/>
      <c r="AM35" s="851"/>
      <c r="AN35" s="851"/>
      <c r="AO35" s="851"/>
      <c r="AP35" s="851">
        <v>40</v>
      </c>
      <c r="AQ35" s="851"/>
      <c r="AR35" s="851"/>
      <c r="AS35" s="851"/>
      <c r="AT35" s="851"/>
      <c r="AU35" s="851">
        <v>38</v>
      </c>
      <c r="AV35" s="851"/>
      <c r="AW35" s="851"/>
      <c r="AX35" s="851"/>
      <c r="AY35" s="851"/>
      <c r="AZ35" s="852" t="s">
        <v>478</v>
      </c>
      <c r="BA35" s="852"/>
      <c r="BB35" s="852"/>
      <c r="BC35" s="852"/>
      <c r="BD35" s="852"/>
      <c r="BE35" s="848" t="s">
        <v>385</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1089</v>
      </c>
      <c r="AG63" s="862"/>
      <c r="AH63" s="862"/>
      <c r="AI63" s="862"/>
      <c r="AJ63" s="863"/>
      <c r="AK63" s="864"/>
      <c r="AL63" s="859"/>
      <c r="AM63" s="859"/>
      <c r="AN63" s="859"/>
      <c r="AO63" s="859"/>
      <c r="AP63" s="862">
        <v>11392</v>
      </c>
      <c r="AQ63" s="862"/>
      <c r="AR63" s="862"/>
      <c r="AS63" s="862"/>
      <c r="AT63" s="862"/>
      <c r="AU63" s="862">
        <v>6286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392</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534</v>
      </c>
      <c r="C68" s="890"/>
      <c r="D68" s="890"/>
      <c r="E68" s="890"/>
      <c r="F68" s="890"/>
      <c r="G68" s="890"/>
      <c r="H68" s="890"/>
      <c r="I68" s="890"/>
      <c r="J68" s="890"/>
      <c r="K68" s="890"/>
      <c r="L68" s="890"/>
      <c r="M68" s="890"/>
      <c r="N68" s="890"/>
      <c r="O68" s="890"/>
      <c r="P68" s="891"/>
      <c r="Q68" s="892">
        <v>1455</v>
      </c>
      <c r="R68" s="886"/>
      <c r="S68" s="886"/>
      <c r="T68" s="886"/>
      <c r="U68" s="886"/>
      <c r="V68" s="886">
        <v>1447</v>
      </c>
      <c r="W68" s="886"/>
      <c r="X68" s="886"/>
      <c r="Y68" s="886"/>
      <c r="Z68" s="886"/>
      <c r="AA68" s="886">
        <v>9</v>
      </c>
      <c r="AB68" s="886"/>
      <c r="AC68" s="886"/>
      <c r="AD68" s="886"/>
      <c r="AE68" s="886"/>
      <c r="AF68" s="886">
        <v>9</v>
      </c>
      <c r="AG68" s="886"/>
      <c r="AH68" s="886"/>
      <c r="AI68" s="886"/>
      <c r="AJ68" s="886"/>
      <c r="AK68" s="886" t="s">
        <v>478</v>
      </c>
      <c r="AL68" s="886"/>
      <c r="AM68" s="886"/>
      <c r="AN68" s="886"/>
      <c r="AO68" s="886"/>
      <c r="AP68" s="886">
        <v>806</v>
      </c>
      <c r="AQ68" s="886"/>
      <c r="AR68" s="886"/>
      <c r="AS68" s="886"/>
      <c r="AT68" s="886"/>
      <c r="AU68" s="886">
        <v>306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535</v>
      </c>
      <c r="C69" s="894"/>
      <c r="D69" s="894"/>
      <c r="E69" s="894"/>
      <c r="F69" s="894"/>
      <c r="G69" s="894"/>
      <c r="H69" s="894"/>
      <c r="I69" s="894"/>
      <c r="J69" s="894"/>
      <c r="K69" s="894"/>
      <c r="L69" s="894"/>
      <c r="M69" s="894"/>
      <c r="N69" s="894"/>
      <c r="O69" s="894"/>
      <c r="P69" s="895"/>
      <c r="Q69" s="896">
        <v>594</v>
      </c>
      <c r="R69" s="851"/>
      <c r="S69" s="851"/>
      <c r="T69" s="851"/>
      <c r="U69" s="851"/>
      <c r="V69" s="851">
        <v>577</v>
      </c>
      <c r="W69" s="851"/>
      <c r="X69" s="851"/>
      <c r="Y69" s="851"/>
      <c r="Z69" s="851"/>
      <c r="AA69" s="851">
        <v>17</v>
      </c>
      <c r="AB69" s="851"/>
      <c r="AC69" s="851"/>
      <c r="AD69" s="851"/>
      <c r="AE69" s="851"/>
      <c r="AF69" s="851">
        <v>17</v>
      </c>
      <c r="AG69" s="851"/>
      <c r="AH69" s="851"/>
      <c r="AI69" s="851"/>
      <c r="AJ69" s="851"/>
      <c r="AK69" s="851" t="s">
        <v>478</v>
      </c>
      <c r="AL69" s="851"/>
      <c r="AM69" s="851"/>
      <c r="AN69" s="851"/>
      <c r="AO69" s="851"/>
      <c r="AP69" s="851">
        <v>237</v>
      </c>
      <c r="AQ69" s="851"/>
      <c r="AR69" s="851"/>
      <c r="AS69" s="851"/>
      <c r="AT69" s="851"/>
      <c r="AU69" s="851">
        <v>52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536</v>
      </c>
      <c r="C70" s="894"/>
      <c r="D70" s="894"/>
      <c r="E70" s="894"/>
      <c r="F70" s="894"/>
      <c r="G70" s="894"/>
      <c r="H70" s="894"/>
      <c r="I70" s="894"/>
      <c r="J70" s="894"/>
      <c r="K70" s="894"/>
      <c r="L70" s="894"/>
      <c r="M70" s="894"/>
      <c r="N70" s="894"/>
      <c r="O70" s="894"/>
      <c r="P70" s="895"/>
      <c r="Q70" s="896">
        <v>220</v>
      </c>
      <c r="R70" s="851"/>
      <c r="S70" s="851"/>
      <c r="T70" s="851"/>
      <c r="U70" s="851"/>
      <c r="V70" s="851">
        <v>217</v>
      </c>
      <c r="W70" s="851"/>
      <c r="X70" s="851"/>
      <c r="Y70" s="851"/>
      <c r="Z70" s="851"/>
      <c r="AA70" s="851">
        <v>4</v>
      </c>
      <c r="AB70" s="851"/>
      <c r="AC70" s="851"/>
      <c r="AD70" s="851"/>
      <c r="AE70" s="851"/>
      <c r="AF70" s="851">
        <v>4</v>
      </c>
      <c r="AG70" s="851"/>
      <c r="AH70" s="851"/>
      <c r="AI70" s="851"/>
      <c r="AJ70" s="851"/>
      <c r="AK70" s="851" t="s">
        <v>478</v>
      </c>
      <c r="AL70" s="851"/>
      <c r="AM70" s="851"/>
      <c r="AN70" s="851"/>
      <c r="AO70" s="851"/>
      <c r="AP70" s="851" t="s">
        <v>478</v>
      </c>
      <c r="AQ70" s="851"/>
      <c r="AR70" s="851"/>
      <c r="AS70" s="851"/>
      <c r="AT70" s="851"/>
      <c r="AU70" s="851" t="s">
        <v>478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537</v>
      </c>
      <c r="C71" s="894"/>
      <c r="D71" s="894"/>
      <c r="E71" s="894"/>
      <c r="F71" s="894"/>
      <c r="G71" s="894"/>
      <c r="H71" s="894"/>
      <c r="I71" s="894"/>
      <c r="J71" s="894"/>
      <c r="K71" s="894"/>
      <c r="L71" s="894"/>
      <c r="M71" s="894"/>
      <c r="N71" s="894"/>
      <c r="O71" s="894"/>
      <c r="P71" s="895"/>
      <c r="Q71" s="896">
        <v>14856</v>
      </c>
      <c r="R71" s="851"/>
      <c r="S71" s="851"/>
      <c r="T71" s="851"/>
      <c r="U71" s="851"/>
      <c r="V71" s="851">
        <v>14216</v>
      </c>
      <c r="W71" s="851"/>
      <c r="X71" s="851"/>
      <c r="Y71" s="851"/>
      <c r="Z71" s="851"/>
      <c r="AA71" s="851">
        <v>639</v>
      </c>
      <c r="AB71" s="851"/>
      <c r="AC71" s="851"/>
      <c r="AD71" s="851"/>
      <c r="AE71" s="851"/>
      <c r="AF71" s="851">
        <v>639</v>
      </c>
      <c r="AG71" s="851"/>
      <c r="AH71" s="851"/>
      <c r="AI71" s="851"/>
      <c r="AJ71" s="851"/>
      <c r="AK71" s="851">
        <v>10</v>
      </c>
      <c r="AL71" s="851"/>
      <c r="AM71" s="851"/>
      <c r="AN71" s="851"/>
      <c r="AO71" s="851"/>
      <c r="AP71" s="851" t="s">
        <v>478</v>
      </c>
      <c r="AQ71" s="851"/>
      <c r="AR71" s="851"/>
      <c r="AS71" s="851"/>
      <c r="AT71" s="851"/>
      <c r="AU71" s="851" t="s">
        <v>478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121</v>
      </c>
      <c r="R72" s="851"/>
      <c r="S72" s="851"/>
      <c r="T72" s="851"/>
      <c r="U72" s="851"/>
      <c r="V72" s="851">
        <v>104</v>
      </c>
      <c r="W72" s="851"/>
      <c r="X72" s="851"/>
      <c r="Y72" s="851"/>
      <c r="Z72" s="851"/>
      <c r="AA72" s="851">
        <v>17</v>
      </c>
      <c r="AB72" s="851"/>
      <c r="AC72" s="851"/>
      <c r="AD72" s="851"/>
      <c r="AE72" s="851"/>
      <c r="AF72" s="851">
        <v>17</v>
      </c>
      <c r="AG72" s="851"/>
      <c r="AH72" s="851"/>
      <c r="AI72" s="851"/>
      <c r="AJ72" s="851"/>
      <c r="AK72" s="851" t="s">
        <v>545</v>
      </c>
      <c r="AL72" s="851"/>
      <c r="AM72" s="851"/>
      <c r="AN72" s="851"/>
      <c r="AO72" s="851"/>
      <c r="AP72" s="851" t="s">
        <v>478</v>
      </c>
      <c r="AQ72" s="851"/>
      <c r="AR72" s="851"/>
      <c r="AS72" s="851"/>
      <c r="AT72" s="851"/>
      <c r="AU72" s="851" t="s">
        <v>478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121</v>
      </c>
      <c r="R73" s="851"/>
      <c r="S73" s="851"/>
      <c r="T73" s="851"/>
      <c r="U73" s="851"/>
      <c r="V73" s="851">
        <v>107</v>
      </c>
      <c r="W73" s="851"/>
      <c r="X73" s="851"/>
      <c r="Y73" s="851"/>
      <c r="Z73" s="851"/>
      <c r="AA73" s="851">
        <v>14</v>
      </c>
      <c r="AB73" s="851"/>
      <c r="AC73" s="851"/>
      <c r="AD73" s="851"/>
      <c r="AE73" s="851"/>
      <c r="AF73" s="851">
        <v>14</v>
      </c>
      <c r="AG73" s="851"/>
      <c r="AH73" s="851"/>
      <c r="AI73" s="851"/>
      <c r="AJ73" s="851"/>
      <c r="AK73" s="851" t="s">
        <v>478</v>
      </c>
      <c r="AL73" s="851"/>
      <c r="AM73" s="851"/>
      <c r="AN73" s="851"/>
      <c r="AO73" s="851"/>
      <c r="AP73" s="851" t="s">
        <v>478</v>
      </c>
      <c r="AQ73" s="851"/>
      <c r="AR73" s="851"/>
      <c r="AS73" s="851"/>
      <c r="AT73" s="851"/>
      <c r="AU73" s="851" t="s">
        <v>478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540</v>
      </c>
      <c r="C74" s="894"/>
      <c r="D74" s="894"/>
      <c r="E74" s="894"/>
      <c r="F74" s="894"/>
      <c r="G74" s="894"/>
      <c r="H74" s="894"/>
      <c r="I74" s="894"/>
      <c r="J74" s="894"/>
      <c r="K74" s="894"/>
      <c r="L74" s="894"/>
      <c r="M74" s="894"/>
      <c r="N74" s="894"/>
      <c r="O74" s="894"/>
      <c r="P74" s="895"/>
      <c r="Q74" s="896">
        <v>6</v>
      </c>
      <c r="R74" s="851"/>
      <c r="S74" s="851"/>
      <c r="T74" s="851"/>
      <c r="U74" s="851"/>
      <c r="V74" s="851">
        <v>4</v>
      </c>
      <c r="W74" s="851"/>
      <c r="X74" s="851"/>
      <c r="Y74" s="851"/>
      <c r="Z74" s="851"/>
      <c r="AA74" s="851">
        <v>2</v>
      </c>
      <c r="AB74" s="851"/>
      <c r="AC74" s="851"/>
      <c r="AD74" s="851"/>
      <c r="AE74" s="851"/>
      <c r="AF74" s="851">
        <v>2</v>
      </c>
      <c r="AG74" s="851"/>
      <c r="AH74" s="851"/>
      <c r="AI74" s="851"/>
      <c r="AJ74" s="851"/>
      <c r="AK74" s="851" t="s">
        <v>478</v>
      </c>
      <c r="AL74" s="851"/>
      <c r="AM74" s="851"/>
      <c r="AN74" s="851"/>
      <c r="AO74" s="851"/>
      <c r="AP74" s="851" t="s">
        <v>478</v>
      </c>
      <c r="AQ74" s="851"/>
      <c r="AR74" s="851"/>
      <c r="AS74" s="851"/>
      <c r="AT74" s="851"/>
      <c r="AU74" s="851" t="s">
        <v>478</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541</v>
      </c>
      <c r="C75" s="894"/>
      <c r="D75" s="894"/>
      <c r="E75" s="894"/>
      <c r="F75" s="894"/>
      <c r="G75" s="894"/>
      <c r="H75" s="894"/>
      <c r="I75" s="894"/>
      <c r="J75" s="894"/>
      <c r="K75" s="894"/>
      <c r="L75" s="894"/>
      <c r="M75" s="894"/>
      <c r="N75" s="894"/>
      <c r="O75" s="894"/>
      <c r="P75" s="895"/>
      <c r="Q75" s="899">
        <v>495</v>
      </c>
      <c r="R75" s="900"/>
      <c r="S75" s="900"/>
      <c r="T75" s="900"/>
      <c r="U75" s="850"/>
      <c r="V75" s="901">
        <v>447</v>
      </c>
      <c r="W75" s="900"/>
      <c r="X75" s="900"/>
      <c r="Y75" s="900"/>
      <c r="Z75" s="850"/>
      <c r="AA75" s="901">
        <v>48</v>
      </c>
      <c r="AB75" s="900"/>
      <c r="AC75" s="900"/>
      <c r="AD75" s="900"/>
      <c r="AE75" s="850"/>
      <c r="AF75" s="901">
        <v>48</v>
      </c>
      <c r="AG75" s="900"/>
      <c r="AH75" s="900"/>
      <c r="AI75" s="900"/>
      <c r="AJ75" s="850"/>
      <c r="AK75" s="901" t="s">
        <v>478</v>
      </c>
      <c r="AL75" s="900"/>
      <c r="AM75" s="900"/>
      <c r="AN75" s="900"/>
      <c r="AO75" s="850"/>
      <c r="AP75" s="901" t="s">
        <v>478</v>
      </c>
      <c r="AQ75" s="900"/>
      <c r="AR75" s="900"/>
      <c r="AS75" s="900"/>
      <c r="AT75" s="850"/>
      <c r="AU75" s="901" t="s">
        <v>478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542</v>
      </c>
      <c r="C76" s="894"/>
      <c r="D76" s="894"/>
      <c r="E76" s="894"/>
      <c r="F76" s="894"/>
      <c r="G76" s="894"/>
      <c r="H76" s="894"/>
      <c r="I76" s="894"/>
      <c r="J76" s="894"/>
      <c r="K76" s="894"/>
      <c r="L76" s="894"/>
      <c r="M76" s="894"/>
      <c r="N76" s="894"/>
      <c r="O76" s="894"/>
      <c r="P76" s="895"/>
      <c r="Q76" s="899">
        <v>154741</v>
      </c>
      <c r="R76" s="900"/>
      <c r="S76" s="900"/>
      <c r="T76" s="900"/>
      <c r="U76" s="850"/>
      <c r="V76" s="901">
        <v>148063</v>
      </c>
      <c r="W76" s="900"/>
      <c r="X76" s="900"/>
      <c r="Y76" s="900"/>
      <c r="Z76" s="850"/>
      <c r="AA76" s="901">
        <v>6679</v>
      </c>
      <c r="AB76" s="900"/>
      <c r="AC76" s="900"/>
      <c r="AD76" s="900"/>
      <c r="AE76" s="850"/>
      <c r="AF76" s="901">
        <v>6679</v>
      </c>
      <c r="AG76" s="900"/>
      <c r="AH76" s="900"/>
      <c r="AI76" s="900"/>
      <c r="AJ76" s="850"/>
      <c r="AK76" s="901">
        <v>280</v>
      </c>
      <c r="AL76" s="900"/>
      <c r="AM76" s="900"/>
      <c r="AN76" s="900"/>
      <c r="AO76" s="850"/>
      <c r="AP76" s="901" t="s">
        <v>478</v>
      </c>
      <c r="AQ76" s="900"/>
      <c r="AR76" s="900"/>
      <c r="AS76" s="900"/>
      <c r="AT76" s="850"/>
      <c r="AU76" s="901" t="s">
        <v>478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7429</v>
      </c>
      <c r="AG88" s="862"/>
      <c r="AH88" s="862"/>
      <c r="AI88" s="862"/>
      <c r="AJ88" s="862"/>
      <c r="AK88" s="859"/>
      <c r="AL88" s="859"/>
      <c r="AM88" s="859"/>
      <c r="AN88" s="859"/>
      <c r="AO88" s="859"/>
      <c r="AP88" s="862">
        <v>1043</v>
      </c>
      <c r="AQ88" s="862"/>
      <c r="AR88" s="862"/>
      <c r="AS88" s="862"/>
      <c r="AT88" s="862"/>
      <c r="AU88" s="862">
        <v>358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88</v>
      </c>
      <c r="CS102" s="870"/>
      <c r="CT102" s="870"/>
      <c r="CU102" s="870"/>
      <c r="CV102" s="913"/>
      <c r="CW102" s="912" t="s">
        <v>546</v>
      </c>
      <c r="CX102" s="870"/>
      <c r="CY102" s="870"/>
      <c r="CZ102" s="870"/>
      <c r="DA102" s="913"/>
      <c r="DB102" s="912" t="s">
        <v>545</v>
      </c>
      <c r="DC102" s="870"/>
      <c r="DD102" s="870"/>
      <c r="DE102" s="870"/>
      <c r="DF102" s="913"/>
      <c r="DG102" s="912" t="s">
        <v>545</v>
      </c>
      <c r="DH102" s="870"/>
      <c r="DI102" s="870"/>
      <c r="DJ102" s="870"/>
      <c r="DK102" s="913"/>
      <c r="DL102" s="912" t="s">
        <v>545</v>
      </c>
      <c r="DM102" s="870"/>
      <c r="DN102" s="870"/>
      <c r="DO102" s="870"/>
      <c r="DP102" s="913"/>
      <c r="DQ102" s="912" t="s">
        <v>545</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285</v>
      </c>
      <c r="AG109" s="915"/>
      <c r="AH109" s="915"/>
      <c r="AI109" s="915"/>
      <c r="AJ109" s="916"/>
      <c r="AK109" s="914" t="s">
        <v>284</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285</v>
      </c>
      <c r="BW109" s="915"/>
      <c r="BX109" s="915"/>
      <c r="BY109" s="915"/>
      <c r="BZ109" s="916"/>
      <c r="CA109" s="914" t="s">
        <v>284</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285</v>
      </c>
      <c r="DM109" s="915"/>
      <c r="DN109" s="915"/>
      <c r="DO109" s="915"/>
      <c r="DP109" s="916"/>
      <c r="DQ109" s="914" t="s">
        <v>284</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1450861</v>
      </c>
      <c r="AB110" s="922"/>
      <c r="AC110" s="922"/>
      <c r="AD110" s="922"/>
      <c r="AE110" s="923"/>
      <c r="AF110" s="924">
        <v>1453904</v>
      </c>
      <c r="AG110" s="922"/>
      <c r="AH110" s="922"/>
      <c r="AI110" s="922"/>
      <c r="AJ110" s="923"/>
      <c r="AK110" s="924">
        <v>1468158</v>
      </c>
      <c r="AL110" s="922"/>
      <c r="AM110" s="922"/>
      <c r="AN110" s="922"/>
      <c r="AO110" s="923"/>
      <c r="AP110" s="925">
        <v>18.399999999999999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18496312</v>
      </c>
      <c r="BR110" s="957"/>
      <c r="BS110" s="957"/>
      <c r="BT110" s="957"/>
      <c r="BU110" s="957"/>
      <c r="BV110" s="957">
        <v>19294168</v>
      </c>
      <c r="BW110" s="957"/>
      <c r="BX110" s="957"/>
      <c r="BY110" s="957"/>
      <c r="BZ110" s="957"/>
      <c r="CA110" s="957">
        <v>19441012</v>
      </c>
      <c r="CB110" s="957"/>
      <c r="CC110" s="957"/>
      <c r="CD110" s="957"/>
      <c r="CE110" s="957"/>
      <c r="CF110" s="971">
        <v>243.9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136600</v>
      </c>
      <c r="BR111" s="950"/>
      <c r="BS111" s="950"/>
      <c r="BT111" s="950"/>
      <c r="BU111" s="950"/>
      <c r="BV111" s="950">
        <v>109548</v>
      </c>
      <c r="BW111" s="950"/>
      <c r="BX111" s="950"/>
      <c r="BY111" s="950"/>
      <c r="BZ111" s="950"/>
      <c r="CA111" s="950">
        <v>83128</v>
      </c>
      <c r="CB111" s="950"/>
      <c r="CC111" s="950"/>
      <c r="CD111" s="950"/>
      <c r="CE111" s="950"/>
      <c r="CF111" s="944">
        <v>1</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6952129</v>
      </c>
      <c r="BR112" s="950"/>
      <c r="BS112" s="950"/>
      <c r="BT112" s="950"/>
      <c r="BU112" s="950"/>
      <c r="BV112" s="950">
        <v>6601068</v>
      </c>
      <c r="BW112" s="950"/>
      <c r="BX112" s="950"/>
      <c r="BY112" s="950"/>
      <c r="BZ112" s="950"/>
      <c r="CA112" s="950">
        <v>6286161</v>
      </c>
      <c r="CB112" s="950"/>
      <c r="CC112" s="950"/>
      <c r="CD112" s="950"/>
      <c r="CE112" s="950"/>
      <c r="CF112" s="944">
        <v>78.900000000000006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592511</v>
      </c>
      <c r="AB113" s="964"/>
      <c r="AC113" s="964"/>
      <c r="AD113" s="964"/>
      <c r="AE113" s="965"/>
      <c r="AF113" s="966">
        <v>576782</v>
      </c>
      <c r="AG113" s="964"/>
      <c r="AH113" s="964"/>
      <c r="AI113" s="964"/>
      <c r="AJ113" s="965"/>
      <c r="AK113" s="966">
        <v>561196</v>
      </c>
      <c r="AL113" s="964"/>
      <c r="AM113" s="964"/>
      <c r="AN113" s="964"/>
      <c r="AO113" s="965"/>
      <c r="AP113" s="967">
        <v>7</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347905</v>
      </c>
      <c r="BR113" s="950"/>
      <c r="BS113" s="950"/>
      <c r="BT113" s="950"/>
      <c r="BU113" s="950"/>
      <c r="BV113" s="950">
        <v>374987</v>
      </c>
      <c r="BW113" s="950"/>
      <c r="BX113" s="950"/>
      <c r="BY113" s="950"/>
      <c r="BZ113" s="950"/>
      <c r="CA113" s="950">
        <v>357680</v>
      </c>
      <c r="CB113" s="950"/>
      <c r="CC113" s="950"/>
      <c r="CD113" s="950"/>
      <c r="CE113" s="950"/>
      <c r="CF113" s="944">
        <v>4.5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24675</v>
      </c>
      <c r="AB114" s="989"/>
      <c r="AC114" s="989"/>
      <c r="AD114" s="989"/>
      <c r="AE114" s="990"/>
      <c r="AF114" s="991">
        <v>33396</v>
      </c>
      <c r="AG114" s="989"/>
      <c r="AH114" s="989"/>
      <c r="AI114" s="989"/>
      <c r="AJ114" s="990"/>
      <c r="AK114" s="991">
        <v>46999</v>
      </c>
      <c r="AL114" s="989"/>
      <c r="AM114" s="989"/>
      <c r="AN114" s="989"/>
      <c r="AO114" s="990"/>
      <c r="AP114" s="992">
        <v>0.6</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1693333</v>
      </c>
      <c r="BR114" s="950"/>
      <c r="BS114" s="950"/>
      <c r="BT114" s="950"/>
      <c r="BU114" s="950"/>
      <c r="BV114" s="950">
        <v>1518470</v>
      </c>
      <c r="BW114" s="950"/>
      <c r="BX114" s="950"/>
      <c r="BY114" s="950"/>
      <c r="BZ114" s="950"/>
      <c r="CA114" s="950">
        <v>1392746</v>
      </c>
      <c r="CB114" s="950"/>
      <c r="CC114" s="950"/>
      <c r="CD114" s="950"/>
      <c r="CE114" s="950"/>
      <c r="CF114" s="944">
        <v>17.5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56873</v>
      </c>
      <c r="AB115" s="964"/>
      <c r="AC115" s="964"/>
      <c r="AD115" s="964"/>
      <c r="AE115" s="965"/>
      <c r="AF115" s="966">
        <v>58297</v>
      </c>
      <c r="AG115" s="964"/>
      <c r="AH115" s="964"/>
      <c r="AI115" s="964"/>
      <c r="AJ115" s="965"/>
      <c r="AK115" s="966">
        <v>57524</v>
      </c>
      <c r="AL115" s="964"/>
      <c r="AM115" s="964"/>
      <c r="AN115" s="964"/>
      <c r="AO115" s="965"/>
      <c r="AP115" s="967">
        <v>0.7</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43200</v>
      </c>
      <c r="DH116" s="989"/>
      <c r="DI116" s="989"/>
      <c r="DJ116" s="989"/>
      <c r="DK116" s="990"/>
      <c r="DL116" s="991">
        <v>58600</v>
      </c>
      <c r="DM116" s="989"/>
      <c r="DN116" s="989"/>
      <c r="DO116" s="989"/>
      <c r="DP116" s="990"/>
      <c r="DQ116" s="991">
        <v>76000</v>
      </c>
      <c r="DR116" s="989"/>
      <c r="DS116" s="989"/>
      <c r="DT116" s="989"/>
      <c r="DU116" s="990"/>
      <c r="DV116" s="992">
        <v>1</v>
      </c>
      <c r="DW116" s="993"/>
      <c r="DX116" s="993"/>
      <c r="DY116" s="993"/>
      <c r="DZ116" s="994"/>
    </row>
    <row r="117" spans="1:130" s="199" customFormat="1" ht="26.25" customHeight="1">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2124920</v>
      </c>
      <c r="AB117" s="1007"/>
      <c r="AC117" s="1007"/>
      <c r="AD117" s="1007"/>
      <c r="AE117" s="1008"/>
      <c r="AF117" s="1009">
        <v>2122379</v>
      </c>
      <c r="AG117" s="1007"/>
      <c r="AH117" s="1007"/>
      <c r="AI117" s="1007"/>
      <c r="AJ117" s="1008"/>
      <c r="AK117" s="1009">
        <v>2133877</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285</v>
      </c>
      <c r="AG118" s="915"/>
      <c r="AH118" s="915"/>
      <c r="AI118" s="915"/>
      <c r="AJ118" s="916"/>
      <c r="AK118" s="914" t="s">
        <v>284</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433</v>
      </c>
      <c r="BP119" s="1036"/>
      <c r="BQ119" s="1027">
        <v>27626279</v>
      </c>
      <c r="BR119" s="1028"/>
      <c r="BS119" s="1028"/>
      <c r="BT119" s="1028"/>
      <c r="BU119" s="1028"/>
      <c r="BV119" s="1028">
        <v>27898241</v>
      </c>
      <c r="BW119" s="1028"/>
      <c r="BX119" s="1028"/>
      <c r="BY119" s="1028"/>
      <c r="BZ119" s="1028"/>
      <c r="CA119" s="1028">
        <v>27560727</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93400</v>
      </c>
      <c r="DH119" s="1014"/>
      <c r="DI119" s="1014"/>
      <c r="DJ119" s="1014"/>
      <c r="DK119" s="1015"/>
      <c r="DL119" s="1013">
        <v>50948</v>
      </c>
      <c r="DM119" s="1014"/>
      <c r="DN119" s="1014"/>
      <c r="DO119" s="1014"/>
      <c r="DP119" s="1015"/>
      <c r="DQ119" s="1013">
        <v>7128</v>
      </c>
      <c r="DR119" s="1014"/>
      <c r="DS119" s="1014"/>
      <c r="DT119" s="1014"/>
      <c r="DU119" s="1015"/>
      <c r="DV119" s="1016">
        <v>0.1</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2951550</v>
      </c>
      <c r="BR120" s="957"/>
      <c r="BS120" s="957"/>
      <c r="BT120" s="957"/>
      <c r="BU120" s="957"/>
      <c r="BV120" s="957">
        <v>2922237</v>
      </c>
      <c r="BW120" s="957"/>
      <c r="BX120" s="957"/>
      <c r="BY120" s="957"/>
      <c r="BZ120" s="957"/>
      <c r="CA120" s="957">
        <v>2775613</v>
      </c>
      <c r="CB120" s="957"/>
      <c r="CC120" s="957"/>
      <c r="CD120" s="957"/>
      <c r="CE120" s="957"/>
      <c r="CF120" s="971">
        <v>34.799999999999997</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5650774</v>
      </c>
      <c r="DH120" s="957"/>
      <c r="DI120" s="957"/>
      <c r="DJ120" s="957"/>
      <c r="DK120" s="957"/>
      <c r="DL120" s="957">
        <v>5399436</v>
      </c>
      <c r="DM120" s="957"/>
      <c r="DN120" s="957"/>
      <c r="DO120" s="957"/>
      <c r="DP120" s="957"/>
      <c r="DQ120" s="957">
        <v>5167795</v>
      </c>
      <c r="DR120" s="957"/>
      <c r="DS120" s="957"/>
      <c r="DT120" s="957"/>
      <c r="DU120" s="957"/>
      <c r="DV120" s="958">
        <v>64.8</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107315</v>
      </c>
      <c r="BR121" s="950"/>
      <c r="BS121" s="950"/>
      <c r="BT121" s="950"/>
      <c r="BU121" s="950"/>
      <c r="BV121" s="950">
        <v>78352</v>
      </c>
      <c r="BW121" s="950"/>
      <c r="BX121" s="950"/>
      <c r="BY121" s="950"/>
      <c r="BZ121" s="950"/>
      <c r="CA121" s="950">
        <v>59794</v>
      </c>
      <c r="CB121" s="950"/>
      <c r="CC121" s="950"/>
      <c r="CD121" s="950"/>
      <c r="CE121" s="950"/>
      <c r="CF121" s="944">
        <v>0.8</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980094</v>
      </c>
      <c r="DH121" s="950"/>
      <c r="DI121" s="950"/>
      <c r="DJ121" s="950"/>
      <c r="DK121" s="950"/>
      <c r="DL121" s="950">
        <v>914209</v>
      </c>
      <c r="DM121" s="950"/>
      <c r="DN121" s="950"/>
      <c r="DO121" s="950"/>
      <c r="DP121" s="950"/>
      <c r="DQ121" s="950">
        <v>852603</v>
      </c>
      <c r="DR121" s="950"/>
      <c r="DS121" s="950"/>
      <c r="DT121" s="950"/>
      <c r="DU121" s="950"/>
      <c r="DV121" s="951">
        <v>10.7</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19694555</v>
      </c>
      <c r="BR122" s="1028"/>
      <c r="BS122" s="1028"/>
      <c r="BT122" s="1028"/>
      <c r="BU122" s="1028"/>
      <c r="BV122" s="1028">
        <v>20171941</v>
      </c>
      <c r="BW122" s="1028"/>
      <c r="BX122" s="1028"/>
      <c r="BY122" s="1028"/>
      <c r="BZ122" s="1028"/>
      <c r="CA122" s="1028">
        <v>20184129</v>
      </c>
      <c r="CB122" s="1028"/>
      <c r="CC122" s="1028"/>
      <c r="CD122" s="1028"/>
      <c r="CE122" s="1028"/>
      <c r="CF122" s="1048">
        <v>253.2</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v>288351</v>
      </c>
      <c r="DH122" s="950"/>
      <c r="DI122" s="950"/>
      <c r="DJ122" s="950"/>
      <c r="DK122" s="950"/>
      <c r="DL122" s="950">
        <v>255711</v>
      </c>
      <c r="DM122" s="950"/>
      <c r="DN122" s="950"/>
      <c r="DO122" s="950"/>
      <c r="DP122" s="950"/>
      <c r="DQ122" s="950">
        <v>227575</v>
      </c>
      <c r="DR122" s="950"/>
      <c r="DS122" s="950"/>
      <c r="DT122" s="950"/>
      <c r="DU122" s="950"/>
      <c r="DV122" s="951">
        <v>2.9</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441</v>
      </c>
      <c r="BP123" s="1036"/>
      <c r="BQ123" s="1095">
        <v>22753420</v>
      </c>
      <c r="BR123" s="1096"/>
      <c r="BS123" s="1096"/>
      <c r="BT123" s="1096"/>
      <c r="BU123" s="1096"/>
      <c r="BV123" s="1096">
        <v>23172530</v>
      </c>
      <c r="BW123" s="1096"/>
      <c r="BX123" s="1096"/>
      <c r="BY123" s="1096"/>
      <c r="BZ123" s="1096"/>
      <c r="CA123" s="1096">
        <v>23019536</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32910</v>
      </c>
      <c r="DH123" s="989"/>
      <c r="DI123" s="989"/>
      <c r="DJ123" s="989"/>
      <c r="DK123" s="990"/>
      <c r="DL123" s="991">
        <v>31712</v>
      </c>
      <c r="DM123" s="989"/>
      <c r="DN123" s="989"/>
      <c r="DO123" s="989"/>
      <c r="DP123" s="990"/>
      <c r="DQ123" s="991">
        <v>38188</v>
      </c>
      <c r="DR123" s="989"/>
      <c r="DS123" s="989"/>
      <c r="DT123" s="989"/>
      <c r="DU123" s="990"/>
      <c r="DV123" s="992">
        <v>0.5</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59.8</v>
      </c>
      <c r="BR124" s="1058"/>
      <c r="BS124" s="1058"/>
      <c r="BT124" s="1058"/>
      <c r="BU124" s="1058"/>
      <c r="BV124" s="1058">
        <v>57.6</v>
      </c>
      <c r="BW124" s="1058"/>
      <c r="BX124" s="1058"/>
      <c r="BY124" s="1058"/>
      <c r="BZ124" s="1058"/>
      <c r="CA124" s="1058">
        <v>56.9</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34650</v>
      </c>
      <c r="AB126" s="989"/>
      <c r="AC126" s="989"/>
      <c r="AD126" s="989"/>
      <c r="AE126" s="990"/>
      <c r="AF126" s="991">
        <v>34650</v>
      </c>
      <c r="AG126" s="989"/>
      <c r="AH126" s="989"/>
      <c r="AI126" s="989"/>
      <c r="AJ126" s="990"/>
      <c r="AK126" s="991">
        <v>34650</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22223</v>
      </c>
      <c r="AB127" s="989"/>
      <c r="AC127" s="989"/>
      <c r="AD127" s="989"/>
      <c r="AE127" s="990"/>
      <c r="AF127" s="991">
        <v>23647</v>
      </c>
      <c r="AG127" s="989"/>
      <c r="AH127" s="989"/>
      <c r="AI127" s="989"/>
      <c r="AJ127" s="990"/>
      <c r="AK127" s="991">
        <v>22874</v>
      </c>
      <c r="AL127" s="989"/>
      <c r="AM127" s="989"/>
      <c r="AN127" s="989"/>
      <c r="AO127" s="990"/>
      <c r="AP127" s="992">
        <v>0.3</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48253</v>
      </c>
      <c r="AB128" s="1078"/>
      <c r="AC128" s="1078"/>
      <c r="AD128" s="1078"/>
      <c r="AE128" s="1079"/>
      <c r="AF128" s="1080">
        <v>34319</v>
      </c>
      <c r="AG128" s="1078"/>
      <c r="AH128" s="1078"/>
      <c r="AI128" s="1078"/>
      <c r="AJ128" s="1079"/>
      <c r="AK128" s="1080">
        <v>18997</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13.41</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9671048</v>
      </c>
      <c r="AB129" s="989"/>
      <c r="AC129" s="989"/>
      <c r="AD129" s="989"/>
      <c r="AE129" s="990"/>
      <c r="AF129" s="991">
        <v>9764683</v>
      </c>
      <c r="AG129" s="989"/>
      <c r="AH129" s="989"/>
      <c r="AI129" s="989"/>
      <c r="AJ129" s="990"/>
      <c r="AK129" s="991">
        <v>9566195</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111</v>
      </c>
      <c r="BG129" s="1099"/>
      <c r="BH129" s="1099"/>
      <c r="BI129" s="1099"/>
      <c r="BJ129" s="1099"/>
      <c r="BK129" s="1099"/>
      <c r="BL129" s="1100"/>
      <c r="BM129" s="1098">
        <v>18.41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1525096</v>
      </c>
      <c r="AB130" s="989"/>
      <c r="AC130" s="989"/>
      <c r="AD130" s="989"/>
      <c r="AE130" s="990"/>
      <c r="AF130" s="991">
        <v>1568613</v>
      </c>
      <c r="AG130" s="989"/>
      <c r="AH130" s="989"/>
      <c r="AI130" s="989"/>
      <c r="AJ130" s="990"/>
      <c r="AK130" s="991">
        <v>1594718</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6.5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8145952</v>
      </c>
      <c r="AB131" s="1014"/>
      <c r="AC131" s="1014"/>
      <c r="AD131" s="1014"/>
      <c r="AE131" s="1015"/>
      <c r="AF131" s="1013">
        <v>8196070</v>
      </c>
      <c r="AG131" s="1014"/>
      <c r="AH131" s="1014"/>
      <c r="AI131" s="1014"/>
      <c r="AJ131" s="1015"/>
      <c r="AK131" s="1013">
        <v>7971477</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v>56.9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6.7711054519999996</v>
      </c>
      <c r="AB132" s="1130"/>
      <c r="AC132" s="1130"/>
      <c r="AD132" s="1130"/>
      <c r="AE132" s="1131"/>
      <c r="AF132" s="1132">
        <v>6.3377569979999997</v>
      </c>
      <c r="AG132" s="1130"/>
      <c r="AH132" s="1130"/>
      <c r="AI132" s="1130"/>
      <c r="AJ132" s="1131"/>
      <c r="AK132" s="1132">
        <v>6.5252901059999999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7.7</v>
      </c>
      <c r="AB133" s="1113"/>
      <c r="AC133" s="1113"/>
      <c r="AD133" s="1113"/>
      <c r="AE133" s="1114"/>
      <c r="AF133" s="1112">
        <v>6.7</v>
      </c>
      <c r="AG133" s="1113"/>
      <c r="AH133" s="1113"/>
      <c r="AI133" s="1113"/>
      <c r="AJ133" s="1114"/>
      <c r="AK133" s="1112">
        <v>6.5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2872572</v>
      </c>
      <c r="L9" s="266">
        <v>85784</v>
      </c>
      <c r="M9" s="267">
        <v>82785</v>
      </c>
      <c r="N9" s="268">
        <v>3.6</v>
      </c>
    </row>
    <row r="10" spans="1:16">
      <c r="A10" s="250"/>
      <c r="B10" s="246"/>
      <c r="C10" s="246"/>
      <c r="D10" s="246"/>
      <c r="E10" s="246"/>
      <c r="F10" s="246"/>
      <c r="G10" s="1152" t="s">
        <v>475</v>
      </c>
      <c r="H10" s="1153"/>
      <c r="I10" s="1153"/>
      <c r="J10" s="1154"/>
      <c r="K10" s="269">
        <v>2265</v>
      </c>
      <c r="L10" s="270">
        <v>68</v>
      </c>
      <c r="M10" s="271">
        <v>6632</v>
      </c>
      <c r="N10" s="272">
        <v>-99</v>
      </c>
    </row>
    <row r="11" spans="1:16" ht="13.5" customHeight="1">
      <c r="A11" s="250"/>
      <c r="B11" s="246"/>
      <c r="C11" s="246"/>
      <c r="D11" s="246"/>
      <c r="E11" s="246"/>
      <c r="F11" s="246"/>
      <c r="G11" s="1152" t="s">
        <v>476</v>
      </c>
      <c r="H11" s="1153"/>
      <c r="I11" s="1153"/>
      <c r="J11" s="1154"/>
      <c r="K11" s="269">
        <v>683898</v>
      </c>
      <c r="L11" s="270">
        <v>20423</v>
      </c>
      <c r="M11" s="271">
        <v>9575</v>
      </c>
      <c r="N11" s="272">
        <v>113.3</v>
      </c>
    </row>
    <row r="12" spans="1:16" ht="13.5" customHeight="1">
      <c r="A12" s="250"/>
      <c r="B12" s="246"/>
      <c r="C12" s="246"/>
      <c r="D12" s="246"/>
      <c r="E12" s="246"/>
      <c r="F12" s="246"/>
      <c r="G12" s="1152" t="s">
        <v>477</v>
      </c>
      <c r="H12" s="1153"/>
      <c r="I12" s="1153"/>
      <c r="J12" s="1154"/>
      <c r="K12" s="269" t="s">
        <v>478</v>
      </c>
      <c r="L12" s="270" t="s">
        <v>478</v>
      </c>
      <c r="M12" s="271">
        <v>961</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94539</v>
      </c>
      <c r="L14" s="270">
        <v>2823</v>
      </c>
      <c r="M14" s="271">
        <v>3403</v>
      </c>
      <c r="N14" s="272">
        <v>-17</v>
      </c>
    </row>
    <row r="15" spans="1:16" ht="13.5" customHeight="1">
      <c r="A15" s="250"/>
      <c r="B15" s="246"/>
      <c r="C15" s="246"/>
      <c r="D15" s="246"/>
      <c r="E15" s="246"/>
      <c r="F15" s="246"/>
      <c r="G15" s="1152" t="s">
        <v>481</v>
      </c>
      <c r="H15" s="1153"/>
      <c r="I15" s="1153"/>
      <c r="J15" s="1154"/>
      <c r="K15" s="269">
        <v>31947</v>
      </c>
      <c r="L15" s="270">
        <v>954</v>
      </c>
      <c r="M15" s="271">
        <v>1693</v>
      </c>
      <c r="N15" s="272">
        <v>-43.7</v>
      </c>
    </row>
    <row r="16" spans="1:16">
      <c r="A16" s="250"/>
      <c r="B16" s="246"/>
      <c r="C16" s="246"/>
      <c r="D16" s="246"/>
      <c r="E16" s="246"/>
      <c r="F16" s="246"/>
      <c r="G16" s="1155" t="s">
        <v>482</v>
      </c>
      <c r="H16" s="1156"/>
      <c r="I16" s="1156"/>
      <c r="J16" s="1157"/>
      <c r="K16" s="270">
        <v>-286691</v>
      </c>
      <c r="L16" s="270">
        <v>-8562</v>
      </c>
      <c r="M16" s="271">
        <v>-7791</v>
      </c>
      <c r="N16" s="272">
        <v>9.9</v>
      </c>
    </row>
    <row r="17" spans="1:16">
      <c r="A17" s="250"/>
      <c r="B17" s="246"/>
      <c r="C17" s="246"/>
      <c r="D17" s="246"/>
      <c r="E17" s="246"/>
      <c r="F17" s="246"/>
      <c r="G17" s="1155" t="s">
        <v>168</v>
      </c>
      <c r="H17" s="1156"/>
      <c r="I17" s="1156"/>
      <c r="J17" s="1157"/>
      <c r="K17" s="270">
        <v>3398530</v>
      </c>
      <c r="L17" s="270">
        <v>101491</v>
      </c>
      <c r="M17" s="271">
        <v>97258</v>
      </c>
      <c r="N17" s="272">
        <v>4.4000000000000004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7.82</v>
      </c>
      <c r="L21" s="283">
        <v>9.18</v>
      </c>
      <c r="M21" s="284">
        <v>-1.36</v>
      </c>
      <c r="N21" s="251"/>
      <c r="O21" s="285"/>
      <c r="P21" s="281"/>
    </row>
    <row r="22" spans="1:16" s="286" customFormat="1">
      <c r="A22" s="281"/>
      <c r="B22" s="251"/>
      <c r="C22" s="251"/>
      <c r="D22" s="251"/>
      <c r="E22" s="251"/>
      <c r="F22" s="251"/>
      <c r="G22" s="1147" t="s">
        <v>488</v>
      </c>
      <c r="H22" s="1148"/>
      <c r="I22" s="1148"/>
      <c r="J22" s="1149"/>
      <c r="K22" s="287">
        <v>93.9</v>
      </c>
      <c r="L22" s="288">
        <v>97.2</v>
      </c>
      <c r="M22" s="289">
        <v>-3.3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1468158</v>
      </c>
      <c r="L32" s="296">
        <v>43844</v>
      </c>
      <c r="M32" s="297">
        <v>59261</v>
      </c>
      <c r="N32" s="298">
        <v>-26</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53</v>
      </c>
      <c r="N34" s="298" t="s">
        <v>478</v>
      </c>
    </row>
    <row r="35" spans="1:16" ht="27" customHeight="1">
      <c r="A35" s="250"/>
      <c r="B35" s="246"/>
      <c r="C35" s="246"/>
      <c r="D35" s="246"/>
      <c r="E35" s="246"/>
      <c r="F35" s="246"/>
      <c r="G35" s="1163" t="s">
        <v>495</v>
      </c>
      <c r="H35" s="1164"/>
      <c r="I35" s="1164"/>
      <c r="J35" s="1165"/>
      <c r="K35" s="296">
        <v>561196</v>
      </c>
      <c r="L35" s="296">
        <v>16759</v>
      </c>
      <c r="M35" s="297">
        <v>16703</v>
      </c>
      <c r="N35" s="298">
        <v>0.3</v>
      </c>
    </row>
    <row r="36" spans="1:16" ht="27" customHeight="1">
      <c r="A36" s="250"/>
      <c r="B36" s="246"/>
      <c r="C36" s="246"/>
      <c r="D36" s="246"/>
      <c r="E36" s="246"/>
      <c r="F36" s="246"/>
      <c r="G36" s="1163" t="s">
        <v>496</v>
      </c>
      <c r="H36" s="1164"/>
      <c r="I36" s="1164"/>
      <c r="J36" s="1165"/>
      <c r="K36" s="296">
        <v>46999</v>
      </c>
      <c r="L36" s="296">
        <v>1404</v>
      </c>
      <c r="M36" s="297">
        <v>2887</v>
      </c>
      <c r="N36" s="298">
        <v>-51.4</v>
      </c>
    </row>
    <row r="37" spans="1:16" ht="13.5" customHeight="1">
      <c r="A37" s="250"/>
      <c r="B37" s="246"/>
      <c r="C37" s="246"/>
      <c r="D37" s="246"/>
      <c r="E37" s="246"/>
      <c r="F37" s="246"/>
      <c r="G37" s="1163" t="s">
        <v>497</v>
      </c>
      <c r="H37" s="1164"/>
      <c r="I37" s="1164"/>
      <c r="J37" s="1165"/>
      <c r="K37" s="296">
        <v>57524</v>
      </c>
      <c r="L37" s="296">
        <v>1718</v>
      </c>
      <c r="M37" s="297">
        <v>465</v>
      </c>
      <c r="N37" s="298">
        <v>269.5</v>
      </c>
    </row>
    <row r="38" spans="1:16" ht="27" customHeight="1">
      <c r="A38" s="250"/>
      <c r="B38" s="246"/>
      <c r="C38" s="246"/>
      <c r="D38" s="246"/>
      <c r="E38" s="246"/>
      <c r="F38" s="246"/>
      <c r="G38" s="1166" t="s">
        <v>498</v>
      </c>
      <c r="H38" s="1167"/>
      <c r="I38" s="1167"/>
      <c r="J38" s="1168"/>
      <c r="K38" s="299" t="s">
        <v>478</v>
      </c>
      <c r="L38" s="299" t="s">
        <v>478</v>
      </c>
      <c r="M38" s="300">
        <v>4</v>
      </c>
      <c r="N38" s="301" t="s">
        <v>478</v>
      </c>
      <c r="O38" s="295"/>
    </row>
    <row r="39" spans="1:16">
      <c r="A39" s="250"/>
      <c r="B39" s="246"/>
      <c r="C39" s="246"/>
      <c r="D39" s="246"/>
      <c r="E39" s="246"/>
      <c r="F39" s="246"/>
      <c r="G39" s="1166" t="s">
        <v>499</v>
      </c>
      <c r="H39" s="1167"/>
      <c r="I39" s="1167"/>
      <c r="J39" s="1168"/>
      <c r="K39" s="302">
        <v>-18997</v>
      </c>
      <c r="L39" s="302">
        <v>-567</v>
      </c>
      <c r="M39" s="303">
        <v>-5840</v>
      </c>
      <c r="N39" s="304">
        <v>-90.3</v>
      </c>
      <c r="O39" s="295"/>
    </row>
    <row r="40" spans="1:16" ht="27" customHeight="1">
      <c r="A40" s="250"/>
      <c r="B40" s="246"/>
      <c r="C40" s="246"/>
      <c r="D40" s="246"/>
      <c r="E40" s="246"/>
      <c r="F40" s="246"/>
      <c r="G40" s="1163" t="s">
        <v>500</v>
      </c>
      <c r="H40" s="1164"/>
      <c r="I40" s="1164"/>
      <c r="J40" s="1165"/>
      <c r="K40" s="302">
        <v>-1594718</v>
      </c>
      <c r="L40" s="302">
        <v>-47623</v>
      </c>
      <c r="M40" s="303">
        <v>-50828</v>
      </c>
      <c r="N40" s="304">
        <v>-6.3</v>
      </c>
      <c r="O40" s="295"/>
    </row>
    <row r="41" spans="1:16">
      <c r="A41" s="250"/>
      <c r="B41" s="246"/>
      <c r="C41" s="246"/>
      <c r="D41" s="246"/>
      <c r="E41" s="246"/>
      <c r="F41" s="246"/>
      <c r="G41" s="1169" t="s">
        <v>279</v>
      </c>
      <c r="H41" s="1170"/>
      <c r="I41" s="1170"/>
      <c r="J41" s="1171"/>
      <c r="K41" s="296">
        <v>520162</v>
      </c>
      <c r="L41" s="302">
        <v>15534</v>
      </c>
      <c r="M41" s="303">
        <v>22704</v>
      </c>
      <c r="N41" s="304">
        <v>-31.6</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2143881</v>
      </c>
      <c r="J51" s="322">
        <v>62511</v>
      </c>
      <c r="K51" s="323">
        <v>-0.5</v>
      </c>
      <c r="L51" s="324">
        <v>75709</v>
      </c>
      <c r="M51" s="325">
        <v>12.7</v>
      </c>
      <c r="N51" s="326">
        <v>-13.2</v>
      </c>
    </row>
    <row r="52" spans="1:14">
      <c r="A52" s="250"/>
      <c r="B52" s="246"/>
      <c r="C52" s="246"/>
      <c r="D52" s="246"/>
      <c r="E52" s="246"/>
      <c r="F52" s="246"/>
      <c r="G52" s="327"/>
      <c r="H52" s="328" t="s">
        <v>511</v>
      </c>
      <c r="I52" s="329">
        <v>1159818</v>
      </c>
      <c r="J52" s="330">
        <v>33818</v>
      </c>
      <c r="K52" s="331">
        <v>-15.6</v>
      </c>
      <c r="L52" s="332">
        <v>35212</v>
      </c>
      <c r="M52" s="333">
        <v>0</v>
      </c>
      <c r="N52" s="334">
        <v>-15.6</v>
      </c>
    </row>
    <row r="53" spans="1:14">
      <c r="A53" s="250"/>
      <c r="B53" s="246"/>
      <c r="C53" s="246"/>
      <c r="D53" s="246"/>
      <c r="E53" s="246"/>
      <c r="F53" s="246"/>
      <c r="G53" s="312" t="s">
        <v>512</v>
      </c>
      <c r="H53" s="313"/>
      <c r="I53" s="321">
        <v>3643395</v>
      </c>
      <c r="J53" s="322">
        <v>106735</v>
      </c>
      <c r="K53" s="323">
        <v>70.7</v>
      </c>
      <c r="L53" s="324">
        <v>90961</v>
      </c>
      <c r="M53" s="325">
        <v>20.100000000000001</v>
      </c>
      <c r="N53" s="326">
        <v>50.6</v>
      </c>
    </row>
    <row r="54" spans="1:14">
      <c r="A54" s="250"/>
      <c r="B54" s="246"/>
      <c r="C54" s="246"/>
      <c r="D54" s="246"/>
      <c r="E54" s="246"/>
      <c r="F54" s="246"/>
      <c r="G54" s="327"/>
      <c r="H54" s="328" t="s">
        <v>511</v>
      </c>
      <c r="I54" s="329">
        <v>1528588</v>
      </c>
      <c r="J54" s="330">
        <v>44781</v>
      </c>
      <c r="K54" s="331">
        <v>32.4</v>
      </c>
      <c r="L54" s="332">
        <v>37720</v>
      </c>
      <c r="M54" s="333">
        <v>7.1</v>
      </c>
      <c r="N54" s="334">
        <v>25.3</v>
      </c>
    </row>
    <row r="55" spans="1:14">
      <c r="A55" s="250"/>
      <c r="B55" s="246"/>
      <c r="C55" s="246"/>
      <c r="D55" s="246"/>
      <c r="E55" s="246"/>
      <c r="F55" s="246"/>
      <c r="G55" s="312" t="s">
        <v>513</v>
      </c>
      <c r="H55" s="313"/>
      <c r="I55" s="321">
        <v>5988210</v>
      </c>
      <c r="J55" s="322">
        <v>176498</v>
      </c>
      <c r="K55" s="323">
        <v>65.400000000000006</v>
      </c>
      <c r="L55" s="324">
        <v>106614</v>
      </c>
      <c r="M55" s="325">
        <v>17.2</v>
      </c>
      <c r="N55" s="326">
        <v>48.2</v>
      </c>
    </row>
    <row r="56" spans="1:14">
      <c r="A56" s="250"/>
      <c r="B56" s="246"/>
      <c r="C56" s="246"/>
      <c r="D56" s="246"/>
      <c r="E56" s="246"/>
      <c r="F56" s="246"/>
      <c r="G56" s="327"/>
      <c r="H56" s="328" t="s">
        <v>511</v>
      </c>
      <c r="I56" s="329">
        <v>5129119</v>
      </c>
      <c r="J56" s="330">
        <v>151177</v>
      </c>
      <c r="K56" s="331">
        <v>237.6</v>
      </c>
      <c r="L56" s="332">
        <v>45545</v>
      </c>
      <c r="M56" s="333">
        <v>20.7</v>
      </c>
      <c r="N56" s="334">
        <v>216.9</v>
      </c>
    </row>
    <row r="57" spans="1:14">
      <c r="A57" s="250"/>
      <c r="B57" s="246"/>
      <c r="C57" s="246"/>
      <c r="D57" s="246"/>
      <c r="E57" s="246"/>
      <c r="F57" s="246"/>
      <c r="G57" s="312" t="s">
        <v>514</v>
      </c>
      <c r="H57" s="313"/>
      <c r="I57" s="321">
        <v>2462877</v>
      </c>
      <c r="J57" s="322">
        <v>72950</v>
      </c>
      <c r="K57" s="323">
        <v>-58.7</v>
      </c>
      <c r="L57" s="324">
        <v>63727</v>
      </c>
      <c r="M57" s="325">
        <v>-40.200000000000003</v>
      </c>
      <c r="N57" s="326">
        <v>-18.5</v>
      </c>
    </row>
    <row r="58" spans="1:14">
      <c r="A58" s="250"/>
      <c r="B58" s="246"/>
      <c r="C58" s="246"/>
      <c r="D58" s="246"/>
      <c r="E58" s="246"/>
      <c r="F58" s="246"/>
      <c r="G58" s="327"/>
      <c r="H58" s="328" t="s">
        <v>511</v>
      </c>
      <c r="I58" s="329">
        <v>2028694</v>
      </c>
      <c r="J58" s="330">
        <v>60090</v>
      </c>
      <c r="K58" s="331">
        <v>-60.3</v>
      </c>
      <c r="L58" s="332">
        <v>34577</v>
      </c>
      <c r="M58" s="333">
        <v>-24.1</v>
      </c>
      <c r="N58" s="334">
        <v>-36.200000000000003</v>
      </c>
    </row>
    <row r="59" spans="1:14">
      <c r="A59" s="250"/>
      <c r="B59" s="246"/>
      <c r="C59" s="246"/>
      <c r="D59" s="246"/>
      <c r="E59" s="246"/>
      <c r="F59" s="246"/>
      <c r="G59" s="312" t="s">
        <v>515</v>
      </c>
      <c r="H59" s="313"/>
      <c r="I59" s="321">
        <v>2121498</v>
      </c>
      <c r="J59" s="322">
        <v>63355</v>
      </c>
      <c r="K59" s="323">
        <v>-13.2</v>
      </c>
      <c r="L59" s="324">
        <v>66954</v>
      </c>
      <c r="M59" s="325">
        <v>5.0999999999999996</v>
      </c>
      <c r="N59" s="326">
        <v>-18.3</v>
      </c>
    </row>
    <row r="60" spans="1:14">
      <c r="A60" s="250"/>
      <c r="B60" s="246"/>
      <c r="C60" s="246"/>
      <c r="D60" s="246"/>
      <c r="E60" s="246"/>
      <c r="F60" s="246"/>
      <c r="G60" s="327"/>
      <c r="H60" s="328" t="s">
        <v>511</v>
      </c>
      <c r="I60" s="335">
        <v>1704427</v>
      </c>
      <c r="J60" s="330">
        <v>50900</v>
      </c>
      <c r="K60" s="331">
        <v>-15.3</v>
      </c>
      <c r="L60" s="332">
        <v>37305</v>
      </c>
      <c r="M60" s="333">
        <v>7.9</v>
      </c>
      <c r="N60" s="334">
        <v>-23.2</v>
      </c>
    </row>
    <row r="61" spans="1:14">
      <c r="A61" s="250"/>
      <c r="B61" s="246"/>
      <c r="C61" s="246"/>
      <c r="D61" s="246"/>
      <c r="E61" s="246"/>
      <c r="F61" s="246"/>
      <c r="G61" s="312" t="s">
        <v>516</v>
      </c>
      <c r="H61" s="336"/>
      <c r="I61" s="337">
        <v>3271972</v>
      </c>
      <c r="J61" s="338">
        <v>96410</v>
      </c>
      <c r="K61" s="339">
        <v>12.7</v>
      </c>
      <c r="L61" s="340">
        <v>80793</v>
      </c>
      <c r="M61" s="341">
        <v>3</v>
      </c>
      <c r="N61" s="326">
        <v>9.6999999999999993</v>
      </c>
    </row>
    <row r="62" spans="1:14">
      <c r="A62" s="250"/>
      <c r="B62" s="246"/>
      <c r="C62" s="246"/>
      <c r="D62" s="246"/>
      <c r="E62" s="246"/>
      <c r="F62" s="246"/>
      <c r="G62" s="327"/>
      <c r="H62" s="328" t="s">
        <v>511</v>
      </c>
      <c r="I62" s="329">
        <v>2310129</v>
      </c>
      <c r="J62" s="330">
        <v>68153</v>
      </c>
      <c r="K62" s="331">
        <v>35.799999999999997</v>
      </c>
      <c r="L62" s="332">
        <v>38072</v>
      </c>
      <c r="M62" s="333">
        <v>2.2999999999999998</v>
      </c>
      <c r="N62" s="334">
        <v>33.5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16.989999999999998</v>
      </c>
      <c r="G47" s="12">
        <v>20.13</v>
      </c>
      <c r="H47" s="12">
        <v>22.62</v>
      </c>
      <c r="I47" s="12">
        <v>25.25</v>
      </c>
      <c r="J47" s="13">
        <v>24.02</v>
      </c>
    </row>
    <row r="48" spans="2:10" ht="57.75" customHeight="1">
      <c r="B48" s="14"/>
      <c r="C48" s="1174" t="s">
        <v>4</v>
      </c>
      <c r="D48" s="1174"/>
      <c r="E48" s="1175"/>
      <c r="F48" s="15">
        <v>5.24</v>
      </c>
      <c r="G48" s="16">
        <v>6.84</v>
      </c>
      <c r="H48" s="16">
        <v>6.14</v>
      </c>
      <c r="I48" s="16">
        <v>8.6199999999999992</v>
      </c>
      <c r="J48" s="17">
        <v>6.84</v>
      </c>
    </row>
    <row r="49" spans="2:10" ht="57.75" customHeight="1" thickBot="1">
      <c r="B49" s="18"/>
      <c r="C49" s="1176" t="s">
        <v>5</v>
      </c>
      <c r="D49" s="1176"/>
      <c r="E49" s="1177"/>
      <c r="F49" s="19">
        <v>3.12</v>
      </c>
      <c r="G49" s="20">
        <v>4.88</v>
      </c>
      <c r="H49" s="20">
        <v>3.44</v>
      </c>
      <c r="I49" s="20">
        <v>7.33</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鈴木 渉</cp:lastModifiedBy>
  <cp:lastPrinted>2018-11-01T05:31:03Z</cp:lastPrinted>
  <dcterms:created xsi:type="dcterms:W3CDTF">2018-01-24T03:45:40Z</dcterms:created>
  <dcterms:modified xsi:type="dcterms:W3CDTF">2018-11-01T05:33:06Z</dcterms:modified>
  <cp:category/>
</cp:coreProperties>
</file>