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FSV\Profile$\u0999\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W37" i="9"/>
  <c r="BW38" i="9" s="1"/>
  <c r="BW39" i="9" s="1"/>
  <c r="BW40" i="9" s="1"/>
  <c r="BE37" i="9"/>
  <c r="AM37" i="9"/>
  <c r="C37" i="9"/>
  <c r="CO36" i="9"/>
  <c r="BW36" i="9"/>
  <c r="AM36" i="9"/>
  <c r="C36" i="9"/>
  <c r="CO35" i="9"/>
  <c r="BW35" i="9"/>
  <c r="AM35" i="9"/>
  <c r="C35" i="9"/>
  <c r="CO34" i="9"/>
  <c r="BW34" i="9"/>
  <c r="U34" i="9"/>
  <c r="U35" i="9" s="1"/>
  <c r="U36" i="9" s="1"/>
  <c r="U37"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<sst xmlns="http://schemas.openxmlformats.org/spreadsheetml/2006/main" count="1103" uniqueCount="581">
  <si>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</si>
  <si>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</si>
  <si>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</si>
  <si>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</si>
  <si>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</si>
  <si>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</si>
  <si>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</si>
  <si>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</si>
  <si>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</si>
  <si>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</si>
  <si>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</si>
  <si>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</si>
  <si>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</si>
  <si>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</si>
  <si>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</si>
  <si>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</si>
  <si>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</si>
  <si>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</si>
  <si>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</si>
  <si>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</si>
  <si>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</si>
  <si>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</si>
  <si>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</si>
  <si>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</si>
  <si>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</si>
  <si>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</si>
  <si>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</si>
  <si>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</si>
  <si>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</si>
  <si>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</si>
  <si>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</si>
  <si>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</si>
  <si>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</si>
  <si>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</si>
  <si>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</si>
  <si>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</si>
  <si>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</si>
  <si>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</si>
  <si>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</si>
  <si>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</si>
  <si>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</si>
  <si>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</si>
  <si>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</si>
  <si>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</si>
  <si>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</si>
  <si>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</si>
  <si>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</si>
  <si>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</si>
  <si>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</si>
  <si>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</si>
  <si>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</si>
  <si>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</si>
  <si>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</si>
  <si>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</si>
  <si>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</si>
  <si>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</si>
  <si>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</si>
  <si>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</si>
  <si>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</si>
  <si>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</si>
  <si>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</si>
  <si>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</si>
  <si>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</si>
  <si>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</si>
  <si>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</si>
  <si>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</si>
  <si>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</si>
  <si>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</si>
  <si>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</si>
  <si>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</si>
  <si>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</si>
  <si>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</si>
  <si>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</si>
  <si>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</si>
  <si>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</si>
  <si>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</si>
  <si>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</si>
  <si>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</si>
  <si>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</si>
  <si>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</si>
  <si>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</si>
  <si>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鹿角市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</si>
  <si>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</si>
  <si>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</si>
  <si>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</si>
  <si>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</si>
  <si>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</si>
  <si>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</si>
  <si>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</si>
  <si>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</si>
  <si>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</si>
  <si>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</si>
  <si>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</si>
  <si>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</si>
  <si>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</si>
  <si>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</si>
  <si>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</si>
  <si>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</si>
  <si>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</si>
  <si>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</si>
  <si>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</si>
  <si>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</si>
  <si>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</si>
  <si>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</si>
  <si>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</si>
  <si>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</si>
  <si>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</si>
  <si>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</si>
  <si>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</si>
  <si>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</si>
  <si>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</si>
  <si>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</si>
  <si>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</si>
  <si>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</si>
  <si>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</si>
  <si>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</si>
  <si>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</si>
  <si>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</si>
  <si>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</si>
  <si>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</si>
  <si>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</si>
  <si>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</si>
  <si>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</si>
  <si>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</si>
  <si>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</si>
  <si>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</si>
  <si>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</si>
  <si>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</si>
  <si>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</si>
  <si>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</si>
  <si>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</si>
  <si>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</si>
  <si>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</si>
  <si>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</si>
  <si>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</si>
  <si>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</si>
  <si>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</si>
  <si>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</si>
  <si>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</si>
  <si>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</si>
  <si>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</si>
  <si>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</si>
  <si>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</si>
  <si>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</si>
  <si>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</si>
  <si>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</si>
  <si>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</si>
  <si>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</si>
  <si>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</si>
  <si>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</si>
  <si>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</si>
  <si>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</si>
  <si>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</si>
  <si>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</si>
  <si>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</si>
  <si>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</si>
  <si>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</si>
  <si>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</si>
  <si>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</si>
  <si>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</si>
  <si>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</si>
  <si>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</si>
  <si>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</si>
  <si>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</si>
  <si>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</si>
  <si>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</si>
  <si>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</si>
  <si>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</si>
  <si>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</si>
  <si>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</si>
  <si>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</si>
  <si>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</si>
  <si>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</si>
  <si>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</si>
  <si>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</si>
  <si>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</si>
  <si>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</si>
  <si>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</si>
  <si>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</si>
  <si>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</si>
  <si>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</si>
  <si>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</si>
  <si>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</si>
  <si>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</si>
  <si>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</si>
  <si>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</si>
  <si>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</si>
  <si>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</si>
  <si>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</si>
  <si>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</si>
  <si>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</si>
  <si>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</si>
  <si>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</si>
  <si>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</si>
  <si>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</si>
  <si>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</si>
  <si>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秋田県鹿角市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</si>
  <si>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</si>
  <si>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</si>
  <si>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</si>
  <si>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</si>
  <si>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</si>
  <si>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</si>
  <si>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</si>
  <si>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</si>
  <si>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</si>
  <si>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</si>
  <si>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</si>
  <si>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</si>
  <si>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</si>
  <si>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</si>
  <si>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</si>
  <si>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</si>
  <si>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</si>
  <si>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</si>
  <si>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</si>
  <si>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</si>
  <si>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</si>
  <si>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</si>
  <si>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</si>
  <si>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</si>
  <si>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</si>
  <si>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</si>
  <si>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</si>
  <si>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</si>
  <si>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</si>
  <si>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</si>
  <si>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</si>
  <si>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</si>
  <si>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</si>
  <si>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</si>
  <si>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</si>
  <si>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</si>
  <si>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</si>
  <si>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</si>
  <si>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</si>
  <si>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</si>
  <si>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</si>
  <si>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</si>
  <si>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</si>
  <si>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</si>
  <si>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</si>
  <si>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</si>
  <si>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</si>
  <si>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</si>
  <si>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</si>
  <si>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</si>
  <si>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</si>
  <si>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</si>
  <si>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</si>
  <si>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</si>
  <si>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</si>
  <si>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</si>
  <si>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</si>
  <si>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</si>
  <si>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</si>
  <si>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</si>
  <si>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</si>
  <si>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</si>
  <si>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</si>
  <si>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</si>
  <si>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</si>
  <si>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</si>
  <si>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</si>
  <si>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</si>
  <si>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</si>
  <si>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</si>
  <si>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</si>
  <si>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</si>
  <si>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</si>
  <si>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</si>
  <si>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</si>
  <si>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</si>
  <si>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</si>
  <si>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</si>
  <si>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</si>
  <si>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</si>
  <si>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</si>
  <si>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</si>
  <si>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</si>
  <si>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</si>
  <si>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</si>
  <si>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</si>
  <si>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</si>
  <si>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</si>
  <si>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</si>
  <si>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</si>
  <si>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</si>
  <si>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</si>
  <si>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</si>
  <si>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</si>
  <si>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</si>
  <si>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</si>
  <si>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</si>
  <si>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</si>
  <si>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</si>
  <si>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</si>
  <si>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</si>
  <si>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</si>
  <si>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</si>
  <si>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</si>
  <si>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</si>
  <si>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</si>
  <si>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</si>
  <si>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</si>
  <si>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</si>
  <si>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</si>
  <si>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</si>
  <si>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</si>
  <si>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</si>
  <si>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</si>
  <si>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</si>
  <si>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</si>
  <si>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</si>
  <si>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</si>
  <si>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</si>
  <si>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</si>
  <si>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</si>
  <si>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</si>
  <si>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</si>
  <si>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</si>
  <si>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</si>
  <si>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</si>
  <si>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</si>
  <si>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</si>
  <si>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</si>
  <si>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</si>
  <si>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</si>
  <si>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</si>
  <si>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</si>
  <si>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</si>
  <si>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</si>
  <si>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</si>
  <si>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</si>
  <si>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</si>
  <si>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</si>
  <si>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</si>
  <si>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</si>
  <si>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</si>
  <si>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</si>
  <si>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</si>
  <si>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</si>
  <si>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</si>
  <si>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</si>
  <si>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</si>
  <si>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</si>
  <si>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秋田県鹿角市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</si>
  <si>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</si>
  <si>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</si>
  <si>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</si>
  <si>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</si>
  <si>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</si>
  <si>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</si>
  <si>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</si>
  <si>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</si>
  <si>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</si>
  <si>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</si>
  <si>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</si>
  <si>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</si>
  <si>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</si>
  <si>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</si>
  <si>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</si>
  <si>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</si>
  <si>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</si>
  <si>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</si>
  <si>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</si>
  <si>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</si>
  <si>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</si>
  <si>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</si>
  <si>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</si>
  <si>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</si>
  <si>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</si>
  <si>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</si>
  <si>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</si>
  <si>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</si>
  <si>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</si>
  <si>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</si>
  <si>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</si>
  <si>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</si>
  <si>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</si>
  <si>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</si>
  <si>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鹿角市国民健康保険事業特別会計</t>
    <phoneticPr fontId="5"/>
  </si>
  <si>
    <t>鹿角市介護保険事業特別会計（保険事業勘定）</t>
    <phoneticPr fontId="5"/>
  </si>
  <si>
    <t>鹿角市介護保険事業特別会計（介護ｻｰﾋﾞｽ事業勘定）</t>
    <phoneticPr fontId="5"/>
  </si>
  <si>
    <t>鹿角市後期高齢者医療特別会計</t>
    <phoneticPr fontId="5"/>
  </si>
  <si>
    <t>鹿角市上水道事業会計</t>
    <phoneticPr fontId="5"/>
  </si>
  <si>
    <t>法適用企業</t>
    <phoneticPr fontId="5"/>
  </si>
  <si>
    <t>鹿角市簡易水道事業特別会計</t>
    <phoneticPr fontId="5"/>
  </si>
  <si>
    <t>法非適用企業</t>
    <phoneticPr fontId="5"/>
  </si>
  <si>
    <t>鹿角市下水道事業特別会計</t>
    <phoneticPr fontId="5"/>
  </si>
  <si>
    <t>鹿角市農業集落排水事業特別会計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</si>
  <si>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</si>
  <si>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</si>
  <si>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</si>
  <si>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</si>
  <si>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</si>
  <si>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</si>
  <si>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</si>
  <si>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</si>
  <si>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</si>
  <si>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</si>
  <si>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</si>
  <si>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</si>
  <si>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</si>
  <si>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</si>
  <si>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</si>
  <si>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</si>
  <si>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</si>
  <si>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</si>
  <si>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</si>
  <si>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</si>
  <si>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</si>
  <si>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</si>
  <si>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</si>
  <si>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</si>
  <si>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</si>
  <si>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</si>
  <si>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</si>
  <si>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</si>
  <si>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</si>
  <si>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</si>
  <si>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</si>
  <si>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</si>
  <si>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</si>
  <si>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</si>
  <si>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</si>
  <si>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</si>
  <si>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</si>
  <si>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</si>
  <si>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</si>
  <si>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</si>
  <si>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</si>
  <si>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</si>
  <si>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</si>
  <si>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</si>
  <si>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</si>
  <si>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</si>
  <si>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</si>
  <si>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</si>
  <si>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</si>
  <si>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</si>
  <si>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</si>
  <si>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</si>
  <si>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</si>
  <si>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</si>
  <si>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</si>
  <si>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</si>
  <si>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</si>
  <si>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</si>
  <si>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</si>
  <si>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鹿角市簡易水道事業特別会計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</si>
  <si>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</si>
  <si>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</si>
  <si>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</si>
  <si>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</si>
  <si>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</si>
  <si>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</si>
  <si>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</si>
  <si>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</si>
  <si>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</si>
  <si>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</si>
  <si>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</si>
  <si>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</si>
  <si>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</si>
  <si>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</si>
  <si>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</si>
  <si>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</si>
  <si>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</si>
  <si>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</si>
  <si>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</si>
  <si>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</si>
  <si>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</si>
  <si>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</si>
  <si>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</si>
  <si>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</si>
  <si>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</si>
  <si>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</si>
  <si>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</si>
  <si>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</si>
  <si>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</si>
  <si>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</si>
  <si>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</si>
  <si>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</si>
  <si>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</si>
  <si>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</si>
  <si>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</si>
  <si>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</si>
  <si>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</si>
  <si>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</si>
  <si>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</si>
  <si>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</si>
  <si>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</si>
  <si>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</si>
  <si>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</si>
  <si>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</si>
  <si>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</si>
  <si>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</si>
  <si>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</si>
  <si>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</si>
  <si>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</si>
  <si>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</si>
  <si>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</si>
  <si>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</si>
  <si>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</si>
  <si>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</si>
  <si>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</si>
  <si>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</si>
  <si>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</si>
  <si>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</si>
  <si>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</si>
  <si>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</si>
  <si>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</si>
  <si>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</si>
  <si>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</si>
  <si>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</si>
  <si>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</si>
  <si>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</si>
  <si>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</si>
  <si>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</si>
  <si>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</si>
  <si>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</si>
  <si>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</si>
  <si>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</si>
  <si>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</si>
  <si>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</si>
  <si>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</si>
  <si>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</si>
  <si>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</si>
  <si>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</si>
  <si>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</si>
  <si>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</si>
  <si>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</si>
  <si>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</si>
  <si>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0.76</t>
  </si>
  <si>
    <t>▲ 1.96</t>
  </si>
  <si>
    <t>鹿角市上水道事業会計</t>
  </si>
  <si>
    <t>一般会計</t>
  </si>
  <si>
    <t>鹿角市国民健康保険事業特別会計</t>
  </si>
  <si>
    <t>鹿角市介護保険事業特別会計（保険事業勘定）</t>
  </si>
  <si>
    <t>鹿角市下水道事業特別会計</t>
  </si>
  <si>
    <t>鹿角市農業集落排水事業特別会計</t>
  </si>
  <si>
    <t>鹿角市介護保険事業特別会計（介護ｻｰﾋﾞｽ事業勘定）</t>
  </si>
  <si>
    <t>鹿角市後期高齢者医療特別会計</t>
  </si>
  <si>
    <t>その他会計（赤字）</t>
  </si>
  <si>
    <t>その他会計（黒字）</t>
  </si>
  <si>
    <t>-</t>
    <phoneticPr fontId="2"/>
  </si>
  <si>
    <t>鹿角広域行政組合（一般会計）</t>
    <phoneticPr fontId="2"/>
  </si>
  <si>
    <t>鹿角広域行政組合（鹿角地域ふるさと市町村圏基金特別会計）</t>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</si>
  <si>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30"/>
  </si>
  <si>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0"/>
  </si>
  <si>
    <t>秋田県市町村会館管理組合（一般会計）</t>
    <rPh sb="0" eb="2">
      <t>アキタ</t>
    </rPh>
    <rPh sb="2" eb="3">
      <t>ケン</t>
    </rPh>
    <rPh sb="3" eb="6">
      <t>シチョウソン</t>
    </rPh>
    <rPh sb="6" eb="8">
      <t>カイカン</t>
    </rPh>
    <rPh sb="8" eb="10">
      <t>カンリ</t>
    </rPh>
    <rPh sb="10" eb="12">
      <t>クミアイ</t>
    </rPh>
    <rPh sb="13" eb="15">
      <t>イッパン</t>
    </rPh>
    <rPh sb="15" eb="17">
      <t>カイケイ</t>
    </rPh>
    <phoneticPr fontId="30"/>
  </si>
  <si>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30"/>
  </si>
  <si>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</si>
  <si>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かづの観光物産公社</t>
    <rPh sb="3" eb="5">
      <t>カンコウ</t>
    </rPh>
    <rPh sb="5" eb="7">
      <t>ブッサン</t>
    </rPh>
    <rPh sb="7" eb="9">
      <t>コウシャ</t>
    </rPh>
    <phoneticPr fontId="2"/>
  </si>
  <si>
    <t>八幡平地域経営公社</t>
    <rPh sb="0" eb="3">
      <t>ハチマンタイ</t>
    </rPh>
    <rPh sb="3" eb="5">
      <t>チイキ</t>
    </rPh>
    <rPh sb="5" eb="7">
      <t>ケイエイ</t>
    </rPh>
    <rPh sb="7" eb="9">
      <t>コウシャ</t>
    </rPh>
    <phoneticPr fontId="2"/>
  </si>
  <si>
    <t>ユゼ</t>
    <phoneticPr fontId="2"/>
  </si>
  <si>
    <t>北鹿新聞社</t>
    <rPh sb="0" eb="2">
      <t>ホクロク</t>
    </rPh>
    <rPh sb="2" eb="5">
      <t>シンブンシャ</t>
    </rPh>
    <phoneticPr fontId="2"/>
  </si>
  <si>
    <t>鹿角市子ども未来事業団</t>
    <rPh sb="0" eb="3">
      <t>カヅノシ</t>
    </rPh>
    <rPh sb="3" eb="4">
      <t>コ</t>
    </rPh>
    <rPh sb="6" eb="8">
      <t>ミライ</t>
    </rPh>
    <rPh sb="8" eb="11">
      <t>ジギョウダン</t>
    </rPh>
    <phoneticPr fontId="2"/>
  </si>
  <si>
    <t>花の輪</t>
    <rPh sb="0" eb="1">
      <t>ハナ</t>
    </rPh>
    <rPh sb="2" eb="3">
      <t>ワ</t>
    </rPh>
    <phoneticPr fontId="2"/>
  </si>
  <si>
    <t>-</t>
    <phoneticPr fontId="2"/>
  </si>
  <si>
    <t>-</t>
    <phoneticPr fontId="2"/>
  </si>
  <si>
    <t>秋田県青果物基金協会</t>
    <rPh sb="0" eb="2">
      <t>アキタ</t>
    </rPh>
    <rPh sb="2" eb="3">
      <t>ケン</t>
    </rPh>
    <rPh sb="3" eb="6">
      <t>セイカブツ</t>
    </rPh>
    <rPh sb="6" eb="8">
      <t>キキン</t>
    </rPh>
    <rPh sb="8" eb="10">
      <t>キョウカイ</t>
    </rPh>
    <phoneticPr fontId="30"/>
  </si>
  <si>
    <t>県北環境保全センター</t>
    <rPh sb="0" eb="1">
      <t>ケン</t>
    </rPh>
    <rPh sb="1" eb="2">
      <t>キタ</t>
    </rPh>
    <rPh sb="2" eb="4">
      <t>カンキョウ</t>
    </rPh>
    <rPh sb="4" eb="6">
      <t>ホゼン</t>
    </rPh>
    <phoneticPr fontId="30"/>
  </si>
  <si>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</si>
  <si>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</si>
  <si>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</si>
  <si>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</si>
  <si>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</si>
  <si>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</si>
  <si>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</si>
  <si>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</si>
  <si>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</si>
  <si>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</si>
  <si>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</si>
  <si>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</si>
  <si>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</si>
  <si>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</si>
  <si>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</si>
  <si>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</si>
  <si>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に類似団体平均を下回っている。これは、「鹿角市行政改革大綱」に基づき、財源の確保と歳出の抑制を徹底した予算編成を進めてきたことや徹底した起債管理を行ったことが主な要因となっている。
  今後は第６次鹿角市総合計画前期基本計画（H23～H27）で実施した文化の杜交流館コモッセの建設や八幡平中学校の改築等などの普通建設事業の償還が始まることに加え、第６次鹿角市総合計画後期計画（H28～H32）で予定している学校給食施設整備や花輪第一中学校の大規模改造などもあり、地方債残高が増加することが見込まれるため、両比率は今後上昇傾向であることから、引き続き市債の償還額と発行額のバランスに留意するとともに、過疎対策事業債など交付税算入率の高い地方債を活用するなど、将来負担の抑制に努める。</t>
    <rPh sb="37" eb="40">
      <t>カヅノシ</t>
    </rPh>
    <rPh sb="110" eb="112">
      <t>コンゴ</t>
    </rPh>
    <rPh sb="178" eb="180">
      <t>ショウカン</t>
    </rPh>
    <rPh sb="181" eb="182">
      <t>ハジ</t>
    </rPh>
    <rPh sb="214" eb="216">
      <t>ヨテイ</t>
    </rPh>
    <rPh sb="248" eb="250">
      <t>チホウ</t>
    </rPh>
    <rPh sb="250" eb="251">
      <t>サイ</t>
    </rPh>
    <rPh sb="251" eb="253">
      <t>ザンダカ</t>
    </rPh>
    <rPh sb="254" eb="256">
      <t>ゾウカ</t>
    </rPh>
    <rPh sb="261" eb="263">
      <t>ミコ</t>
    </rPh>
    <rPh sb="277" eb="279">
      <t>ケイコウ</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</si>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</sst>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7BE8-4C0F-8B5A-7E7938CD3C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117909</c:v>
                </c:pt>
                <c:pt idx="1">
                  <c:v>95762</c:v>
                </c:pt>
                <c:pt idx="2">
                  <c:v>119099</c:v>
                </c:pt>
                <c:pt idx="3">
                  <c:v>67342</c:v>
                </c:pt>
                <c:pt idx="4">
                  <c:v>57512</c:v>
                </c:pt>
              </c:numCache>
            </c:numRef>
          </c:val>
          <c:smooth val="0"/>
          <c:extLst>
            <c:ext xmlns:c16="http://schemas.microsoft.com/office/drawing/2014/chart" uri="{C3380CC4-5D6E-409C-BE32-E72D297353CC}">
              <c16:uniqueId val="{00000001-7BE8-4C0F-8B5A-7E7938CD3C6F}"/>
            </c:ext>
          </c:extLst>
        </c:ser>
        <c:dLbls>
          <c:showLegendKey val="0"/>
          <c:showVal val="0"/>
          <c:showCatName val="0"/>
          <c:showSerName val="0"/>
          <c:showPercent val="0"/>
          <c:showBubbleSize val="0"/>
        </c:dLbls>
        <c:marker val="1"/>
        <c:smooth val="0"/>
        <c:axId val="161997568"/>
        <c:axId val="162002432"/>
      </c:lineChart>
      <c:catAx>
        <c:axId val="161997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002432"/>
        <c:crosses val="autoZero"/>
        <c:auto val="1"/>
        <c:lblAlgn val="ctr"/>
        <c:lblOffset val="100"/>
        <c:tickLblSkip val="1"/>
        <c:tickMarkSkip val="1"/>
        <c:noMultiLvlLbl val="0"/>
      </c:catAx>
      <c:valAx>
        <c:axId val="1620024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997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4.0199999999999996</c:v>
                </c:pt>
                <c:pt idx="1">
                  <c:v>4.1399999999999997</c:v>
                </c:pt>
                <c:pt idx="2">
                  <c:v>3.34</c:v>
                </c:pt>
                <c:pt idx="3">
                  <c:v>3.54</c:v>
                </c:pt>
                <c:pt idx="4">
                  <c:v>2.92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24.93</c:v>
                </c:pt>
                <c:pt idx="1">
                  <c:v>23.77</c:v>
                </c:pt>
                <c:pt idx="2">
                  <c:v>26.97</c:v>
                </c:pt>
                <c:pt idx="3">
                  <c:v>28.59</c:v>
                </c:pt>
                <c:pt idx="4">
                  <c:v>27.19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3616"/>
        <c:axId val="9024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c:v>
                </c:pt>
                <c:pt idx="1">
                  <c:v>-0.76</c:v>
                </c:pt>
                <c:pt idx="2">
                  <c:v>2.0699999999999998</c:v>
                </c:pt>
                <c:pt idx="3">
                  <c:v>2.1</c:v>
                </c:pt>
                <c:pt idx="4">
                  <c:v>-1.96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3616"/>
        <c:axId val="90248320"/>
      </c:lineChart>
      <c:catAx>
        <c:axId val="899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8320"/>
        <c:crosses val="autoZero"/>
        <c:auto val="1"/>
        <c:lblAlgn val="ctr"/>
        <c:lblOffset val="100"/>
        <c:tickLblSkip val="1"/>
        <c:tickMarkSkip val="1"/>
        <c:noMultiLvlLbl val="0"/>
      </c:catAx>
      <c:valAx>
        <c:axId val="9024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0.04</c:v>
                </c:pt>
                <c:pt idx="4">
                  <c:v>#N/A</c:v>
                </c:pt>
                <c:pt idx="5">
                  <c:v>0.05</c:v>
                </c:pt>
                <c:pt idx="6">
                  <c:v>#N/A</c:v>
                </c:pt>
                <c:pt idx="7">
                  <c:v>0.09</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鹿角市後期高齢者医療特別会計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鹿角市介護保険事業特別会計（介護ｻｰﾋﾞｽ事業勘定）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0.03</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鹿角市農業集落排水事業特別会計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0.03</c:v>
                </c:pt>
                <c:pt idx="4">
                  <c:v>#N/A</c:v>
                </c:pt>
                <c:pt idx="5">
                  <c:v>0.05</c:v>
                </c:pt>
                <c:pt idx="6">
                  <c:v>#N/A</c:v>
                </c:pt>
                <c:pt idx="7">
                  <c:v>0.05</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鹿角市下水道事業特別会計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0.31</c:v>
                </c:pt>
                <c:pt idx="4">
                  <c:v>#N/A</c:v>
                </c:pt>
                <c:pt idx="5">
                  <c:v>0.23</c:v>
                </c:pt>
                <c:pt idx="6">
                  <c:v>#N/A</c:v>
                </c:pt>
                <c:pt idx="7">
                  <c:v>0.18</c:v>
                </c:pt>
                <c:pt idx="8">
                  <c:v>#N/A</c:v>
                </c:pt>
                <c:pt idx="9">
                  <c:v>0.12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鹿角市介護保険事業特別会計（保険事業勘定）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0.54</c:v>
                </c:pt>
                <c:pt idx="2">
                  <c:v>#N/A</c:v>
                </c:pt>
                <c:pt idx="3">
                  <c:v>0.11</c:v>
                </c:pt>
                <c:pt idx="4">
                  <c:v>#N/A</c:v>
                </c:pt>
                <c:pt idx="5">
                  <c:v>0.37</c:v>
                </c:pt>
                <c:pt idx="6">
                  <c:v>#N/A</c:v>
                </c:pt>
                <c:pt idx="7">
                  <c:v>0.52</c:v>
                </c:pt>
                <c:pt idx="8">
                  <c:v>#N/A</c:v>
                </c:pt>
                <c:pt idx="9">
                  <c:v>0.84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鹿角市国民健康保険事業特別会計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0.82</c:v>
                </c:pt>
                <c:pt idx="2">
                  <c:v>#N/A</c:v>
                </c:pt>
                <c:pt idx="3">
                  <c:v>1.9</c:v>
                </c:pt>
                <c:pt idx="4">
                  <c:v>#N/A</c:v>
                </c:pt>
                <c:pt idx="5">
                  <c:v>1.29</c:v>
                </c:pt>
                <c:pt idx="6">
                  <c:v>#N/A</c:v>
                </c:pt>
                <c:pt idx="7">
                  <c:v>2.29</c:v>
                </c:pt>
                <c:pt idx="8">
                  <c:v>#N/A</c:v>
                </c:pt>
                <c:pt idx="9">
                  <c:v>1.88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4.01</c:v>
                </c:pt>
                <c:pt idx="2">
                  <c:v>#N/A</c:v>
                </c:pt>
                <c:pt idx="3">
                  <c:v>4.1399999999999997</c:v>
                </c:pt>
                <c:pt idx="4">
                  <c:v>#N/A</c:v>
                </c:pt>
                <c:pt idx="5">
                  <c:v>3.34</c:v>
                </c:pt>
                <c:pt idx="6">
                  <c:v>#N/A</c:v>
                </c:pt>
                <c:pt idx="7">
                  <c:v>3.54</c:v>
                </c:pt>
                <c:pt idx="8">
                  <c:v>#N/A</c:v>
                </c:pt>
                <c:pt idx="9">
                  <c:v>2.91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鹿角市上水道事業会計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8.17</c:v>
                </c:pt>
                <c:pt idx="2">
                  <c:v>#N/A</c:v>
                </c:pt>
                <c:pt idx="3">
                  <c:v>8.84</c:v>
                </c:pt>
                <c:pt idx="4">
                  <c:v>#N/A</c:v>
                </c:pt>
                <c:pt idx="5">
                  <c:v>8.2899999999999991</c:v>
                </c:pt>
                <c:pt idx="6">
                  <c:v>#N/A</c:v>
                </c:pt>
                <c:pt idx="7">
                  <c:v>8.7799999999999994</c:v>
                </c:pt>
                <c:pt idx="8">
                  <c:v>#N/A</c:v>
                </c:pt>
                <c:pt idx="9">
                  <c:v>8.98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49920"/>
        <c:axId val="148464000"/>
      </c:barChart>
      <c:catAx>
        <c:axId val="1484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64000"/>
        <c:crosses val="autoZero"/>
        <c:auto val="1"/>
        <c:lblAlgn val="ctr"/>
        <c:lblOffset val="100"/>
        <c:tickLblSkip val="1"/>
        <c:tickMarkSkip val="1"/>
        <c:noMultiLvlLbl val="0"/>
      </c:catAx>
      <c:valAx>
        <c:axId val="14846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4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1392</c:v>
                </c:pt>
                <c:pt idx="5">
                  <c:v>1470</c:v>
                </c:pt>
                <c:pt idx="8">
                  <c:v>1494</c:v>
                </c:pt>
                <c:pt idx="11">
                  <c:v>1451</c:v>
                </c:pt>
                <c:pt idx="14">
                  <c:v>1593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c:v>
                </c:pt>
                <c:pt idx="3">
                  <c:v>12</c:v>
                </c:pt>
                <c:pt idx="6">
                  <c:v>11</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242</c:v>
                </c:pt>
                <c:pt idx="3">
                  <c:v>188</c:v>
                </c:pt>
                <c:pt idx="6">
                  <c:v>192</c:v>
                </c:pt>
                <c:pt idx="9">
                  <c:v>192</c:v>
                </c:pt>
                <c:pt idx="12">
                  <c:v>179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340</c:v>
                </c:pt>
                <c:pt idx="3">
                  <c:v>321</c:v>
                </c:pt>
                <c:pt idx="6">
                  <c:v>333</c:v>
                </c:pt>
                <c:pt idx="9">
                  <c:v>346</c:v>
                </c:pt>
                <c:pt idx="12">
                  <c:v>350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1622</c:v>
                </c:pt>
                <c:pt idx="3">
                  <c:v>1675</c:v>
                </c:pt>
                <c:pt idx="6">
                  <c:v>1640</c:v>
                </c:pt>
                <c:pt idx="9">
                  <c:v>1641</c:v>
                </c:pt>
                <c:pt idx="12">
                  <c:v>1779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896704"/>
        <c:axId val="16041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835</c:v>
                </c:pt>
                <c:pt idx="2">
                  <c:v>#N/A</c:v>
                </c:pt>
                <c:pt idx="3">
                  <c:v>#N/A</c:v>
                </c:pt>
                <c:pt idx="4">
                  <c:v>726</c:v>
                </c:pt>
                <c:pt idx="5">
                  <c:v>#N/A</c:v>
                </c:pt>
                <c:pt idx="6">
                  <c:v>#N/A</c:v>
                </c:pt>
                <c:pt idx="7">
                  <c:v>682</c:v>
                </c:pt>
                <c:pt idx="8">
                  <c:v>#N/A</c:v>
                </c:pt>
                <c:pt idx="9">
                  <c:v>#N/A</c:v>
                </c:pt>
                <c:pt idx="10">
                  <c:v>730</c:v>
                </c:pt>
                <c:pt idx="11">
                  <c:v>#N/A</c:v>
                </c:pt>
                <c:pt idx="12">
                  <c:v>#N/A</c:v>
                </c:pt>
                <c:pt idx="13">
                  <c:v>717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896704"/>
        <c:axId val="160417280"/>
      </c:lineChart>
      <c:catAx>
        <c:axId val="1598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417280"/>
        <c:crosses val="autoZero"/>
        <c:auto val="1"/>
        <c:lblAlgn val="ctr"/>
        <c:lblOffset val="100"/>
        <c:tickLblSkip val="1"/>
        <c:tickMarkSkip val="1"/>
        <c:noMultiLvlLbl val="0"/>
      </c:catAx>
      <c:valAx>
        <c:axId val="1604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9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15835</c:v>
                </c:pt>
                <c:pt idx="5">
                  <c:v>16905</c:v>
                </c:pt>
                <c:pt idx="8">
                  <c:v>18406</c:v>
                </c:pt>
                <c:pt idx="11">
                  <c:v>18608</c:v>
                </c:pt>
                <c:pt idx="14">
                  <c:v>18521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557</c:v>
                </c:pt>
                <c:pt idx="5">
                  <c:v>731</c:v>
                </c:pt>
                <c:pt idx="8">
                  <c:v>831</c:v>
                </c:pt>
                <c:pt idx="11">
                  <c:v>887</c:v>
                </c:pt>
                <c:pt idx="14">
                  <c:v>785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6618</c:v>
                </c:pt>
                <c:pt idx="5">
                  <c:v>6399</c:v>
                </c:pt>
                <c:pt idx="8">
                  <c:v>6697</c:v>
                </c:pt>
                <c:pt idx="11">
                  <c:v>6729</c:v>
                </c:pt>
                <c:pt idx="14">
                  <c:v>6925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2429</c:v>
                </c:pt>
                <c:pt idx="3">
                  <c:v>2273</c:v>
                </c:pt>
                <c:pt idx="6">
                  <c:v>2111</c:v>
                </c:pt>
                <c:pt idx="9">
                  <c:v>1952</c:v>
                </c:pt>
                <c:pt idx="12">
                  <c:v>1866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778</c:v>
                </c:pt>
                <c:pt idx="3">
                  <c:v>1302</c:v>
                </c:pt>
                <c:pt idx="6">
                  <c:v>1758</c:v>
                </c:pt>
                <c:pt idx="9">
                  <c:v>2228</c:v>
                </c:pt>
                <c:pt idx="12">
                  <c:v>2099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6237</c:v>
                </c:pt>
                <c:pt idx="3">
                  <c:v>6225</c:v>
                </c:pt>
                <c:pt idx="6">
                  <c:v>6828</c:v>
                </c:pt>
                <c:pt idx="9">
                  <c:v>6836</c:v>
                </c:pt>
                <c:pt idx="12">
                  <c:v>6612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c:v>
                </c:pt>
                <c:pt idx="3">
                  <c:v>23</c:v>
                </c:pt>
                <c:pt idx="6">
                  <c:v>13</c:v>
                </c:pt>
                <c:pt idx="9">
                  <c:v>3</c:v>
                </c:pt>
                <c:pt idx="12">
                  <c:v>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16739</c:v>
                </c:pt>
                <c:pt idx="3">
                  <c:v>16702</c:v>
                </c:pt>
                <c:pt idx="6">
                  <c:v>18324</c:v>
                </c:pt>
                <c:pt idx="9">
                  <c:v>18638</c:v>
                </c:pt>
                <c:pt idx="12">
                  <c:v>18565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763264"/>
        <c:axId val="16083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3205</c:v>
                </c:pt>
                <c:pt idx="2">
                  <c:v>#N/A</c:v>
                </c:pt>
                <c:pt idx="3">
                  <c:v>#N/A</c:v>
                </c:pt>
                <c:pt idx="4">
                  <c:v>2490</c:v>
                </c:pt>
                <c:pt idx="5">
                  <c:v>#N/A</c:v>
                </c:pt>
                <c:pt idx="6">
                  <c:v>#N/A</c:v>
                </c:pt>
                <c:pt idx="7">
                  <c:v>3100</c:v>
                </c:pt>
                <c:pt idx="8">
                  <c:v>#N/A</c:v>
                </c:pt>
                <c:pt idx="9">
                  <c:v>#N/A</c:v>
                </c:pt>
                <c:pt idx="10">
                  <c:v>3433</c:v>
                </c:pt>
                <c:pt idx="11">
                  <c:v>#N/A</c:v>
                </c:pt>
                <c:pt idx="12">
                  <c:v>#N/A</c:v>
                </c:pt>
                <c:pt idx="13">
                  <c:v>2913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763264"/>
        <c:axId val="160834304"/>
      </c:lineChart>
      <c:catAx>
        <c:axId val="16076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834304"/>
        <c:crosses val="autoZero"/>
        <c:auto val="1"/>
        <c:lblAlgn val="ctr"/>
        <c:lblOffset val="100"/>
        <c:tickLblSkip val="1"/>
        <c:tickMarkSkip val="1"/>
        <c:noMultiLvlLbl val="0"/>
      </c:catAx>
      <c:valAx>
        <c:axId val="16083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6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{2382F4E6-BD00-4DF2-83C4-E77415A4C124}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12D-4CD7-A75E-A1BD2B1DC72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{85386AD7-5395-4DED-A5AA-F7C045955A1D}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12D-4CD7-A75E-A1BD2B1DC72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{2143C60B-4C07-4E3B-BB5C-DAC18D1B0C4F}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12D-4CD7-A75E-A1BD2B1DC72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{F39C237A-CD6B-455D-93D6-FC9547CA62F5}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12D-4CD7-A75E-A1BD2B1DC72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{CAE49CB0-2A68-4A28-BA46-FC72051E29EA}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12D-4CD7-A75E-A1BD2B1DC7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12D-4CD7-A75E-A1BD2B1DC72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{8B09958F-2225-4F1C-B4BF-A219471A1702}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12D-4CD7-A75E-A1BD2B1DC72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{B565B418-AB37-4BE9-8E7A-D55E0A44655F}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12D-4CD7-A75E-A1BD2B1DC72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{62F73B77-0D02-4656-B588-B07439A40D67}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12D-4CD7-A75E-A1BD2B1DC72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{F38AC003-12B6-48D1-AD8C-0398BD774E0A}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12D-4CD7-A75E-A1BD2B1DC72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{80F33B91-FA60-42FA-B8AF-9AA8C16D232E}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12D-4CD7-A75E-A1BD2B1DC7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12D-4CD7-A75E-A1BD2B1DC72E}"/>
            </c:ext>
          </c:extLst>
        </c:ser>
        <c:dLbls>
          <c:showLegendKey val="0"/>
          <c:showVal val="0"/>
          <c:showCatName val="0"/>
          <c:showSerName val="0"/>
          <c:showPercent val="0"/>
          <c:showBubbleSize val="0"/>
        </c:dLbls>
        <c:axId val="73254784"/>
        <c:axId val="73285632"/>
      </c:scatterChart>
      <c:valAx>
        <c:axId val="73254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85632"/>
        <c:crosses val="autoZero"/>
        <c:crossBetween val="midCat"/>
      </c:valAx>
      <c:valAx>
        <c:axId val="73285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5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{4D649780-18E1-4C65-8B0D-BBC21FA39AF5}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B7C-483E-AF2E-B3807D8853F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{94C8DD4C-B814-4D86-AFAB-DE743FFF5245}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B7C-483E-AF2E-B3807D8853F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{4AB4E079-E573-4104-83BC-B9AB553FB3A4}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B7C-483E-AF2E-B3807D8853F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{F64236D4-42CA-426A-AB49-F17D7BDCF38B}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B7C-483E-AF2E-B3807D8853F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{A74A5A5D-99D9-4960-883E-C9C185AE59F2}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B7C-483E-AF2E-B3807D8853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9.1</c:v>
                </c:pt>
                <c:pt idx="2">
                  <c:v>8.3000000000000007</c:v>
                </c:pt>
                <c:pt idx="3">
                  <c:v>7.9</c:v>
                </c:pt>
                <c:pt idx="4">
                  <c:v>7.9</c:v>
                </c:pt>
              </c:numCache>
            </c:numRef>
          </c:xVal>
          <c:yVal>
            <c:numRef>
              <c:f>公会計指標分析・財政指標組合せ分析表!$K$73:$O$73</c:f>
              <c:numCache>
                <c:formatCode>#,##0.0;"▲ "#,##0.0</c:formatCode>
                <c:ptCount val="5"/>
                <c:pt idx="0">
                  <c:v>35.5</c:v>
                </c:pt>
                <c:pt idx="1">
                  <c:v>27.4</c:v>
                </c:pt>
                <c:pt idx="2">
                  <c:v>34.700000000000003</c:v>
                </c:pt>
                <c:pt idx="3">
                  <c:v>37.799999999999997</c:v>
                </c:pt>
                <c:pt idx="4">
                  <c:v>32.5</c:v>
                </c:pt>
              </c:numCache>
            </c:numRef>
          </c:yVal>
          <c:smooth val="0"/>
          <c:extLst>
            <c:ext xmlns:c16="http://schemas.microsoft.com/office/drawing/2014/chart" uri="{C3380CC4-5D6E-409C-BE32-E72D297353CC}">
              <c16:uniqueId val="{00000005-8B7C-483E-AF2E-B3807D8853F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{49009A38-38CB-467B-AB1D-992C701DBB49}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B7C-483E-AF2E-B3807D8853F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{04AEE84B-DD2A-474A-952E-EF2DCACE0D79}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B7C-483E-AF2E-B3807D8853F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{2F7834A4-3452-4942-BE3F-9F6687D0298E}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B7C-483E-AF2E-B3807D8853F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{3064A987-A60E-477A-8636-925C46FDA8AF}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B7C-483E-AF2E-B3807D8853F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{855BC1CA-A398-4221-85DB-F8383A287A61}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B7C-483E-AF2E-B3807D8853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8B7C-483E-AF2E-B3807D8853F8}"/>
            </c:ext>
          </c:extLst>
        </c:ser>
        <c:dLbls>
          <c:showLegendKey val="0"/>
          <c:showVal val="0"/>
          <c:showCatName val="0"/>
          <c:showSerName val="0"/>
          <c:showPercent val="0"/>
          <c:showBubbleSize val="0"/>
        </c:dLbls>
        <c:axId val="73303552"/>
        <c:axId val="73305472"/>
      </c:scatterChart>
      <c:valAx>
        <c:axId val="73303552"/>
        <c:scaling>
          <c:orientation val="minMax"/>
          <c:max val="13.29999999999999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305472"/>
        <c:crosses val="autoZero"/>
        <c:crossBetween val="midCat"/>
      </c:valAx>
      <c:valAx>
        <c:axId val="73305472"/>
        <c:scaling>
          <c:orientation val="minMax"/>
          <c:max val="8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303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元利償還金は、償還額と地方債発行額のバランス等を考慮しながら起債発行を進めてきた結果、</a:t>
          </a:r>
          <a:r>
            <a:rPr kumimoji="1" lang="ja-JP" altLang="en-US" sz="1400">
              <a:solidFill>
                <a:schemeClr val="dk1"/>
              </a:solidFill>
              <a:effectLst/>
              <a:latin typeface="+mn-lt"/>
              <a:ea typeface="+mn-ea"/>
              <a:cs typeface="+mn-cs"/>
            </a:rPr>
            <a:t>平成</a:t>
          </a:r>
          <a:r>
            <a:rPr kumimoji="1" lang="ja-JP" altLang="ja-JP" sz="1400">
              <a:solidFill>
                <a:schemeClr val="dk1"/>
              </a:solidFill>
              <a:effectLst/>
              <a:latin typeface="+mn-lt"/>
              <a:ea typeface="+mn-ea"/>
              <a:cs typeface="+mn-cs"/>
            </a:rPr>
            <a:t>２３年度以降の償還額は１，６００百万円台で推移してい</a:t>
          </a:r>
          <a:r>
            <a:rPr kumimoji="1" lang="ja-JP" altLang="en-US" sz="1400">
              <a:solidFill>
                <a:schemeClr val="dk1"/>
              </a:solidFill>
              <a:effectLst/>
              <a:latin typeface="+mn-lt"/>
              <a:ea typeface="+mn-ea"/>
              <a:cs typeface="+mn-cs"/>
            </a:rPr>
            <a:t>たが、平成</a:t>
          </a:r>
          <a:r>
            <a:rPr kumimoji="1" lang="ja-JP" altLang="ja-JP" sz="1400">
              <a:solidFill>
                <a:schemeClr val="dk1"/>
              </a:solidFill>
              <a:effectLst/>
              <a:latin typeface="+mn-lt"/>
              <a:ea typeface="+mn-ea"/>
              <a:cs typeface="+mn-cs"/>
            </a:rPr>
            <a:t>２８年度</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、文化の杜交流館コモッセの建設や八幡平中学校の改築等</a:t>
          </a:r>
          <a:r>
            <a:rPr kumimoji="1" lang="ja-JP" altLang="en-US" sz="1400">
              <a:solidFill>
                <a:schemeClr val="dk1"/>
              </a:solidFill>
              <a:effectLst/>
              <a:latin typeface="+mn-lt"/>
              <a:ea typeface="+mn-ea"/>
              <a:cs typeface="+mn-cs"/>
            </a:rPr>
            <a:t>の償還が開始され、前年度よりも増加している。</a:t>
          </a:r>
          <a:endParaRPr lang="ja-JP" altLang="ja-JP" sz="1400">
            <a:effectLst/>
          </a:endParaRPr>
        </a:p>
        <a:p>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今後予定している</a:t>
          </a:r>
          <a:r>
            <a:rPr lang="ja-JP" altLang="en-US" sz="1400">
              <a:solidFill>
                <a:schemeClr val="dk1"/>
              </a:solidFill>
              <a:effectLst/>
              <a:latin typeface="+mn-lt"/>
              <a:ea typeface="+mn-ea"/>
              <a:cs typeface="+mn-cs"/>
            </a:rPr>
            <a:t>学校給食センター建設などの</a:t>
          </a:r>
          <a:r>
            <a:rPr lang="ja-JP" altLang="ja-JP" sz="1400">
              <a:solidFill>
                <a:schemeClr val="dk1"/>
              </a:solidFill>
              <a:effectLst/>
              <a:latin typeface="+mn-lt"/>
              <a:ea typeface="+mn-ea"/>
              <a:cs typeface="+mn-cs"/>
            </a:rPr>
            <a:t>起債充当事業の実施に伴い、実質公債費比率は</a:t>
          </a:r>
          <a:r>
            <a:rPr lang="ja-JP" altLang="en-US" sz="1400">
              <a:solidFill>
                <a:schemeClr val="dk1"/>
              </a:solidFill>
              <a:effectLst/>
              <a:latin typeface="+mn-lt"/>
              <a:ea typeface="+mn-ea"/>
              <a:cs typeface="+mn-cs"/>
            </a:rPr>
            <a:t>増加傾向で推移する見込みである</a:t>
          </a:r>
          <a:r>
            <a:rPr lang="ja-JP" altLang="ja-JP" sz="1400">
              <a:solidFill>
                <a:schemeClr val="dk1"/>
              </a:solidFill>
              <a:effectLst/>
              <a:latin typeface="+mn-lt"/>
              <a:ea typeface="+mn-ea"/>
              <a:cs typeface="+mn-cs"/>
            </a:rPr>
            <a:t>。</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財政の健全性を維持するためにも借入と償還のバランスに留意し、起債充当事業の年度間調整を図り、計画的に進めていきたい。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第</a:t>
          </a:r>
          <a:r>
            <a:rPr lang="ja-JP" altLang="en-US" sz="1200">
              <a:solidFill>
                <a:schemeClr val="dk1"/>
              </a:solidFill>
              <a:effectLst/>
              <a:latin typeface="+mn-lt"/>
              <a:ea typeface="+mn-ea"/>
              <a:cs typeface="+mn-cs"/>
            </a:rPr>
            <a:t>６</a:t>
          </a:r>
          <a:r>
            <a:rPr lang="ja-JP" altLang="ja-JP" sz="1200">
              <a:solidFill>
                <a:schemeClr val="dk1"/>
              </a:solidFill>
              <a:effectLst/>
              <a:latin typeface="+mn-lt"/>
              <a:ea typeface="+mn-ea"/>
              <a:cs typeface="+mn-cs"/>
            </a:rPr>
            <a:t>次</a:t>
          </a:r>
          <a:r>
            <a:rPr lang="ja-JP" altLang="en-US" sz="1200">
              <a:solidFill>
                <a:schemeClr val="dk1"/>
              </a:solidFill>
              <a:effectLst/>
              <a:latin typeface="+mn-lt"/>
              <a:ea typeface="+mn-ea"/>
              <a:cs typeface="+mn-cs"/>
            </a:rPr>
            <a:t>鹿角市</a:t>
          </a:r>
          <a:r>
            <a:rPr lang="ja-JP" altLang="ja-JP" sz="1200">
              <a:solidFill>
                <a:schemeClr val="dk1"/>
              </a:solidFill>
              <a:effectLst/>
              <a:latin typeface="+mn-lt"/>
              <a:ea typeface="+mn-ea"/>
              <a:cs typeface="+mn-cs"/>
            </a:rPr>
            <a:t>総合計画後期</a:t>
          </a:r>
          <a:r>
            <a:rPr lang="ja-JP" altLang="en-US" sz="1200">
              <a:solidFill>
                <a:schemeClr val="dk1"/>
              </a:solidFill>
              <a:effectLst/>
              <a:latin typeface="+mn-lt"/>
              <a:ea typeface="+mn-ea"/>
              <a:cs typeface="+mn-cs"/>
            </a:rPr>
            <a:t>基本</a:t>
          </a:r>
          <a:r>
            <a:rPr lang="ja-JP" altLang="ja-JP" sz="1200">
              <a:solidFill>
                <a:schemeClr val="dk1"/>
              </a:solidFill>
              <a:effectLst/>
              <a:latin typeface="+mn-lt"/>
              <a:ea typeface="+mn-ea"/>
              <a:cs typeface="+mn-cs"/>
            </a:rPr>
            <a:t>計画</a:t>
          </a:r>
          <a:r>
            <a:rPr lang="ja-JP" altLang="en-US" sz="1200">
              <a:solidFill>
                <a:schemeClr val="dk1"/>
              </a:solidFill>
              <a:effectLst/>
              <a:latin typeface="+mn-lt"/>
              <a:ea typeface="+mn-ea"/>
              <a:cs typeface="+mn-cs"/>
            </a:rPr>
            <a:t>（Ｈ２８－Ｈ３２）</a:t>
          </a:r>
          <a:r>
            <a:rPr lang="ja-JP" altLang="ja-JP" sz="1200">
              <a:solidFill>
                <a:schemeClr val="dk1"/>
              </a:solidFill>
              <a:effectLst/>
              <a:latin typeface="+mn-lt"/>
              <a:ea typeface="+mn-ea"/>
              <a:cs typeface="+mn-cs"/>
            </a:rPr>
            <a:t>の期間内に実施する事業</a:t>
          </a:r>
          <a:r>
            <a:rPr lang="ja-JP" altLang="en-US" sz="1200">
              <a:solidFill>
                <a:schemeClr val="dk1"/>
              </a:solidFill>
              <a:effectLst/>
              <a:latin typeface="+mn-lt"/>
              <a:ea typeface="+mn-ea"/>
              <a:cs typeface="+mn-cs"/>
            </a:rPr>
            <a:t>（主なハード事業として、</a:t>
          </a:r>
          <a:r>
            <a:rPr lang="ja-JP" altLang="ja-JP" sz="1200">
              <a:solidFill>
                <a:schemeClr val="dk1"/>
              </a:solidFill>
              <a:effectLst/>
              <a:latin typeface="+mn-lt"/>
              <a:ea typeface="+mn-ea"/>
              <a:cs typeface="+mn-cs"/>
            </a:rPr>
            <a:t>八幡平市民センター改築事業、大湯温泉地区観光拠点施設整備事業、学校給食施設</a:t>
          </a:r>
          <a:r>
            <a:rPr lang="ja-JP" altLang="en-US" sz="1200">
              <a:solidFill>
                <a:schemeClr val="dk1"/>
              </a:solidFill>
              <a:effectLst/>
              <a:latin typeface="+mn-lt"/>
              <a:ea typeface="+mn-ea"/>
              <a:cs typeface="+mn-cs"/>
            </a:rPr>
            <a:t>等</a:t>
          </a:r>
          <a:r>
            <a:rPr lang="ja-JP" altLang="ja-JP" sz="1200">
              <a:solidFill>
                <a:schemeClr val="dk1"/>
              </a:solidFill>
              <a:effectLst/>
              <a:latin typeface="+mn-lt"/>
              <a:ea typeface="+mn-ea"/>
              <a:cs typeface="+mn-cs"/>
            </a:rPr>
            <a:t>整備事業、鹿角花輪駅前整備事業、</a:t>
          </a:r>
          <a:r>
            <a:rPr lang="ja-JP" altLang="en-US" sz="1200">
              <a:solidFill>
                <a:schemeClr val="dk1"/>
              </a:solidFill>
              <a:effectLst/>
              <a:latin typeface="+mn-lt"/>
              <a:ea typeface="+mn-ea"/>
              <a:cs typeface="+mn-cs"/>
            </a:rPr>
            <a:t>公営</a:t>
          </a:r>
          <a:r>
            <a:rPr lang="ja-JP" altLang="ja-JP" sz="1200">
              <a:solidFill>
                <a:schemeClr val="dk1"/>
              </a:solidFill>
              <a:effectLst/>
              <a:latin typeface="+mn-lt"/>
              <a:ea typeface="+mn-ea"/>
              <a:cs typeface="+mn-cs"/>
            </a:rPr>
            <a:t>住宅整備事業等を予定</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は、財政の健全性を確保しつつ計画的に実施していくこととしているが、前期</a:t>
          </a:r>
          <a:r>
            <a:rPr lang="ja-JP" altLang="en-US" sz="1200">
              <a:solidFill>
                <a:schemeClr val="dk1"/>
              </a:solidFill>
              <a:effectLst/>
              <a:latin typeface="+mn-lt"/>
              <a:ea typeface="+mn-ea"/>
              <a:cs typeface="+mn-cs"/>
            </a:rPr>
            <a:t>基本</a:t>
          </a:r>
          <a:r>
            <a:rPr lang="ja-JP" altLang="ja-JP" sz="1200">
              <a:solidFill>
                <a:schemeClr val="dk1"/>
              </a:solidFill>
              <a:effectLst/>
              <a:latin typeface="+mn-lt"/>
              <a:ea typeface="+mn-ea"/>
              <a:cs typeface="+mn-cs"/>
            </a:rPr>
            <a:t>計画</a:t>
          </a:r>
          <a:r>
            <a:rPr lang="ja-JP" altLang="en-US" sz="1200">
              <a:solidFill>
                <a:schemeClr val="dk1"/>
              </a:solidFill>
              <a:effectLst/>
              <a:latin typeface="+mn-lt"/>
              <a:ea typeface="+mn-ea"/>
              <a:cs typeface="+mn-cs"/>
            </a:rPr>
            <a:t>（Ｈ２３－Ｈ２７）</a:t>
          </a:r>
          <a:r>
            <a:rPr lang="ja-JP" altLang="ja-JP" sz="1200">
              <a:solidFill>
                <a:schemeClr val="dk1"/>
              </a:solidFill>
              <a:effectLst/>
              <a:latin typeface="+mn-lt"/>
              <a:ea typeface="+mn-ea"/>
              <a:cs typeface="+mn-cs"/>
            </a:rPr>
            <a:t>に</a:t>
          </a:r>
          <a:r>
            <a:rPr lang="ja-JP" altLang="en-US" sz="1200">
              <a:solidFill>
                <a:schemeClr val="dk1"/>
              </a:solidFill>
              <a:effectLst/>
              <a:latin typeface="+mn-lt"/>
              <a:ea typeface="+mn-ea"/>
              <a:cs typeface="+mn-cs"/>
            </a:rPr>
            <a:t>大湯小学校大規模改造事業などの</a:t>
          </a:r>
          <a:r>
            <a:rPr lang="ja-JP" altLang="ja-JP" sz="1200">
              <a:solidFill>
                <a:schemeClr val="dk1"/>
              </a:solidFill>
              <a:effectLst/>
              <a:latin typeface="+mn-lt"/>
              <a:ea typeface="+mn-ea"/>
              <a:cs typeface="+mn-cs"/>
            </a:rPr>
            <a:t>普通建設事業が集中したことと、今後も</a:t>
          </a:r>
          <a:r>
            <a:rPr lang="ja-JP" altLang="en-US" sz="1200">
              <a:solidFill>
                <a:schemeClr val="dk1"/>
              </a:solidFill>
              <a:effectLst/>
              <a:latin typeface="+mn-lt"/>
              <a:ea typeface="+mn-ea"/>
              <a:cs typeface="+mn-cs"/>
            </a:rPr>
            <a:t>公営住宅などの</a:t>
          </a:r>
          <a:r>
            <a:rPr lang="ja-JP" altLang="ja-JP" sz="1200">
              <a:solidFill>
                <a:schemeClr val="dk1"/>
              </a:solidFill>
              <a:effectLst/>
              <a:latin typeface="+mn-lt"/>
              <a:ea typeface="+mn-ea"/>
              <a:cs typeface="+mn-cs"/>
            </a:rPr>
            <a:t>公共施設の更新整備を予定しており、充当可能財源</a:t>
          </a:r>
          <a:r>
            <a:rPr lang="ja-JP" altLang="en-US" sz="1200">
              <a:solidFill>
                <a:schemeClr val="dk1"/>
              </a:solidFill>
              <a:effectLst/>
              <a:latin typeface="+mn-lt"/>
              <a:ea typeface="+mn-ea"/>
              <a:cs typeface="+mn-cs"/>
            </a:rPr>
            <a:t>の基金（まちづくり基金など）を上記事業に充当するため、基金残高が減少する見込みであることから、</a:t>
          </a:r>
          <a:r>
            <a:rPr lang="ja-JP" altLang="ja-JP" sz="1200">
              <a:solidFill>
                <a:schemeClr val="dk1"/>
              </a:solidFill>
              <a:effectLst/>
              <a:latin typeface="+mn-lt"/>
              <a:ea typeface="+mn-ea"/>
              <a:cs typeface="+mn-cs"/>
            </a:rPr>
            <a:t>将来負担比率の上昇は避けられない状況にある。</a:t>
          </a:r>
          <a:endParaRPr lang="en-US" altLang="ja-JP" sz="1200">
            <a:solidFill>
              <a:schemeClr val="dk1"/>
            </a:solidFill>
            <a:effectLst/>
            <a:latin typeface="+mn-lt"/>
            <a:ea typeface="+mn-ea"/>
            <a:cs typeface="+mn-cs"/>
          </a:endParaRPr>
        </a:p>
        <a:p>
          <a:pPr hangingPunct="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中長期的な見通しを踏まえ、事業は財源を見込んで計画的に進めるとともに、年度間調整</a:t>
          </a:r>
          <a:r>
            <a:rPr lang="ja-JP" altLang="en-US" sz="1200">
              <a:solidFill>
                <a:schemeClr val="dk1"/>
              </a:solidFill>
              <a:effectLst/>
              <a:latin typeface="+mn-lt"/>
              <a:ea typeface="+mn-ea"/>
              <a:cs typeface="+mn-cs"/>
            </a:rPr>
            <a:t>や</a:t>
          </a:r>
          <a:r>
            <a:rPr lang="ja-JP" altLang="ja-JP" sz="1200">
              <a:solidFill>
                <a:schemeClr val="dk1"/>
              </a:solidFill>
              <a:effectLst/>
              <a:latin typeface="+mn-lt"/>
              <a:ea typeface="+mn-ea"/>
              <a:cs typeface="+mn-cs"/>
            </a:rPr>
            <a:t>地方債の償還元金を超えない範囲での借入を徹底するなど、引き続き将来負担の改善に向けた財政運営に取り組んでいく。</a:t>
          </a:r>
          <a:endParaRPr lang="en-US" altLang="ja-JP" sz="1200">
            <a:solidFill>
              <a:schemeClr val="dk1"/>
            </a:solidFill>
            <a:effectLst/>
            <a:latin typeface="+mn-lt"/>
            <a:ea typeface="+mn-ea"/>
            <a:cs typeface="+mn-cs"/>
          </a:endParaRPr>
        </a:p>
        <a:p>
          <a:pPr eaLnBrk="0" latinLnBrk="1" hangingPunct="0"/>
          <a:r>
            <a:rPr lang="ja-JP" altLang="en-US" sz="1200">
              <a:solidFill>
                <a:schemeClr val="dk1"/>
              </a:solidFill>
              <a:effectLst/>
              <a:latin typeface="+mn-lt"/>
              <a:ea typeface="+mn-ea"/>
              <a:cs typeface="+mn-cs"/>
            </a:rPr>
            <a:t>　また、</a:t>
          </a:r>
          <a:r>
            <a:rPr lang="ja-JP" altLang="ja-JP" sz="1200">
              <a:solidFill>
                <a:schemeClr val="dk1"/>
              </a:solidFill>
              <a:effectLst/>
              <a:latin typeface="+mn-lt"/>
              <a:ea typeface="+mn-ea"/>
              <a:cs typeface="+mn-cs"/>
            </a:rPr>
            <a:t>財源の確保と歳出の抑制を徹底した予算編成を進め、将来に向けて持続可能な財政基盤を堅持</a:t>
          </a:r>
          <a:r>
            <a:rPr lang="ja-JP" altLang="en-US" sz="1200">
              <a:solidFill>
                <a:schemeClr val="dk1"/>
              </a:solidFill>
              <a:effectLst/>
              <a:latin typeface="+mn-lt"/>
              <a:ea typeface="+mn-ea"/>
              <a:cs typeface="+mn-cs"/>
            </a:rPr>
            <a:t>し、充当可能財源等の</a:t>
          </a:r>
          <a:r>
            <a:rPr lang="ja-JP" altLang="ja-JP" sz="1200">
              <a:solidFill>
                <a:schemeClr val="dk1"/>
              </a:solidFill>
              <a:effectLst/>
              <a:latin typeface="+mn-lt"/>
              <a:ea typeface="+mn-ea"/>
              <a:cs typeface="+mn-cs"/>
            </a:rPr>
            <a:t>確保</a:t>
          </a:r>
          <a:r>
            <a:rPr lang="ja-JP" altLang="en-US" sz="1200">
              <a:solidFill>
                <a:schemeClr val="dk1"/>
              </a:solidFill>
              <a:effectLst/>
              <a:latin typeface="+mn-lt"/>
              <a:ea typeface="+mn-ea"/>
              <a:cs typeface="+mn-cs"/>
            </a:rPr>
            <a:t>に</a:t>
          </a:r>
          <a:r>
            <a:rPr lang="ja-JP" altLang="ja-JP" sz="1200">
              <a:solidFill>
                <a:schemeClr val="dk1"/>
              </a:solidFill>
              <a:effectLst/>
              <a:latin typeface="+mn-lt"/>
              <a:ea typeface="+mn-ea"/>
              <a:cs typeface="+mn-cs"/>
            </a:rPr>
            <a:t>努め</a:t>
          </a:r>
          <a:r>
            <a:rPr lang="ja-JP" altLang="en-US" sz="1200">
              <a:solidFill>
                <a:schemeClr val="dk1"/>
              </a:solidFill>
              <a:effectLst/>
              <a:latin typeface="+mn-lt"/>
              <a:ea typeface="+mn-ea"/>
              <a:cs typeface="+mn-cs"/>
            </a:rPr>
            <a:t>ていく</a:t>
          </a:r>
          <a:r>
            <a:rPr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32,199
32,096
707.52
18,290,480
17,959,507
305,344
10,474,387
18,564,988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32,199
32,096
707.52
18,290,480
17,959,507
305,344
10,474,387
18,564,988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32,199
32,096
707.52
18,290,480
17,959,507
305,344
10,474,387
18,564,988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32,199
32,096
707.52
18,290,480
17,959,507
305,344
10,474,387
18,564,988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少子化に伴う</a:t>
          </a:r>
          <a:r>
            <a:rPr kumimoji="1" lang="ja-JP" altLang="ja-JP" sz="1050">
              <a:solidFill>
                <a:schemeClr val="dk1"/>
              </a:solidFill>
              <a:effectLst/>
              <a:latin typeface="+mn-lt"/>
              <a:ea typeface="+mn-ea"/>
              <a:cs typeface="+mn-cs"/>
            </a:rPr>
            <a:t>人口減少</a:t>
          </a:r>
          <a:r>
            <a:rPr kumimoji="1" lang="ja-JP" altLang="en-US" sz="1050">
              <a:solidFill>
                <a:schemeClr val="dk1"/>
              </a:solidFill>
              <a:effectLst/>
              <a:latin typeface="+mn-lt"/>
              <a:ea typeface="+mn-ea"/>
              <a:cs typeface="+mn-cs"/>
            </a:rPr>
            <a:t>（平成２８年自然減３４９人）</a:t>
          </a:r>
          <a:r>
            <a:rPr kumimoji="1" lang="ja-JP" altLang="ja-JP" sz="1050">
              <a:solidFill>
                <a:schemeClr val="dk1"/>
              </a:solidFill>
              <a:effectLst/>
              <a:latin typeface="+mn-lt"/>
              <a:ea typeface="+mn-ea"/>
              <a:cs typeface="+mn-cs"/>
            </a:rPr>
            <a:t>や全国平均を上回る高齢化率（</a:t>
          </a:r>
          <a:r>
            <a:rPr kumimoji="1" lang="ja-JP" altLang="en-US" sz="1050">
              <a:solidFill>
                <a:schemeClr val="dk1"/>
              </a:solidFill>
              <a:effectLst/>
              <a:latin typeface="+mn-lt"/>
              <a:ea typeface="+mn-ea"/>
              <a:cs typeface="+mn-cs"/>
            </a:rPr>
            <a:t>平成</a:t>
          </a:r>
          <a:r>
            <a:rPr kumimoji="1" lang="ja-JP" altLang="ja-JP" sz="1050">
              <a:solidFill>
                <a:schemeClr val="dk1"/>
              </a:solidFill>
              <a:effectLst/>
              <a:latin typeface="+mn-lt"/>
              <a:ea typeface="+mn-ea"/>
              <a:cs typeface="+mn-cs"/>
            </a:rPr>
            <a:t>２</a:t>
          </a:r>
          <a:r>
            <a:rPr kumimoji="1" lang="ja-JP" altLang="en-US" sz="1050">
              <a:solidFill>
                <a:schemeClr val="dk1"/>
              </a:solidFill>
              <a:effectLst/>
              <a:latin typeface="+mn-lt"/>
              <a:ea typeface="+mn-ea"/>
              <a:cs typeface="+mn-cs"/>
            </a:rPr>
            <a:t>８</a:t>
          </a:r>
          <a:r>
            <a:rPr kumimoji="1" lang="ja-JP" altLang="ja-JP" sz="1050">
              <a:solidFill>
                <a:schemeClr val="dk1"/>
              </a:solidFill>
              <a:effectLst/>
              <a:latin typeface="+mn-lt"/>
              <a:ea typeface="+mn-ea"/>
              <a:cs typeface="+mn-cs"/>
            </a:rPr>
            <a:t>年度末３</a:t>
          </a:r>
          <a:r>
            <a:rPr kumimoji="1" lang="ja-JP" altLang="en-US" sz="1050">
              <a:solidFill>
                <a:schemeClr val="dk1"/>
              </a:solidFill>
              <a:effectLst/>
              <a:latin typeface="+mn-lt"/>
              <a:ea typeface="+mn-ea"/>
              <a:cs typeface="+mn-cs"/>
            </a:rPr>
            <a:t>７</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３５</a:t>
          </a:r>
          <a:r>
            <a:rPr kumimoji="1" lang="ja-JP" altLang="ja-JP" sz="1050">
              <a:solidFill>
                <a:schemeClr val="dk1"/>
              </a:solidFill>
              <a:effectLst/>
              <a:latin typeface="+mn-lt"/>
              <a:ea typeface="+mn-ea"/>
              <a:cs typeface="+mn-cs"/>
            </a:rPr>
            <a:t>％）の影響、</a:t>
          </a:r>
          <a:r>
            <a:rPr kumimoji="1" lang="ja-JP" altLang="en-US" sz="1050">
              <a:solidFill>
                <a:schemeClr val="dk1"/>
              </a:solidFill>
              <a:effectLst/>
              <a:latin typeface="+mn-lt"/>
              <a:ea typeface="+mn-ea"/>
              <a:cs typeface="+mn-cs"/>
            </a:rPr>
            <a:t>さらに地域産業の伸び悩みやそれに伴う税収の減少から、</a:t>
          </a:r>
          <a:r>
            <a:rPr kumimoji="1" lang="ja-JP" altLang="ja-JP" sz="1050">
              <a:solidFill>
                <a:schemeClr val="dk1"/>
              </a:solidFill>
              <a:effectLst/>
              <a:latin typeface="+mn-lt"/>
              <a:ea typeface="+mn-ea"/>
              <a:cs typeface="+mn-cs"/>
            </a:rPr>
            <a:t>財政基盤が弱く、類似団体平均を下回る０．３２となっている。</a:t>
          </a:r>
          <a:endParaRPr lang="ja-JP" altLang="ja-JP" sz="1050">
            <a:effectLst/>
          </a:endParaRPr>
        </a:p>
        <a:p>
          <a:r>
            <a:rPr kumimoji="1" lang="ja-JP" altLang="ja-JP" sz="1050">
              <a:solidFill>
                <a:schemeClr val="dk1"/>
              </a:solidFill>
              <a:effectLst/>
              <a:latin typeface="+mn-lt"/>
              <a:ea typeface="+mn-ea"/>
              <a:cs typeface="+mn-cs"/>
            </a:rPr>
            <a:t>　主要産業である農業</a:t>
          </a:r>
          <a:r>
            <a:rPr kumimoji="1" lang="ja-JP" altLang="en-US" sz="1050">
              <a:solidFill>
                <a:schemeClr val="dk1"/>
              </a:solidFill>
              <a:effectLst/>
              <a:latin typeface="+mn-lt"/>
              <a:ea typeface="+mn-ea"/>
              <a:cs typeface="+mn-cs"/>
            </a:rPr>
            <a:t>や製造業、観光業</a:t>
          </a:r>
          <a:r>
            <a:rPr kumimoji="1" lang="ja-JP" altLang="ja-JP" sz="1050">
              <a:solidFill>
                <a:schemeClr val="dk1"/>
              </a:solidFill>
              <a:effectLst/>
              <a:latin typeface="+mn-lt"/>
              <a:ea typeface="+mn-ea"/>
              <a:cs typeface="+mn-cs"/>
            </a:rPr>
            <a:t>を中心</a:t>
          </a:r>
          <a:r>
            <a:rPr kumimoji="1" lang="ja-JP" altLang="en-US" sz="1050">
              <a:solidFill>
                <a:schemeClr val="dk1"/>
              </a:solidFill>
              <a:effectLst/>
              <a:latin typeface="+mn-lt"/>
              <a:ea typeface="+mn-ea"/>
              <a:cs typeface="+mn-cs"/>
            </a:rPr>
            <a:t>に、産業間の連携による地域経済の活性化に取り組み、主要農畜産物の産地強化とブランド確立を加速しつつ、</a:t>
          </a:r>
          <a:r>
            <a:rPr kumimoji="1" lang="ja-JP" altLang="ja-JP" sz="1050">
              <a:solidFill>
                <a:schemeClr val="dk1"/>
              </a:solidFill>
              <a:effectLst/>
              <a:latin typeface="+mn-lt"/>
              <a:ea typeface="+mn-ea"/>
              <a:cs typeface="+mn-cs"/>
            </a:rPr>
            <a:t>６次産業化による付加価値の創出をはじめ、外国人観光客の誘客や移住の促進により、地域活力の向上に取り組</a:t>
          </a:r>
          <a:r>
            <a:rPr kumimoji="1" lang="ja-JP" altLang="en-US" sz="1050">
              <a:solidFill>
                <a:schemeClr val="dk1"/>
              </a:solidFill>
              <a:effectLst/>
              <a:latin typeface="+mn-lt"/>
              <a:ea typeface="+mn-ea"/>
              <a:cs typeface="+mn-cs"/>
            </a:rPr>
            <a:t>んでいく</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また、</a:t>
          </a:r>
          <a:r>
            <a:rPr kumimoji="1" lang="ja-JP" altLang="ja-JP" sz="1050">
              <a:solidFill>
                <a:schemeClr val="dk1"/>
              </a:solidFill>
              <a:effectLst/>
              <a:latin typeface="+mn-lt"/>
              <a:ea typeface="+mn-ea"/>
              <a:cs typeface="+mn-cs"/>
            </a:rPr>
            <a:t>まちなかオフィスの利活用や産業団地の整備により就業機会の拡大を進めることで、</a:t>
          </a:r>
          <a:r>
            <a:rPr kumimoji="1" lang="ja-JP" altLang="en-US" sz="1050">
              <a:solidFill>
                <a:schemeClr val="dk1"/>
              </a:solidFill>
              <a:effectLst/>
              <a:latin typeface="+mn-lt"/>
              <a:ea typeface="+mn-ea"/>
              <a:cs typeface="+mn-cs"/>
            </a:rPr>
            <a:t>雇用の創出</a:t>
          </a:r>
          <a:r>
            <a:rPr kumimoji="1" lang="ja-JP" altLang="ja-JP" sz="1050">
              <a:solidFill>
                <a:schemeClr val="dk1"/>
              </a:solidFill>
              <a:effectLst/>
              <a:latin typeface="+mn-lt"/>
              <a:ea typeface="+mn-ea"/>
              <a:cs typeface="+mn-cs"/>
            </a:rPr>
            <a:t>と市民所得の向上を図るとともに、市税等の徴収強化に取り組み、自主財源の確保に努め</a:t>
          </a:r>
          <a:r>
            <a:rPr kumimoji="1" lang="ja-JP" altLang="en-US" sz="1050">
              <a:solidFill>
                <a:schemeClr val="dk1"/>
              </a:solidFill>
              <a:effectLst/>
              <a:latin typeface="+mn-lt"/>
              <a:ea typeface="+mn-ea"/>
              <a:cs typeface="+mn-cs"/>
            </a:rPr>
            <a:t>ていく</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24342</xdr:rowOff>
    </xdr:to>
    <xdr:cxnSp macro="">
      <xdr:nvCxnSpPr>
        <xdr:cNvPr id="71" name="直線コネクタ 70"/>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分母の経常一般財源について、消費</a:t>
          </a:r>
          <a:r>
            <a:rPr kumimoji="1" lang="ja-JP" altLang="en-US" sz="1050">
              <a:solidFill>
                <a:schemeClr val="dk1"/>
              </a:solidFill>
              <a:effectLst/>
              <a:latin typeface="+mn-lt"/>
              <a:ea typeface="+mn-ea"/>
              <a:cs typeface="+mn-cs"/>
            </a:rPr>
            <a:t>の伸び悩みを反映して</a:t>
          </a:r>
          <a:r>
            <a:rPr kumimoji="1" lang="ja-JP" altLang="ja-JP" sz="1050">
              <a:solidFill>
                <a:schemeClr val="dk1"/>
              </a:solidFill>
              <a:effectLst/>
              <a:latin typeface="+mn-lt"/>
              <a:ea typeface="+mn-ea"/>
              <a:cs typeface="+mn-cs"/>
            </a:rPr>
            <a:t>、地方消費税交付金が</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額（</a:t>
          </a:r>
          <a:r>
            <a:rPr kumimoji="1" lang="ja-JP" altLang="en-US" sz="1050">
              <a:solidFill>
                <a:schemeClr val="dk1"/>
              </a:solidFill>
              <a:effectLst/>
              <a:latin typeface="+mn-lt"/>
              <a:ea typeface="+mn-ea"/>
              <a:cs typeface="+mn-cs"/>
            </a:rPr>
            <a:t>７２百万円減</a:t>
          </a:r>
          <a:r>
            <a:rPr kumimoji="1" lang="ja-JP" altLang="ja-JP" sz="1050">
              <a:solidFill>
                <a:schemeClr val="dk1"/>
              </a:solidFill>
              <a:effectLst/>
              <a:latin typeface="+mn-lt"/>
              <a:ea typeface="+mn-ea"/>
              <a:cs typeface="+mn-cs"/>
            </a:rPr>
            <a:t>）となったことから、総額で前年度より</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額となった。分子の経常経費充当一般財源では、</a:t>
          </a:r>
          <a:r>
            <a:rPr kumimoji="1" lang="ja-JP" altLang="en-US" sz="1050">
              <a:solidFill>
                <a:schemeClr val="dk1"/>
              </a:solidFill>
              <a:effectLst/>
              <a:latin typeface="+mn-lt"/>
              <a:ea typeface="+mn-ea"/>
              <a:cs typeface="+mn-cs"/>
            </a:rPr>
            <a:t>障害者自立支援給付事業費や新設した認定こども園の運営費などの扶助費が</a:t>
          </a:r>
          <a:r>
            <a:rPr kumimoji="1" lang="ja-JP" altLang="ja-JP" sz="1050">
              <a:solidFill>
                <a:schemeClr val="dk1"/>
              </a:solidFill>
              <a:effectLst/>
              <a:latin typeface="+mn-lt"/>
              <a:ea typeface="+mn-ea"/>
              <a:cs typeface="+mn-cs"/>
            </a:rPr>
            <a:t>増加したほか、</a:t>
          </a:r>
          <a:r>
            <a:rPr kumimoji="1" lang="ja-JP" altLang="en-US" sz="1050">
              <a:solidFill>
                <a:schemeClr val="dk1"/>
              </a:solidFill>
              <a:effectLst/>
              <a:latin typeface="+mn-lt"/>
              <a:ea typeface="+mn-ea"/>
              <a:cs typeface="+mn-cs"/>
            </a:rPr>
            <a:t>文化の杜交流館建設や八幡平中学校改築等の元金償還が始まったことによる公債費の</a:t>
          </a:r>
          <a:r>
            <a:rPr kumimoji="1" lang="ja-JP" altLang="ja-JP" sz="1050">
              <a:solidFill>
                <a:schemeClr val="dk1"/>
              </a:solidFill>
              <a:effectLst/>
              <a:latin typeface="+mn-lt"/>
              <a:ea typeface="+mn-ea"/>
              <a:cs typeface="+mn-cs"/>
            </a:rPr>
            <a:t>増などにより</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前年度から増額となった。</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分母の減少に加え、分子</a:t>
          </a:r>
          <a:r>
            <a:rPr kumimoji="1" lang="ja-JP" altLang="ja-JP" sz="1050">
              <a:solidFill>
                <a:schemeClr val="dk1"/>
              </a:solidFill>
              <a:effectLst/>
              <a:latin typeface="+mn-lt"/>
              <a:ea typeface="+mn-ea"/>
              <a:cs typeface="+mn-cs"/>
            </a:rPr>
            <a:t>の増加分が大きかったため、前年度より</a:t>
          </a:r>
          <a:r>
            <a:rPr kumimoji="1" lang="ja-JP" altLang="en-US" sz="1050">
              <a:solidFill>
                <a:schemeClr val="dk1"/>
              </a:solidFill>
              <a:effectLst/>
              <a:latin typeface="+mn-lt"/>
              <a:ea typeface="+mn-ea"/>
              <a:cs typeface="+mn-cs"/>
            </a:rPr>
            <a:t>１</a:t>
          </a:r>
          <a:r>
            <a:rPr kumimoji="1" lang="ja-JP" altLang="ja-JP" sz="1050">
              <a:solidFill>
                <a:schemeClr val="dk1"/>
              </a:solidFill>
              <a:effectLst/>
              <a:latin typeface="+mn-lt"/>
              <a:ea typeface="+mn-ea"/>
              <a:cs typeface="+mn-cs"/>
            </a:rPr>
            <a:t>．８ポイント</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９０．９</a:t>
          </a:r>
          <a:r>
            <a:rPr kumimoji="1" lang="ja-JP" altLang="ja-JP" sz="1050">
              <a:solidFill>
                <a:schemeClr val="dk1"/>
              </a:solidFill>
              <a:effectLst/>
              <a:latin typeface="+mn-lt"/>
              <a:ea typeface="+mn-ea"/>
              <a:cs typeface="+mn-cs"/>
            </a:rPr>
            <a:t>％となっ</a:t>
          </a:r>
          <a:r>
            <a:rPr kumimoji="1" lang="ja-JP" altLang="en-US" sz="1050">
              <a:solidFill>
                <a:schemeClr val="dk1"/>
              </a:solidFill>
              <a:effectLst/>
              <a:latin typeface="+mn-lt"/>
              <a:ea typeface="+mn-ea"/>
              <a:cs typeface="+mn-cs"/>
            </a:rPr>
            <a:t>ている</a:t>
          </a:r>
          <a:r>
            <a:rPr kumimoji="1" lang="ja-JP" altLang="ja-JP" sz="105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財政構造の弾力性を確保するため、今後も</a:t>
          </a:r>
          <a:r>
            <a:rPr kumimoji="1" lang="ja-JP" altLang="en-US" sz="1050">
              <a:solidFill>
                <a:schemeClr val="dk1"/>
              </a:solidFill>
              <a:effectLst/>
              <a:latin typeface="+mn-lt"/>
              <a:ea typeface="+mn-ea"/>
              <a:cs typeface="+mn-cs"/>
            </a:rPr>
            <a:t>事務事業の見直しによる</a:t>
          </a:r>
          <a:r>
            <a:rPr kumimoji="1" lang="ja-JP" altLang="ja-JP" sz="1050">
              <a:solidFill>
                <a:schemeClr val="dk1"/>
              </a:solidFill>
              <a:effectLst/>
              <a:latin typeface="+mn-lt"/>
              <a:ea typeface="+mn-ea"/>
              <a:cs typeface="+mn-cs"/>
            </a:rPr>
            <a:t>経費節減を進めるとともに、市税等の一般財源の確保に努め</a:t>
          </a:r>
          <a:r>
            <a:rPr kumimoji="1" lang="ja-JP" altLang="en-US" sz="1050">
              <a:solidFill>
                <a:schemeClr val="dk1"/>
              </a:solidFill>
              <a:effectLst/>
              <a:latin typeface="+mn-lt"/>
              <a:ea typeface="+mn-ea"/>
              <a:cs typeface="+mn-cs"/>
            </a:rPr>
            <a:t>ていく</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131354</xdr:rowOff>
    </xdr:from>
    <xdr:to>
      <xdr:col>7</xdr:col>
      <xdr:colOff>152400</xdr:colOff>
      <xdr:row>60</xdr:row>
      <xdr:rowOff>21953</xdr:rowOff>
    </xdr:to>
    <xdr:cxnSp macro="">
      <xdr:nvCxnSpPr>
        <xdr:cNvPr id="133" name="直線コネクタ 132"/>
        <xdr:cNvCxnSpPr/>
      </xdr:nvCxnSpPr>
      <xdr:spPr>
        <a:xfrm>
          <a:off x="4114800" y="1024690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131354</xdr:rowOff>
    </xdr:from>
    <xdr:to>
      <xdr:col>6</xdr:col>
      <xdr:colOff>0</xdr:colOff>
      <xdr:row>59</xdr:row>
      <xdr:rowOff>158931</xdr:rowOff>
    </xdr:to>
    <xdr:cxnSp macro="">
      <xdr:nvCxnSpPr>
        <xdr:cNvPr id="136" name="直線コネクタ 135"/>
        <xdr:cNvCxnSpPr/>
      </xdr:nvCxnSpPr>
      <xdr:spPr>
        <a:xfrm flipV="1">
          <a:off x="3225800" y="1024690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145143</xdr:rowOff>
    </xdr:from>
    <xdr:to>
      <xdr:col>4</xdr:col>
      <xdr:colOff>482600</xdr:colOff>
      <xdr:row>59</xdr:row>
      <xdr:rowOff>158931</xdr:rowOff>
    </xdr:to>
    <xdr:cxnSp macro="">
      <xdr:nvCxnSpPr>
        <xdr:cNvPr id="139" name="直線コネクタ 138"/>
        <xdr:cNvCxnSpPr/>
      </xdr:nvCxnSpPr>
      <xdr:spPr>
        <a:xfrm>
          <a:off x="2336800" y="1026069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134801</xdr:rowOff>
    </xdr:from>
    <xdr:to>
      <xdr:col>3</xdr:col>
      <xdr:colOff>279400</xdr:colOff>
      <xdr:row>59</xdr:row>
      <xdr:rowOff>145143</xdr:rowOff>
    </xdr:to>
    <xdr:cxnSp macro="">
      <xdr:nvCxnSpPr>
        <xdr:cNvPr id="142" name="直線コネクタ 141"/>
        <xdr:cNvCxnSpPr/>
      </xdr:nvCxnSpPr>
      <xdr:spPr>
        <a:xfrm>
          <a:off x="1447800" y="1025035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142603</xdr:rowOff>
    </xdr:from>
    <xdr:to>
      <xdr:col>7</xdr:col>
      <xdr:colOff>203200</xdr:colOff>
      <xdr:row>60</xdr:row>
      <xdr:rowOff>72753</xdr:rowOff>
    </xdr:to>
    <xdr:sp macro="" textlink="">
      <xdr:nvSpPr>
        <xdr:cNvPr id="152" name="円/楕円 151"/>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159130</xdr:rowOff>
    </xdr:from>
    <xdr:ext cx="762000" cy="259045"/>
    <xdr:sp macro="" textlink="">
      <xdr:nvSpPr>
        <xdr:cNvPr id="153" name="財政構造の弾力性該当値テキスト"/>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80554</xdr:rowOff>
    </xdr:from>
    <xdr:to>
      <xdr:col>6</xdr:col>
      <xdr:colOff>50800</xdr:colOff>
      <xdr:row>60</xdr:row>
      <xdr:rowOff>10704</xdr:rowOff>
    </xdr:to>
    <xdr:sp macro="" textlink="">
      <xdr:nvSpPr>
        <xdr:cNvPr id="154" name="円/楕円 153"/>
        <xdr:cNvSpPr/>
      </xdr:nvSpPr>
      <xdr:spPr>
        <a:xfrm>
          <a:off x="4064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166931</xdr:rowOff>
    </xdr:from>
    <xdr:ext cx="736600" cy="259045"/>
    <xdr:sp macro="" textlink="">
      <xdr:nvSpPr>
        <xdr:cNvPr id="155" name="テキスト ボックス 154"/>
        <xdr:cNvSpPr txBox="1"/>
      </xdr:nvSpPr>
      <xdr:spPr>
        <a:xfrm>
          <a:off x="3733800" y="1028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108131</xdr:rowOff>
    </xdr:from>
    <xdr:to>
      <xdr:col>4</xdr:col>
      <xdr:colOff>533400</xdr:colOff>
      <xdr:row>60</xdr:row>
      <xdr:rowOff>38281</xdr:rowOff>
    </xdr:to>
    <xdr:sp macro="" textlink="">
      <xdr:nvSpPr>
        <xdr:cNvPr id="156" name="円/楕円 155"/>
        <xdr:cNvSpPr/>
      </xdr:nvSpPr>
      <xdr:spPr>
        <a:xfrm>
          <a:off x="3175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48458</xdr:rowOff>
    </xdr:from>
    <xdr:ext cx="762000" cy="259045"/>
    <xdr:sp macro="" textlink="">
      <xdr:nvSpPr>
        <xdr:cNvPr id="157" name="テキスト ボックス 156"/>
        <xdr:cNvSpPr txBox="1"/>
      </xdr:nvSpPr>
      <xdr:spPr>
        <a:xfrm>
          <a:off x="2844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94343</xdr:rowOff>
    </xdr:from>
    <xdr:to>
      <xdr:col>3</xdr:col>
      <xdr:colOff>330200</xdr:colOff>
      <xdr:row>60</xdr:row>
      <xdr:rowOff>24493</xdr:rowOff>
    </xdr:to>
    <xdr:sp macro="" textlink="">
      <xdr:nvSpPr>
        <xdr:cNvPr id="158" name="円/楕円 157"/>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9270</xdr:rowOff>
    </xdr:from>
    <xdr:ext cx="762000" cy="259045"/>
    <xdr:sp macro="" textlink="">
      <xdr:nvSpPr>
        <xdr:cNvPr id="159" name="テキスト ボックス 158"/>
        <xdr:cNvSpPr txBox="1"/>
      </xdr:nvSpPr>
      <xdr:spPr>
        <a:xfrm>
          <a:off x="1955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84001</xdr:rowOff>
    </xdr:from>
    <xdr:to>
      <xdr:col>2</xdr:col>
      <xdr:colOff>127000</xdr:colOff>
      <xdr:row>60</xdr:row>
      <xdr:rowOff>14151</xdr:rowOff>
    </xdr:to>
    <xdr:sp macro="" textlink="">
      <xdr:nvSpPr>
        <xdr:cNvPr id="160" name="円/楕円 159"/>
        <xdr:cNvSpPr/>
      </xdr:nvSpPr>
      <xdr:spPr>
        <a:xfrm>
          <a:off x="1397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24328</xdr:rowOff>
    </xdr:from>
    <xdr:ext cx="762000" cy="259045"/>
    <xdr:sp macro="" textlink="">
      <xdr:nvSpPr>
        <xdr:cNvPr id="161" name="テキスト ボックス 160"/>
        <xdr:cNvSpPr txBox="1"/>
      </xdr:nvSpPr>
      <xdr:spPr>
        <a:xfrm>
          <a:off x="1066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[143,717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人件費・物件費</a:t>
          </a:r>
          <a:r>
            <a:rPr kumimoji="1" lang="ja-JP" altLang="en-US" sz="1050">
              <a:solidFill>
                <a:schemeClr val="dk1"/>
              </a:solidFill>
              <a:effectLst/>
              <a:latin typeface="+mn-lt"/>
              <a:ea typeface="+mn-ea"/>
              <a:cs typeface="+mn-cs"/>
            </a:rPr>
            <a:t>等の人口１人当たり決算額</a:t>
          </a:r>
          <a:r>
            <a:rPr kumimoji="1" lang="ja-JP" altLang="ja-JP" sz="1050">
              <a:solidFill>
                <a:schemeClr val="dk1"/>
              </a:solidFill>
              <a:effectLst/>
              <a:latin typeface="+mn-lt"/>
              <a:ea typeface="+mn-ea"/>
              <a:cs typeface="+mn-cs"/>
            </a:rPr>
            <a:t>について</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類似団体平均を下回る水準となっている</a:t>
          </a:r>
          <a:r>
            <a:rPr kumimoji="1" lang="ja-JP" altLang="en-US" sz="1050">
              <a:solidFill>
                <a:schemeClr val="dk1"/>
              </a:solidFill>
              <a:effectLst/>
              <a:latin typeface="+mn-lt"/>
              <a:ea typeface="+mn-ea"/>
              <a:cs typeface="+mn-cs"/>
            </a:rPr>
            <a:t>ものの、前年度に比べると６，５５６円の増となっている。</a:t>
          </a:r>
          <a:endParaRPr lang="ja-JP" altLang="ja-JP" sz="1050">
            <a:effectLst/>
          </a:endParaRPr>
        </a:p>
        <a:p>
          <a:r>
            <a:rPr kumimoji="1" lang="ja-JP" altLang="ja-JP" sz="1050">
              <a:solidFill>
                <a:schemeClr val="dk1"/>
              </a:solidFill>
              <a:effectLst/>
              <a:latin typeface="+mn-lt"/>
              <a:ea typeface="+mn-ea"/>
              <a:cs typeface="+mn-cs"/>
            </a:rPr>
            <a:t>　人件費は、「</a:t>
          </a:r>
          <a:r>
            <a:rPr kumimoji="1" lang="ja-JP" altLang="en-US" sz="1050">
              <a:solidFill>
                <a:schemeClr val="dk1"/>
              </a:solidFill>
              <a:effectLst/>
              <a:latin typeface="+mn-lt"/>
              <a:ea typeface="+mn-ea"/>
              <a:cs typeface="+mn-cs"/>
            </a:rPr>
            <a:t>鹿角市</a:t>
          </a:r>
          <a:r>
            <a:rPr kumimoji="1" lang="ja-JP" altLang="ja-JP" sz="1050">
              <a:solidFill>
                <a:schemeClr val="dk1"/>
              </a:solidFill>
              <a:effectLst/>
              <a:latin typeface="+mn-lt"/>
              <a:ea typeface="+mn-ea"/>
              <a:cs typeface="+mn-cs"/>
            </a:rPr>
            <a:t>行政改革大綱」に掲げた</a:t>
          </a:r>
          <a:r>
            <a:rPr kumimoji="1" lang="ja-JP" altLang="en-US" sz="1050">
              <a:solidFill>
                <a:schemeClr val="dk1"/>
              </a:solidFill>
              <a:effectLst/>
              <a:latin typeface="+mn-lt"/>
              <a:ea typeface="+mn-ea"/>
              <a:cs typeface="+mn-cs"/>
            </a:rPr>
            <a:t>公共施設の窓口業務の外部委託などの</a:t>
          </a:r>
          <a:r>
            <a:rPr kumimoji="1" lang="ja-JP" altLang="ja-JP" sz="1050">
              <a:solidFill>
                <a:schemeClr val="dk1"/>
              </a:solidFill>
              <a:effectLst/>
              <a:latin typeface="+mn-lt"/>
              <a:ea typeface="+mn-ea"/>
              <a:cs typeface="+mn-cs"/>
            </a:rPr>
            <a:t>取組を計画的に実施した</a:t>
          </a:r>
          <a:r>
            <a:rPr kumimoji="1" lang="ja-JP" altLang="en-US" sz="1050">
              <a:solidFill>
                <a:schemeClr val="dk1"/>
              </a:solidFill>
              <a:effectLst/>
              <a:latin typeface="+mn-lt"/>
              <a:ea typeface="+mn-ea"/>
              <a:cs typeface="+mn-cs"/>
            </a:rPr>
            <a:t>ことにより、</a:t>
          </a:r>
          <a:r>
            <a:rPr kumimoji="1" lang="ja-JP" altLang="ja-JP" sz="1050">
              <a:solidFill>
                <a:schemeClr val="dk1"/>
              </a:solidFill>
              <a:effectLst/>
              <a:latin typeface="+mn-lt"/>
              <a:ea typeface="+mn-ea"/>
              <a:cs typeface="+mn-cs"/>
            </a:rPr>
            <a:t>減</a:t>
          </a:r>
          <a:r>
            <a:rPr kumimoji="1" lang="ja-JP" altLang="en-US" sz="1050">
              <a:solidFill>
                <a:schemeClr val="dk1"/>
              </a:solidFill>
              <a:effectLst/>
              <a:latin typeface="+mn-lt"/>
              <a:ea typeface="+mn-ea"/>
              <a:cs typeface="+mn-cs"/>
            </a:rPr>
            <a:t>となった。</a:t>
          </a:r>
          <a:r>
            <a:rPr kumimoji="1" lang="ja-JP" altLang="ja-JP" sz="1050">
              <a:solidFill>
                <a:schemeClr val="dk1"/>
              </a:solidFill>
              <a:effectLst/>
              <a:latin typeface="+mn-lt"/>
              <a:ea typeface="+mn-ea"/>
              <a:cs typeface="+mn-cs"/>
            </a:rPr>
            <a:t>物件費は、</a:t>
          </a:r>
          <a:r>
            <a:rPr kumimoji="1" lang="ja-JP" altLang="en-US" sz="1050">
              <a:solidFill>
                <a:schemeClr val="dk1"/>
              </a:solidFill>
              <a:effectLst/>
              <a:latin typeface="+mn-lt"/>
              <a:ea typeface="+mn-ea"/>
              <a:cs typeface="+mn-cs"/>
            </a:rPr>
            <a:t>ふるさと応援寄附事業の関連経費の増などがあったが、市内街灯のＬＥＤ化や文化の杜交流館の施設管理経費見直しによる光熱水費の減などにより、減少した。</a:t>
          </a:r>
          <a:endParaRPr lang="ja-JP" altLang="ja-JP" sz="1050">
            <a:effectLst/>
          </a:endParaRPr>
        </a:p>
        <a:p>
          <a:r>
            <a:rPr kumimoji="1" lang="ja-JP" altLang="ja-JP" sz="1050">
              <a:solidFill>
                <a:schemeClr val="dk1"/>
              </a:solidFill>
              <a:effectLst/>
              <a:latin typeface="+mn-lt"/>
              <a:ea typeface="+mn-ea"/>
              <a:cs typeface="+mn-cs"/>
            </a:rPr>
            <a:t>　今後も公共施設の適切な管理運営や事務の効率化に努め、物件費等の徹底した削減を行うとともに、人件費についても</a:t>
          </a:r>
          <a:r>
            <a:rPr kumimoji="1" lang="ja-JP" altLang="en-US" sz="1050">
              <a:solidFill>
                <a:schemeClr val="dk1"/>
              </a:solidFill>
              <a:effectLst/>
              <a:latin typeface="+mn-lt"/>
              <a:ea typeface="+mn-ea"/>
              <a:cs typeface="+mn-cs"/>
            </a:rPr>
            <a:t>鹿角市定員適正化推進計画（Ｈ２７～Ｈ３１）に基づき、</a:t>
          </a:r>
          <a:r>
            <a:rPr kumimoji="1" lang="ja-JP" altLang="ja-JP" sz="1050">
              <a:solidFill>
                <a:schemeClr val="dk1"/>
              </a:solidFill>
              <a:effectLst/>
              <a:latin typeface="+mn-lt"/>
              <a:ea typeface="+mn-ea"/>
              <a:cs typeface="+mn-cs"/>
            </a:rPr>
            <a:t>引き続き定員管理</a:t>
          </a:r>
          <a:r>
            <a:rPr kumimoji="1" lang="ja-JP" altLang="en-US" sz="1050">
              <a:solidFill>
                <a:schemeClr val="dk1"/>
              </a:solidFill>
              <a:effectLst/>
              <a:latin typeface="+mn-lt"/>
              <a:ea typeface="+mn-ea"/>
              <a:cs typeface="+mn-cs"/>
            </a:rPr>
            <a:t>を行うほか、</a:t>
          </a:r>
          <a:r>
            <a:rPr kumimoji="1" lang="ja-JP" altLang="ja-JP" sz="1050">
              <a:solidFill>
                <a:schemeClr val="dk1"/>
              </a:solidFill>
              <a:effectLst/>
              <a:latin typeface="+mn-lt"/>
              <a:ea typeface="+mn-ea"/>
              <a:cs typeface="+mn-cs"/>
            </a:rPr>
            <a:t>給与の適正化を行い、経費削減を図っていく。</a:t>
          </a:r>
          <a:endParaRPr lang="ja-JP" altLang="ja-JP" sz="105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40666</xdr:rowOff>
    </xdr:from>
    <xdr:to>
      <xdr:col>7</xdr:col>
      <xdr:colOff>152400</xdr:colOff>
      <xdr:row>82</xdr:row>
      <xdr:rowOff>93397</xdr:rowOff>
    </xdr:to>
    <xdr:cxnSp macro="">
      <xdr:nvCxnSpPr>
        <xdr:cNvPr id="196" name="直線コネクタ 195"/>
        <xdr:cNvCxnSpPr/>
      </xdr:nvCxnSpPr>
      <xdr:spPr>
        <a:xfrm>
          <a:off x="4114800" y="14099566"/>
          <a:ext cx="8382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40666</xdr:rowOff>
    </xdr:from>
    <xdr:to>
      <xdr:col>6</xdr:col>
      <xdr:colOff>0</xdr:colOff>
      <xdr:row>82</xdr:row>
      <xdr:rowOff>61224</xdr:rowOff>
    </xdr:to>
    <xdr:cxnSp macro="">
      <xdr:nvCxnSpPr>
        <xdr:cNvPr id="199" name="直線コネクタ 198"/>
        <xdr:cNvCxnSpPr/>
      </xdr:nvCxnSpPr>
      <xdr:spPr>
        <a:xfrm flipV="1">
          <a:off x="3225800" y="14099566"/>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116464</xdr:rowOff>
    </xdr:from>
    <xdr:to>
      <xdr:col>4</xdr:col>
      <xdr:colOff>482600</xdr:colOff>
      <xdr:row>82</xdr:row>
      <xdr:rowOff>61224</xdr:rowOff>
    </xdr:to>
    <xdr:cxnSp macro="">
      <xdr:nvCxnSpPr>
        <xdr:cNvPr id="202" name="直線コネクタ 201"/>
        <xdr:cNvCxnSpPr/>
      </xdr:nvCxnSpPr>
      <xdr:spPr>
        <a:xfrm>
          <a:off x="2336800" y="14003914"/>
          <a:ext cx="889000" cy="1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116464</xdr:rowOff>
    </xdr:from>
    <xdr:to>
      <xdr:col>3</xdr:col>
      <xdr:colOff>279400</xdr:colOff>
      <xdr:row>81</xdr:row>
      <xdr:rowOff>139886</xdr:rowOff>
    </xdr:to>
    <xdr:cxnSp macro="">
      <xdr:nvCxnSpPr>
        <xdr:cNvPr id="205" name="直線コネクタ 204"/>
        <xdr:cNvCxnSpPr/>
      </xdr:nvCxnSpPr>
      <xdr:spPr>
        <a:xfrm flipV="1">
          <a:off x="1447800" y="14003914"/>
          <a:ext cx="8890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42597</xdr:rowOff>
    </xdr:from>
    <xdr:to>
      <xdr:col>7</xdr:col>
      <xdr:colOff>203200</xdr:colOff>
      <xdr:row>82</xdr:row>
      <xdr:rowOff>144197</xdr:rowOff>
    </xdr:to>
    <xdr:sp macro="" textlink="">
      <xdr:nvSpPr>
        <xdr:cNvPr id="215" name="円/楕円 214"/>
        <xdr:cNvSpPr/>
      </xdr:nvSpPr>
      <xdr:spPr>
        <a:xfrm>
          <a:off x="4902200" y="1410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59124</xdr:rowOff>
    </xdr:from>
    <xdr:ext cx="762000" cy="259045"/>
    <xdr:sp macro="" textlink="">
      <xdr:nvSpPr>
        <xdr:cNvPr id="216" name="人件費・物件費等の状況該当値テキスト"/>
        <xdr:cNvSpPr txBox="1"/>
      </xdr:nvSpPr>
      <xdr:spPr>
        <a:xfrm>
          <a:off x="5041900" y="1394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143,717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161316</xdr:rowOff>
    </xdr:from>
    <xdr:to>
      <xdr:col>6</xdr:col>
      <xdr:colOff>50800</xdr:colOff>
      <xdr:row>82</xdr:row>
      <xdr:rowOff>91466</xdr:rowOff>
    </xdr:to>
    <xdr:sp macro="" textlink="">
      <xdr:nvSpPr>
        <xdr:cNvPr id="217" name="円/楕円 216"/>
        <xdr:cNvSpPr/>
      </xdr:nvSpPr>
      <xdr:spPr>
        <a:xfrm>
          <a:off x="4064000" y="140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101643</xdr:rowOff>
    </xdr:from>
    <xdr:ext cx="736600" cy="259045"/>
    <xdr:sp macro="" textlink="">
      <xdr:nvSpPr>
        <xdr:cNvPr id="218" name="テキスト ボックス 217"/>
        <xdr:cNvSpPr txBox="1"/>
      </xdr:nvSpPr>
      <xdr:spPr>
        <a:xfrm>
          <a:off x="3733800" y="1381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137,161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10424</xdr:rowOff>
    </xdr:from>
    <xdr:to>
      <xdr:col>4</xdr:col>
      <xdr:colOff>533400</xdr:colOff>
      <xdr:row>82</xdr:row>
      <xdr:rowOff>112024</xdr:rowOff>
    </xdr:to>
    <xdr:sp macro="" textlink="">
      <xdr:nvSpPr>
        <xdr:cNvPr id="219" name="円/楕円 218"/>
        <xdr:cNvSpPr/>
      </xdr:nvSpPr>
      <xdr:spPr>
        <a:xfrm>
          <a:off x="3175000" y="14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122201</xdr:rowOff>
    </xdr:from>
    <xdr:ext cx="762000" cy="259045"/>
    <xdr:sp macro="" textlink="">
      <xdr:nvSpPr>
        <xdr:cNvPr id="220" name="テキスト ボックス 219"/>
        <xdr:cNvSpPr txBox="1"/>
      </xdr:nvSpPr>
      <xdr:spPr>
        <a:xfrm>
          <a:off x="2844800" y="1383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65664</xdr:rowOff>
    </xdr:from>
    <xdr:to>
      <xdr:col>3</xdr:col>
      <xdr:colOff>330200</xdr:colOff>
      <xdr:row>81</xdr:row>
      <xdr:rowOff>167264</xdr:rowOff>
    </xdr:to>
    <xdr:sp macro="" textlink="">
      <xdr:nvSpPr>
        <xdr:cNvPr id="221" name="円/楕円 220"/>
        <xdr:cNvSpPr/>
      </xdr:nvSpPr>
      <xdr:spPr>
        <a:xfrm>
          <a:off x="2286000" y="139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5991</xdr:rowOff>
    </xdr:from>
    <xdr:ext cx="762000" cy="259045"/>
    <xdr:sp macro="" textlink="">
      <xdr:nvSpPr>
        <xdr:cNvPr id="222" name="テキスト ボックス 221"/>
        <xdr:cNvSpPr txBox="1"/>
      </xdr:nvSpPr>
      <xdr:spPr>
        <a:xfrm>
          <a:off x="1955800" y="137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89086</xdr:rowOff>
    </xdr:from>
    <xdr:to>
      <xdr:col>2</xdr:col>
      <xdr:colOff>127000</xdr:colOff>
      <xdr:row>82</xdr:row>
      <xdr:rowOff>19236</xdr:rowOff>
    </xdr:to>
    <xdr:sp macro="" textlink="">
      <xdr:nvSpPr>
        <xdr:cNvPr id="223" name="円/楕円 222"/>
        <xdr:cNvSpPr/>
      </xdr:nvSpPr>
      <xdr:spPr>
        <a:xfrm>
          <a:off x="1397000" y="13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29413</xdr:rowOff>
    </xdr:from>
    <xdr:ext cx="762000" cy="259045"/>
    <xdr:sp macro="" textlink="">
      <xdr:nvSpPr>
        <xdr:cNvPr id="224" name="テキスト ボックス 223"/>
        <xdr:cNvSpPr txBox="1"/>
      </xdr:nvSpPr>
      <xdr:spPr>
        <a:xfrm>
          <a:off x="1066800" y="1374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本市は、昭和４７年の町村合併後に職員採用を控えたことから、職員の年齢構成がいびつな構造となっている。他の自治体と比較して、若年層の管理職等への昇格により、類似団体平均を上回り９８．</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今後も秋田県人事委員会勧告や民間の給与水準との均衡を基本として</a:t>
          </a:r>
          <a:r>
            <a:rPr kumimoji="1" lang="ja-JP" altLang="en-US" sz="1100">
              <a:solidFill>
                <a:schemeClr val="dk1"/>
              </a:solidFill>
              <a:effectLst/>
              <a:latin typeface="+mn-lt"/>
              <a:ea typeface="+mn-ea"/>
              <a:cs typeface="+mn-cs"/>
            </a:rPr>
            <a:t>、年齢構成の平準化の推進等により</a:t>
          </a:r>
          <a:r>
            <a:rPr kumimoji="1" lang="ja-JP" altLang="ja-JP" sz="1100">
              <a:solidFill>
                <a:schemeClr val="dk1"/>
              </a:solidFill>
              <a:effectLst/>
              <a:latin typeface="+mn-lt"/>
              <a:ea typeface="+mn-ea"/>
              <a:cs typeface="+mn-cs"/>
            </a:rPr>
            <a:t>給与の適正化に努め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86</xdr:row>
      <xdr:rowOff>117687</xdr:rowOff>
    </xdr:to>
    <xdr:cxnSp macro="">
      <xdr:nvCxnSpPr>
        <xdr:cNvPr id="258" name="直線コネクタ 257"/>
        <xdr:cNvCxnSpPr/>
      </xdr:nvCxnSpPr>
      <xdr:spPr>
        <a:xfrm flipV="1">
          <a:off x="16179800" y="1485434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117687</xdr:rowOff>
    </xdr:to>
    <xdr:cxnSp macro="">
      <xdr:nvCxnSpPr>
        <xdr:cNvPr id="261" name="直線コネクタ 260"/>
        <xdr:cNvCxnSpPr/>
      </xdr:nvCxnSpPr>
      <xdr:spPr>
        <a:xfrm>
          <a:off x="15290800" y="1479803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53339</xdr:rowOff>
    </xdr:to>
    <xdr:cxnSp macro="">
      <xdr:nvCxnSpPr>
        <xdr:cNvPr id="264" name="直線コネクタ 263"/>
        <xdr:cNvCxnSpPr/>
      </xdr:nvCxnSpPr>
      <xdr:spPr>
        <a:xfrm>
          <a:off x="14401800" y="1476586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126154</xdr:rowOff>
    </xdr:to>
    <xdr:cxnSp macro="">
      <xdr:nvCxnSpPr>
        <xdr:cNvPr id="267" name="直線コネクタ 266"/>
        <xdr:cNvCxnSpPr/>
      </xdr:nvCxnSpPr>
      <xdr:spPr>
        <a:xfrm flipV="1">
          <a:off x="13512800" y="1476586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7" name="円/楕円 276"/>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8"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9" name="円/楕円 278"/>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80" name="テキスト ボックス 279"/>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1" name="円/楕円 280"/>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82" name="テキスト ボックス 281"/>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3" name="円/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85" name="円/楕円 284"/>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161731</xdr:rowOff>
    </xdr:from>
    <xdr:ext cx="762000" cy="259045"/>
    <xdr:sp macro="" textlink="">
      <xdr:nvSpPr>
        <xdr:cNvPr id="286" name="テキスト ボックス 285"/>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鹿角市</a:t>
          </a:r>
          <a:r>
            <a:rPr kumimoji="1" lang="ja-JP" altLang="ja-JP" sz="1100">
              <a:solidFill>
                <a:schemeClr val="dk1"/>
              </a:solidFill>
              <a:effectLst/>
              <a:latin typeface="+mn-lt"/>
              <a:ea typeface="+mn-ea"/>
              <a:cs typeface="+mn-cs"/>
            </a:rPr>
            <a:t>行政改革大綱」に基づく計画的な定員の適正化を進めてきたことにより、類似団体平均を大幅に下回り７．</a:t>
          </a:r>
          <a:r>
            <a:rPr kumimoji="1" lang="ja-JP" altLang="en-US" sz="1100">
              <a:solidFill>
                <a:schemeClr val="dk1"/>
              </a:solidFill>
              <a:effectLst/>
              <a:latin typeface="+mn-lt"/>
              <a:ea typeface="+mn-ea"/>
              <a:cs typeface="+mn-cs"/>
            </a:rPr>
            <a:t>３６</a:t>
          </a:r>
          <a:r>
            <a:rPr kumimoji="1" lang="ja-JP" altLang="ja-JP" sz="1100">
              <a:solidFill>
                <a:schemeClr val="dk1"/>
              </a:solidFill>
              <a:effectLst/>
              <a:latin typeface="+mn-lt"/>
              <a:ea typeface="+mn-ea"/>
              <a:cs typeface="+mn-cs"/>
            </a:rPr>
            <a:t>人となっている。</a:t>
          </a:r>
          <a:endParaRPr lang="ja-JP" altLang="ja-JP" sz="1400">
            <a:effectLst/>
          </a:endParaRPr>
        </a:p>
        <a:p>
          <a:r>
            <a:rPr kumimoji="1" lang="ja-JP" altLang="ja-JP" sz="1100">
              <a:solidFill>
                <a:schemeClr val="dk1"/>
              </a:solidFill>
              <a:effectLst/>
              <a:latin typeface="+mn-lt"/>
              <a:ea typeface="+mn-ea"/>
              <a:cs typeface="+mn-cs"/>
            </a:rPr>
            <a:t>　引き続き、事務事業の効率化や</a:t>
          </a:r>
          <a:r>
            <a:rPr kumimoji="1" lang="ja-JP" altLang="en-US" sz="1100">
              <a:solidFill>
                <a:schemeClr val="dk1"/>
              </a:solidFill>
              <a:effectLst/>
              <a:latin typeface="+mn-lt"/>
              <a:ea typeface="+mn-ea"/>
              <a:cs typeface="+mn-cs"/>
            </a:rPr>
            <a:t>公共施設の指定管理などの</a:t>
          </a:r>
          <a:r>
            <a:rPr kumimoji="1" lang="ja-JP" altLang="ja-JP" sz="1100">
              <a:solidFill>
                <a:schemeClr val="dk1"/>
              </a:solidFill>
              <a:effectLst/>
              <a:latin typeface="+mn-lt"/>
              <a:ea typeface="+mn-ea"/>
              <a:cs typeface="+mn-cs"/>
            </a:rPr>
            <a:t>民間委託を推進しながら、限られた人的資源の中で効率的かつ機動的な人員配置に努め、適正な定員管理を維持</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111578</xdr:rowOff>
    </xdr:from>
    <xdr:to>
      <xdr:col>24</xdr:col>
      <xdr:colOff>558800</xdr:colOff>
      <xdr:row>60</xdr:row>
      <xdr:rowOff>147199</xdr:rowOff>
    </xdr:to>
    <xdr:cxnSp macro="">
      <xdr:nvCxnSpPr>
        <xdr:cNvPr id="323" name="直線コネクタ 322"/>
        <xdr:cNvCxnSpPr/>
      </xdr:nvCxnSpPr>
      <xdr:spPr>
        <a:xfrm>
          <a:off x="16179800" y="10398578"/>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109280</xdr:rowOff>
    </xdr:from>
    <xdr:to>
      <xdr:col>23</xdr:col>
      <xdr:colOff>406400</xdr:colOff>
      <xdr:row>60</xdr:row>
      <xdr:rowOff>111578</xdr:rowOff>
    </xdr:to>
    <xdr:cxnSp macro="">
      <xdr:nvCxnSpPr>
        <xdr:cNvPr id="326" name="直線コネクタ 325"/>
        <xdr:cNvCxnSpPr/>
      </xdr:nvCxnSpPr>
      <xdr:spPr>
        <a:xfrm>
          <a:off x="15290800" y="103962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85151</xdr:rowOff>
    </xdr:from>
    <xdr:to>
      <xdr:col>22</xdr:col>
      <xdr:colOff>203200</xdr:colOff>
      <xdr:row>60</xdr:row>
      <xdr:rowOff>109280</xdr:rowOff>
    </xdr:to>
    <xdr:cxnSp macro="">
      <xdr:nvCxnSpPr>
        <xdr:cNvPr id="329" name="直線コネクタ 328"/>
        <xdr:cNvCxnSpPr/>
      </xdr:nvCxnSpPr>
      <xdr:spPr>
        <a:xfrm>
          <a:off x="14401800" y="1037215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74809</xdr:rowOff>
    </xdr:from>
    <xdr:to>
      <xdr:col>21</xdr:col>
      <xdr:colOff>0</xdr:colOff>
      <xdr:row>60</xdr:row>
      <xdr:rowOff>85151</xdr:rowOff>
    </xdr:to>
    <xdr:cxnSp macro="">
      <xdr:nvCxnSpPr>
        <xdr:cNvPr id="332" name="直線コネクタ 331"/>
        <xdr:cNvCxnSpPr/>
      </xdr:nvCxnSpPr>
      <xdr:spPr>
        <a:xfrm>
          <a:off x="13512800" y="1036180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96399</xdr:rowOff>
    </xdr:from>
    <xdr:to>
      <xdr:col>24</xdr:col>
      <xdr:colOff>609600</xdr:colOff>
      <xdr:row>61</xdr:row>
      <xdr:rowOff>26549</xdr:rowOff>
    </xdr:to>
    <xdr:sp macro="" textlink="">
      <xdr:nvSpPr>
        <xdr:cNvPr id="342" name="円/楕円 341"/>
        <xdr:cNvSpPr/>
      </xdr:nvSpPr>
      <xdr:spPr>
        <a:xfrm>
          <a:off x="169672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112926</xdr:rowOff>
    </xdr:from>
    <xdr:ext cx="762000" cy="259045"/>
    <xdr:sp macro="" textlink="">
      <xdr:nvSpPr>
        <xdr:cNvPr id="343" name="定員管理の状況該当値テキスト"/>
        <xdr:cNvSpPr txBox="1"/>
      </xdr:nvSpPr>
      <xdr:spPr>
        <a:xfrm>
          <a:off x="17106900" y="1022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60778</xdr:rowOff>
    </xdr:from>
    <xdr:to>
      <xdr:col>23</xdr:col>
      <xdr:colOff>457200</xdr:colOff>
      <xdr:row>60</xdr:row>
      <xdr:rowOff>162378</xdr:rowOff>
    </xdr:to>
    <xdr:sp macro="" textlink="">
      <xdr:nvSpPr>
        <xdr:cNvPr id="344" name="円/楕円 343"/>
        <xdr:cNvSpPr/>
      </xdr:nvSpPr>
      <xdr:spPr>
        <a:xfrm>
          <a:off x="16129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1105</xdr:rowOff>
    </xdr:from>
    <xdr:ext cx="736600" cy="259045"/>
    <xdr:sp macro="" textlink="">
      <xdr:nvSpPr>
        <xdr:cNvPr id="345" name="テキスト ボックス 344"/>
        <xdr:cNvSpPr txBox="1"/>
      </xdr:nvSpPr>
      <xdr:spPr>
        <a:xfrm>
          <a:off x="15798800" y="101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58480</xdr:rowOff>
    </xdr:from>
    <xdr:to>
      <xdr:col>22</xdr:col>
      <xdr:colOff>254000</xdr:colOff>
      <xdr:row>60</xdr:row>
      <xdr:rowOff>160080</xdr:rowOff>
    </xdr:to>
    <xdr:sp macro="" textlink="">
      <xdr:nvSpPr>
        <xdr:cNvPr id="346" name="円/楕円 345"/>
        <xdr:cNvSpPr/>
      </xdr:nvSpPr>
      <xdr:spPr>
        <a:xfrm>
          <a:off x="15240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170257</xdr:rowOff>
    </xdr:from>
    <xdr:ext cx="762000" cy="259045"/>
    <xdr:sp macro="" textlink="">
      <xdr:nvSpPr>
        <xdr:cNvPr id="347" name="テキスト ボックス 346"/>
        <xdr:cNvSpPr txBox="1"/>
      </xdr:nvSpPr>
      <xdr:spPr>
        <a:xfrm>
          <a:off x="14909800" y="101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34351</xdr:rowOff>
    </xdr:from>
    <xdr:to>
      <xdr:col>21</xdr:col>
      <xdr:colOff>50800</xdr:colOff>
      <xdr:row>60</xdr:row>
      <xdr:rowOff>135951</xdr:rowOff>
    </xdr:to>
    <xdr:sp macro="" textlink="">
      <xdr:nvSpPr>
        <xdr:cNvPr id="348" name="円/楕円 347"/>
        <xdr:cNvSpPr/>
      </xdr:nvSpPr>
      <xdr:spPr>
        <a:xfrm>
          <a:off x="14351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146128</xdr:rowOff>
    </xdr:from>
    <xdr:ext cx="762000" cy="259045"/>
    <xdr:sp macro="" textlink="">
      <xdr:nvSpPr>
        <xdr:cNvPr id="349" name="テキスト ボックス 348"/>
        <xdr:cNvSpPr txBox="1"/>
      </xdr:nvSpPr>
      <xdr:spPr>
        <a:xfrm>
          <a:off x="14020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24009</xdr:rowOff>
    </xdr:from>
    <xdr:to>
      <xdr:col>19</xdr:col>
      <xdr:colOff>533400</xdr:colOff>
      <xdr:row>60</xdr:row>
      <xdr:rowOff>125609</xdr:rowOff>
    </xdr:to>
    <xdr:sp macro="" textlink="">
      <xdr:nvSpPr>
        <xdr:cNvPr id="350" name="円/楕円 349"/>
        <xdr:cNvSpPr/>
      </xdr:nvSpPr>
      <xdr:spPr>
        <a:xfrm>
          <a:off x="13462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135786</xdr:rowOff>
    </xdr:from>
    <xdr:ext cx="762000" cy="259045"/>
    <xdr:sp macro="" textlink="">
      <xdr:nvSpPr>
        <xdr:cNvPr id="351" name="テキスト ボックス 350"/>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地方債の償還額と発行額のバランス等を考慮してきたことにより、</a:t>
          </a:r>
          <a:r>
            <a:rPr kumimoji="1" lang="ja-JP" altLang="ja-JP" sz="1100">
              <a:solidFill>
                <a:schemeClr val="dk1"/>
              </a:solidFill>
              <a:effectLst/>
              <a:latin typeface="+mn-lt"/>
              <a:ea typeface="+mn-ea"/>
              <a:cs typeface="+mn-cs"/>
            </a:rPr>
            <a:t>前年度に引き続き類似団体平均を下回って７．９％となっている。</a:t>
          </a:r>
          <a:endParaRPr lang="ja-JP" altLang="ja-JP" sz="1400">
            <a:effectLst/>
          </a:endParaRPr>
        </a:p>
        <a:p>
          <a:r>
            <a:rPr kumimoji="1" lang="ja-JP" altLang="ja-JP" sz="1100">
              <a:solidFill>
                <a:schemeClr val="dk1"/>
              </a:solidFill>
              <a:effectLst/>
              <a:latin typeface="+mn-lt"/>
              <a:ea typeface="+mn-ea"/>
              <a:cs typeface="+mn-cs"/>
            </a:rPr>
            <a:t>　今後、これまで</a:t>
          </a:r>
          <a:r>
            <a:rPr kumimoji="1" lang="ja-JP" altLang="en-US" sz="1100">
              <a:solidFill>
                <a:schemeClr val="dk1"/>
              </a:solidFill>
              <a:effectLst/>
              <a:latin typeface="+mn-lt"/>
              <a:ea typeface="+mn-ea"/>
              <a:cs typeface="+mn-cs"/>
            </a:rPr>
            <a:t>に実施した八幡平市民センター改築などの</a:t>
          </a:r>
          <a:r>
            <a:rPr kumimoji="1" lang="ja-JP" altLang="ja-JP" sz="1100">
              <a:solidFill>
                <a:schemeClr val="dk1"/>
              </a:solidFill>
              <a:effectLst/>
              <a:latin typeface="+mn-lt"/>
              <a:ea typeface="+mn-ea"/>
              <a:cs typeface="+mn-cs"/>
            </a:rPr>
            <a:t>普通建設事業に伴う地方債の元金償還が始まることから、比率の上昇が見込まれるが、地方債発行の抑制を図りながら、適正な地方債管理に努め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167322</xdr:rowOff>
    </xdr:from>
    <xdr:to>
      <xdr:col>24</xdr:col>
      <xdr:colOff>558800</xdr:colOff>
      <xdr:row>36</xdr:row>
      <xdr:rowOff>167322</xdr:rowOff>
    </xdr:to>
    <xdr:cxnSp macro="">
      <xdr:nvCxnSpPr>
        <xdr:cNvPr id="385" name="直線コネクタ 384"/>
        <xdr:cNvCxnSpPr/>
      </xdr:nvCxnSpPr>
      <xdr:spPr>
        <a:xfrm>
          <a:off x="16179800" y="6339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152099</xdr:rowOff>
    </xdr:from>
    <xdr:ext cx="762000" cy="259045"/>
    <xdr:sp macro="" textlink="">
      <xdr:nvSpPr>
        <xdr:cNvPr id="386" name="公債費負担の状況平均値テキスト"/>
        <xdr:cNvSpPr txBox="1"/>
      </xdr:nvSpPr>
      <xdr:spPr>
        <a:xfrm>
          <a:off x="17106900" y="6324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167322</xdr:rowOff>
    </xdr:from>
    <xdr:to>
      <xdr:col>23</xdr:col>
      <xdr:colOff>406400</xdr:colOff>
      <xdr:row>37</xdr:row>
      <xdr:rowOff>3916</xdr:rowOff>
    </xdr:to>
    <xdr:cxnSp macro="">
      <xdr:nvCxnSpPr>
        <xdr:cNvPr id="388" name="直線コネクタ 387"/>
        <xdr:cNvCxnSpPr/>
      </xdr:nvCxnSpPr>
      <xdr:spPr>
        <a:xfrm flipV="1">
          <a:off x="15290800" y="63395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3916</xdr:rowOff>
    </xdr:from>
    <xdr:to>
      <xdr:col>22</xdr:col>
      <xdr:colOff>203200</xdr:colOff>
      <xdr:row>37</xdr:row>
      <xdr:rowOff>20003</xdr:rowOff>
    </xdr:to>
    <xdr:cxnSp macro="">
      <xdr:nvCxnSpPr>
        <xdr:cNvPr id="391" name="直線コネクタ 390"/>
        <xdr:cNvCxnSpPr/>
      </xdr:nvCxnSpPr>
      <xdr:spPr>
        <a:xfrm flipV="1">
          <a:off x="14401800" y="634756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20003</xdr:rowOff>
    </xdr:from>
    <xdr:to>
      <xdr:col>21</xdr:col>
      <xdr:colOff>0</xdr:colOff>
      <xdr:row>37</xdr:row>
      <xdr:rowOff>34078</xdr:rowOff>
    </xdr:to>
    <xdr:cxnSp macro="">
      <xdr:nvCxnSpPr>
        <xdr:cNvPr id="394" name="直線コネクタ 393"/>
        <xdr:cNvCxnSpPr/>
      </xdr:nvCxnSpPr>
      <xdr:spPr>
        <a:xfrm flipV="1">
          <a:off x="13512800" y="636365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116522</xdr:rowOff>
    </xdr:from>
    <xdr:to>
      <xdr:col>24</xdr:col>
      <xdr:colOff>609600</xdr:colOff>
      <xdr:row>37</xdr:row>
      <xdr:rowOff>46672</xdr:rowOff>
    </xdr:to>
    <xdr:sp macro="" textlink="">
      <xdr:nvSpPr>
        <xdr:cNvPr id="404" name="円/楕円 403"/>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37799</xdr:rowOff>
    </xdr:from>
    <xdr:ext cx="762000" cy="259045"/>
    <xdr:sp macro="" textlink="">
      <xdr:nvSpPr>
        <xdr:cNvPr id="405" name="公債費負担の状況該当値テキスト"/>
        <xdr:cNvSpPr txBox="1"/>
      </xdr:nvSpPr>
      <xdr:spPr>
        <a:xfrm>
          <a:off x="17106900" y="620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116522</xdr:rowOff>
    </xdr:from>
    <xdr:to>
      <xdr:col>23</xdr:col>
      <xdr:colOff>457200</xdr:colOff>
      <xdr:row>37</xdr:row>
      <xdr:rowOff>46672</xdr:rowOff>
    </xdr:to>
    <xdr:sp macro="" textlink="">
      <xdr:nvSpPr>
        <xdr:cNvPr id="406" name="円/楕円 405"/>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56849</xdr:rowOff>
    </xdr:from>
    <xdr:ext cx="736600" cy="259045"/>
    <xdr:sp macro="" textlink="">
      <xdr:nvSpPr>
        <xdr:cNvPr id="407" name="テキスト ボックス 406"/>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124566</xdr:rowOff>
    </xdr:from>
    <xdr:to>
      <xdr:col>22</xdr:col>
      <xdr:colOff>254000</xdr:colOff>
      <xdr:row>37</xdr:row>
      <xdr:rowOff>54716</xdr:rowOff>
    </xdr:to>
    <xdr:sp macro="" textlink="">
      <xdr:nvSpPr>
        <xdr:cNvPr id="408" name="円/楕円 407"/>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64893</xdr:rowOff>
    </xdr:from>
    <xdr:ext cx="762000" cy="259045"/>
    <xdr:sp macro="" textlink="">
      <xdr:nvSpPr>
        <xdr:cNvPr id="409" name="テキスト ボックス 408"/>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140653</xdr:rowOff>
    </xdr:from>
    <xdr:to>
      <xdr:col>21</xdr:col>
      <xdr:colOff>50800</xdr:colOff>
      <xdr:row>37</xdr:row>
      <xdr:rowOff>70803</xdr:rowOff>
    </xdr:to>
    <xdr:sp macro="" textlink="">
      <xdr:nvSpPr>
        <xdr:cNvPr id="410" name="円/楕円 409"/>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80980</xdr:rowOff>
    </xdr:from>
    <xdr:ext cx="762000" cy="259045"/>
    <xdr:sp macro="" textlink="">
      <xdr:nvSpPr>
        <xdr:cNvPr id="411" name="テキスト ボックス 410"/>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154728</xdr:rowOff>
    </xdr:from>
    <xdr:to>
      <xdr:col>19</xdr:col>
      <xdr:colOff>533400</xdr:colOff>
      <xdr:row>37</xdr:row>
      <xdr:rowOff>84878</xdr:rowOff>
    </xdr:to>
    <xdr:sp macro="" textlink="">
      <xdr:nvSpPr>
        <xdr:cNvPr id="412" name="円/楕円 411"/>
        <xdr:cNvSpPr/>
      </xdr:nvSpPr>
      <xdr:spPr>
        <a:xfrm>
          <a:off x="13462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95055</xdr:rowOff>
    </xdr:from>
    <xdr:ext cx="762000" cy="259045"/>
    <xdr:sp macro="" textlink="">
      <xdr:nvSpPr>
        <xdr:cNvPr id="413" name="テキスト ボックス 412"/>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財源の確保と歳出の抑制を徹底した予算編成を進めてきたことにより、</a:t>
          </a:r>
          <a:r>
            <a:rPr kumimoji="1" lang="ja-JP" altLang="ja-JP" sz="1100">
              <a:solidFill>
                <a:schemeClr val="dk1"/>
              </a:solidFill>
              <a:effectLst/>
              <a:latin typeface="+mn-lt"/>
              <a:ea typeface="+mn-ea"/>
              <a:cs typeface="+mn-cs"/>
            </a:rPr>
            <a:t>前年度に引き続き類似団体平均を下回って</a:t>
          </a:r>
          <a:r>
            <a:rPr kumimoji="1" lang="ja-JP" altLang="en-US" sz="1100">
              <a:solidFill>
                <a:schemeClr val="dk1"/>
              </a:solidFill>
              <a:effectLst/>
              <a:latin typeface="+mn-lt"/>
              <a:ea typeface="+mn-ea"/>
              <a:cs typeface="+mn-cs"/>
            </a:rPr>
            <a:t>３２．５</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、第６次鹿角市総合計画前期基本計画（Ｈ</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～Ｈ</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で実施した</a:t>
          </a:r>
          <a:r>
            <a:rPr kumimoji="1" lang="ja-JP" altLang="en-US" sz="1100">
              <a:solidFill>
                <a:schemeClr val="dk1"/>
              </a:solidFill>
              <a:effectLst/>
              <a:latin typeface="+mn-lt"/>
              <a:ea typeface="+mn-ea"/>
              <a:cs typeface="+mn-cs"/>
            </a:rPr>
            <a:t>文化の杜交流館などの</a:t>
          </a:r>
          <a:r>
            <a:rPr kumimoji="1" lang="ja-JP" altLang="ja-JP" sz="1100">
              <a:solidFill>
                <a:schemeClr val="dk1"/>
              </a:solidFill>
              <a:effectLst/>
              <a:latin typeface="+mn-lt"/>
              <a:ea typeface="+mn-ea"/>
              <a:cs typeface="+mn-cs"/>
            </a:rPr>
            <a:t>普通建設事業に伴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の償還</a:t>
          </a:r>
          <a:r>
            <a:rPr kumimoji="1" lang="ja-JP" altLang="ja-JP" sz="1100">
              <a:solidFill>
                <a:schemeClr val="dk1"/>
              </a:solidFill>
              <a:effectLst/>
              <a:latin typeface="+mn-lt"/>
              <a:ea typeface="+mn-ea"/>
              <a:cs typeface="+mn-cs"/>
            </a:rPr>
            <a:t>に加え、後期計画で計画している</a:t>
          </a:r>
          <a:r>
            <a:rPr kumimoji="1" lang="ja-JP" altLang="en-US" sz="1100">
              <a:solidFill>
                <a:schemeClr val="dk1"/>
              </a:solidFill>
              <a:effectLst/>
              <a:latin typeface="+mn-lt"/>
              <a:ea typeface="+mn-ea"/>
              <a:cs typeface="+mn-cs"/>
            </a:rPr>
            <a:t>学校給食センターなどの</a:t>
          </a:r>
          <a:r>
            <a:rPr kumimoji="1" lang="ja-JP" altLang="ja-JP" sz="1100">
              <a:solidFill>
                <a:schemeClr val="dk1"/>
              </a:solidFill>
              <a:effectLst/>
              <a:latin typeface="+mn-lt"/>
              <a:ea typeface="+mn-ea"/>
              <a:cs typeface="+mn-cs"/>
            </a:rPr>
            <a:t>教育施設等の整備に係る地方債の発行を予定していることから、</a:t>
          </a:r>
          <a:r>
            <a:rPr kumimoji="1" lang="ja-JP" altLang="en-US" sz="1100">
              <a:solidFill>
                <a:schemeClr val="dk1"/>
              </a:solidFill>
              <a:effectLst/>
              <a:latin typeface="+mn-lt"/>
              <a:ea typeface="+mn-ea"/>
              <a:cs typeface="+mn-cs"/>
            </a:rPr>
            <a:t>地方債残高が増加し、</a:t>
          </a:r>
          <a:r>
            <a:rPr kumimoji="1" lang="ja-JP" altLang="ja-JP" sz="1100">
              <a:solidFill>
                <a:schemeClr val="dk1"/>
              </a:solidFill>
              <a:effectLst/>
              <a:latin typeface="+mn-lt"/>
              <a:ea typeface="+mn-ea"/>
              <a:cs typeface="+mn-cs"/>
            </a:rPr>
            <a:t>比率の上昇が見込まれる。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過疎対策事業債など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交付税算入率の高い地方債を活用し、将来負担の抑制に努め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129223</xdr:rowOff>
    </xdr:from>
    <xdr:to>
      <xdr:col>24</xdr:col>
      <xdr:colOff>558800</xdr:colOff>
      <xdr:row>14</xdr:row>
      <xdr:rowOff>142011</xdr:rowOff>
    </xdr:to>
    <xdr:cxnSp macro="">
      <xdr:nvCxnSpPr>
        <xdr:cNvPr id="445" name="直線コネクタ 444"/>
        <xdr:cNvCxnSpPr/>
      </xdr:nvCxnSpPr>
      <xdr:spPr>
        <a:xfrm flipV="1">
          <a:off x="16179800" y="2529523"/>
          <a:ext cx="8382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114000</xdr:rowOff>
    </xdr:from>
    <xdr:ext cx="762000" cy="259045"/>
    <xdr:sp macro="" textlink="">
      <xdr:nvSpPr>
        <xdr:cNvPr id="446" name="将来負担の状況平均値テキスト"/>
        <xdr:cNvSpPr txBox="1"/>
      </xdr:nvSpPr>
      <xdr:spPr>
        <a:xfrm>
          <a:off x="17106900" y="25143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134531</xdr:rowOff>
    </xdr:from>
    <xdr:to>
      <xdr:col>23</xdr:col>
      <xdr:colOff>406400</xdr:colOff>
      <xdr:row>14</xdr:row>
      <xdr:rowOff>142011</xdr:rowOff>
    </xdr:to>
    <xdr:cxnSp macro="">
      <xdr:nvCxnSpPr>
        <xdr:cNvPr id="448" name="直線コネクタ 447"/>
        <xdr:cNvCxnSpPr/>
      </xdr:nvCxnSpPr>
      <xdr:spPr>
        <a:xfrm>
          <a:off x="15290800" y="2534831"/>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116916</xdr:rowOff>
    </xdr:from>
    <xdr:to>
      <xdr:col>22</xdr:col>
      <xdr:colOff>203200</xdr:colOff>
      <xdr:row>14</xdr:row>
      <xdr:rowOff>134531</xdr:rowOff>
    </xdr:to>
    <xdr:cxnSp macro="">
      <xdr:nvCxnSpPr>
        <xdr:cNvPr id="451" name="直線コネクタ 450"/>
        <xdr:cNvCxnSpPr/>
      </xdr:nvCxnSpPr>
      <xdr:spPr>
        <a:xfrm>
          <a:off x="14401800" y="2517216"/>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116916</xdr:rowOff>
    </xdr:from>
    <xdr:to>
      <xdr:col>21</xdr:col>
      <xdr:colOff>0</xdr:colOff>
      <xdr:row>14</xdr:row>
      <xdr:rowOff>136461</xdr:rowOff>
    </xdr:to>
    <xdr:cxnSp macro="">
      <xdr:nvCxnSpPr>
        <xdr:cNvPr id="454" name="直線コネクタ 453"/>
        <xdr:cNvCxnSpPr/>
      </xdr:nvCxnSpPr>
      <xdr:spPr>
        <a:xfrm flipV="1">
          <a:off x="13512800" y="2517216"/>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78423</xdr:rowOff>
    </xdr:from>
    <xdr:to>
      <xdr:col>24</xdr:col>
      <xdr:colOff>609600</xdr:colOff>
      <xdr:row>15</xdr:row>
      <xdr:rowOff>8573</xdr:rowOff>
    </xdr:to>
    <xdr:sp macro="" textlink="">
      <xdr:nvSpPr>
        <xdr:cNvPr id="464" name="円/楕円 463"/>
        <xdr:cNvSpPr/>
      </xdr:nvSpPr>
      <xdr:spPr>
        <a:xfrm>
          <a:off x="16967200" y="2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171150</xdr:rowOff>
    </xdr:from>
    <xdr:ext cx="762000" cy="259045"/>
    <xdr:sp macro="" textlink="">
      <xdr:nvSpPr>
        <xdr:cNvPr id="465" name="将来負担の状況該当値テキスト"/>
        <xdr:cNvSpPr txBox="1"/>
      </xdr:nvSpPr>
      <xdr:spPr>
        <a:xfrm>
          <a:off x="17106900" y="240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91211</xdr:rowOff>
    </xdr:from>
    <xdr:to>
      <xdr:col>23</xdr:col>
      <xdr:colOff>457200</xdr:colOff>
      <xdr:row>15</xdr:row>
      <xdr:rowOff>21361</xdr:rowOff>
    </xdr:to>
    <xdr:sp macro="" textlink="">
      <xdr:nvSpPr>
        <xdr:cNvPr id="466" name="円/楕円 465"/>
        <xdr:cNvSpPr/>
      </xdr:nvSpPr>
      <xdr:spPr>
        <a:xfrm>
          <a:off x="16129000" y="24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31538</xdr:rowOff>
    </xdr:from>
    <xdr:ext cx="736600" cy="259045"/>
    <xdr:sp macro="" textlink="">
      <xdr:nvSpPr>
        <xdr:cNvPr id="467" name="テキスト ボックス 466"/>
        <xdr:cNvSpPr txBox="1"/>
      </xdr:nvSpPr>
      <xdr:spPr>
        <a:xfrm>
          <a:off x="15798800" y="226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83731</xdr:rowOff>
    </xdr:from>
    <xdr:to>
      <xdr:col>22</xdr:col>
      <xdr:colOff>254000</xdr:colOff>
      <xdr:row>15</xdr:row>
      <xdr:rowOff>13881</xdr:rowOff>
    </xdr:to>
    <xdr:sp macro="" textlink="">
      <xdr:nvSpPr>
        <xdr:cNvPr id="468" name="円/楕円 467"/>
        <xdr:cNvSpPr/>
      </xdr:nvSpPr>
      <xdr:spPr>
        <a:xfrm>
          <a:off x="15240000" y="24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24058</xdr:rowOff>
    </xdr:from>
    <xdr:ext cx="762000" cy="259045"/>
    <xdr:sp macro="" textlink="">
      <xdr:nvSpPr>
        <xdr:cNvPr id="469" name="テキスト ボックス 468"/>
        <xdr:cNvSpPr txBox="1"/>
      </xdr:nvSpPr>
      <xdr:spPr>
        <a:xfrm>
          <a:off x="14909800" y="225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66116</xdr:rowOff>
    </xdr:from>
    <xdr:to>
      <xdr:col>21</xdr:col>
      <xdr:colOff>50800</xdr:colOff>
      <xdr:row>14</xdr:row>
      <xdr:rowOff>167716</xdr:rowOff>
    </xdr:to>
    <xdr:sp macro="" textlink="">
      <xdr:nvSpPr>
        <xdr:cNvPr id="470" name="円/楕円 469"/>
        <xdr:cNvSpPr/>
      </xdr:nvSpPr>
      <xdr:spPr>
        <a:xfrm>
          <a:off x="14351000" y="24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6443</xdr:rowOff>
    </xdr:from>
    <xdr:ext cx="762000" cy="259045"/>
    <xdr:sp macro="" textlink="">
      <xdr:nvSpPr>
        <xdr:cNvPr id="471" name="テキスト ボックス 470"/>
        <xdr:cNvSpPr txBox="1"/>
      </xdr:nvSpPr>
      <xdr:spPr>
        <a:xfrm>
          <a:off x="14020800" y="22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85661</xdr:rowOff>
    </xdr:from>
    <xdr:to>
      <xdr:col>19</xdr:col>
      <xdr:colOff>533400</xdr:colOff>
      <xdr:row>15</xdr:row>
      <xdr:rowOff>15811</xdr:rowOff>
    </xdr:to>
    <xdr:sp macro="" textlink="">
      <xdr:nvSpPr>
        <xdr:cNvPr id="472" name="円/楕円 471"/>
        <xdr:cNvSpPr/>
      </xdr:nvSpPr>
      <xdr:spPr>
        <a:xfrm>
          <a:off x="13462000" y="24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25988</xdr:rowOff>
    </xdr:from>
    <xdr:ext cx="762000" cy="259045"/>
    <xdr:sp macro="" textlink="">
      <xdr:nvSpPr>
        <xdr:cNvPr id="473" name="テキスト ボックス 472"/>
        <xdr:cNvSpPr txBox="1"/>
      </xdr:nvSpPr>
      <xdr:spPr>
        <a:xfrm>
          <a:off x="13131800" y="225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32,199
32,096
707.52
18,290,480
17,959,507
305,344
10,474,387
18,564,988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新採用職員の抑制、</a:t>
          </a:r>
          <a:r>
            <a:rPr kumimoji="1" lang="ja-JP" altLang="en-US" sz="1100">
              <a:solidFill>
                <a:schemeClr val="dk1"/>
              </a:solidFill>
              <a:effectLst/>
              <a:latin typeface="+mn-lt"/>
              <a:ea typeface="+mn-ea"/>
              <a:cs typeface="+mn-cs"/>
            </a:rPr>
            <a:t>公共施設の窓口業務を</a:t>
          </a:r>
          <a:r>
            <a:rPr kumimoji="1" lang="ja-JP" altLang="ja-JP" sz="1100">
              <a:solidFill>
                <a:schemeClr val="dk1"/>
              </a:solidFill>
              <a:effectLst/>
              <a:latin typeface="+mn-lt"/>
              <a:ea typeface="+mn-ea"/>
              <a:cs typeface="+mn-cs"/>
            </a:rPr>
            <a:t>外部委託へ</a:t>
          </a:r>
          <a:r>
            <a:rPr kumimoji="1" lang="ja-JP" altLang="en-US" sz="1100">
              <a:solidFill>
                <a:schemeClr val="dk1"/>
              </a:solidFill>
              <a:effectLst/>
              <a:latin typeface="+mn-lt"/>
              <a:ea typeface="+mn-ea"/>
              <a:cs typeface="+mn-cs"/>
            </a:rPr>
            <a:t>移行する</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鹿角市</a:t>
          </a:r>
          <a:r>
            <a:rPr kumimoji="1" lang="ja-JP" altLang="ja-JP" sz="1100">
              <a:solidFill>
                <a:schemeClr val="dk1"/>
              </a:solidFill>
              <a:effectLst/>
              <a:latin typeface="+mn-lt"/>
              <a:ea typeface="+mn-ea"/>
              <a:cs typeface="+mn-cs"/>
            </a:rPr>
            <a:t>行政改革大綱」に掲げた取組を計画的に実施した結果、人件費の削減が図られており、類似団体平均を大きく下回る１７．０％となっ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今後も定員管理の適正化に努め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33</xdr:row>
      <xdr:rowOff>146050</xdr:rowOff>
    </xdr:to>
    <xdr:cxnSp macro="">
      <xdr:nvCxnSpPr>
        <xdr:cNvPr id="66" name="直線コネクタ 65"/>
        <xdr:cNvCxnSpPr/>
      </xdr:nvCxnSpPr>
      <xdr:spPr>
        <a:xfrm>
          <a:off x="3987800" y="580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33</xdr:row>
      <xdr:rowOff>153670</xdr:rowOff>
    </xdr:to>
    <xdr:cxnSp macro="">
      <xdr:nvCxnSpPr>
        <xdr:cNvPr id="69" name="直線コネクタ 68"/>
        <xdr:cNvCxnSpPr/>
      </xdr:nvCxnSpPr>
      <xdr:spPr>
        <a:xfrm flipV="1">
          <a:off x="3098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146050</xdr:rowOff>
    </xdr:from>
    <xdr:to>
      <xdr:col>4</xdr:col>
      <xdr:colOff>346075</xdr:colOff>
      <xdr:row>33</xdr:row>
      <xdr:rowOff>153670</xdr:rowOff>
    </xdr:to>
    <xdr:cxnSp macro="">
      <xdr:nvCxnSpPr>
        <xdr:cNvPr id="72" name="直線コネクタ 71"/>
        <xdr:cNvCxnSpPr/>
      </xdr:nvCxnSpPr>
      <xdr:spPr>
        <a:xfrm>
          <a:off x="2209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146050</xdr:rowOff>
    </xdr:from>
    <xdr:to>
      <xdr:col>3</xdr:col>
      <xdr:colOff>142875</xdr:colOff>
      <xdr:row>34</xdr:row>
      <xdr:rowOff>12700</xdr:rowOff>
    </xdr:to>
    <xdr:cxnSp macro="">
      <xdr:nvCxnSpPr>
        <xdr:cNvPr id="75" name="直線コネクタ 74"/>
        <xdr:cNvCxnSpPr/>
      </xdr:nvCxnSpPr>
      <xdr:spPr>
        <a:xfrm flipV="1">
          <a:off x="1320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95250</xdr:rowOff>
    </xdr:from>
    <xdr:to>
      <xdr:col>7</xdr:col>
      <xdr:colOff>66675</xdr:colOff>
      <xdr:row>34</xdr:row>
      <xdr:rowOff>25400</xdr:rowOff>
    </xdr:to>
    <xdr:sp macro="" textlink="">
      <xdr:nvSpPr>
        <xdr:cNvPr id="85" name="円/楕円 84"/>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111777</xdr:rowOff>
    </xdr:from>
    <xdr:ext cx="762000" cy="259045"/>
    <xdr:sp macro="" textlink="">
      <xdr:nvSpPr>
        <xdr:cNvPr id="86" name="人件費該当値テキスト"/>
        <xdr:cNvSpPr txBox="1"/>
      </xdr:nvSpPr>
      <xdr:spPr>
        <a:xfrm>
          <a:off x="4914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7" name="円/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102870</xdr:rowOff>
    </xdr:from>
    <xdr:to>
      <xdr:col>4</xdr:col>
      <xdr:colOff>396875</xdr:colOff>
      <xdr:row>34</xdr:row>
      <xdr:rowOff>33020</xdr:rowOff>
    </xdr:to>
    <xdr:sp macro="" textlink="">
      <xdr:nvSpPr>
        <xdr:cNvPr id="89" name="円/楕円 88"/>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43197</xdr:rowOff>
    </xdr:from>
    <xdr:ext cx="762000" cy="259045"/>
    <xdr:sp macro="" textlink="">
      <xdr:nvSpPr>
        <xdr:cNvPr id="90" name="テキスト ボックス 89"/>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95250</xdr:rowOff>
    </xdr:from>
    <xdr:to>
      <xdr:col>3</xdr:col>
      <xdr:colOff>193675</xdr:colOff>
      <xdr:row>34</xdr:row>
      <xdr:rowOff>25400</xdr:rowOff>
    </xdr:to>
    <xdr:sp macro="" textlink="">
      <xdr:nvSpPr>
        <xdr:cNvPr id="91" name="円/楕円 90"/>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35577</xdr:rowOff>
    </xdr:from>
    <xdr:ext cx="762000" cy="259045"/>
    <xdr:sp macro="" textlink="">
      <xdr:nvSpPr>
        <xdr:cNvPr id="92" name="テキスト ボックス 91"/>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3" name="円/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当市では、市民センターなどの</a:t>
          </a:r>
          <a:r>
            <a:rPr kumimoji="1" lang="ja-JP" altLang="ja-JP" sz="1050">
              <a:solidFill>
                <a:schemeClr val="dk1"/>
              </a:solidFill>
              <a:effectLst/>
              <a:latin typeface="+mn-lt"/>
              <a:ea typeface="+mn-ea"/>
              <a:cs typeface="+mn-cs"/>
            </a:rPr>
            <a:t>公共施設に指定管理者制度</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導入</a:t>
          </a:r>
          <a:r>
            <a:rPr kumimoji="1" lang="ja-JP" altLang="en-US" sz="1050">
              <a:solidFill>
                <a:schemeClr val="dk1"/>
              </a:solidFill>
              <a:effectLst/>
              <a:latin typeface="+mn-lt"/>
              <a:ea typeface="+mn-ea"/>
              <a:cs typeface="+mn-cs"/>
            </a:rPr>
            <a:t>を進めており</a:t>
          </a:r>
          <a:r>
            <a:rPr kumimoji="1" lang="ja-JP" altLang="ja-JP" sz="1050">
              <a:solidFill>
                <a:schemeClr val="dk1"/>
              </a:solidFill>
              <a:effectLst/>
              <a:latin typeface="+mn-lt"/>
              <a:ea typeface="+mn-ea"/>
              <a:cs typeface="+mn-cs"/>
            </a:rPr>
            <a:t>、施設維持管理経費の縮減に努めている</a:t>
          </a:r>
          <a:r>
            <a:rPr kumimoji="1" lang="ja-JP" altLang="en-US" sz="1050">
              <a:solidFill>
                <a:schemeClr val="dk1"/>
              </a:solidFill>
              <a:effectLst/>
              <a:latin typeface="+mn-lt"/>
              <a:ea typeface="+mn-ea"/>
              <a:cs typeface="+mn-cs"/>
            </a:rPr>
            <a:t>ところである</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平成</a:t>
          </a:r>
          <a:r>
            <a:rPr kumimoji="1" lang="ja-JP" altLang="ja-JP" sz="1050">
              <a:solidFill>
                <a:schemeClr val="dk1"/>
              </a:solidFill>
              <a:effectLst/>
              <a:latin typeface="+mn-lt"/>
              <a:ea typeface="+mn-ea"/>
              <a:cs typeface="+mn-cs"/>
            </a:rPr>
            <a:t>２</a:t>
          </a:r>
          <a:r>
            <a:rPr kumimoji="1" lang="ja-JP" altLang="en-US" sz="1050">
              <a:solidFill>
                <a:schemeClr val="dk1"/>
              </a:solidFill>
              <a:effectLst/>
              <a:latin typeface="+mn-lt"/>
              <a:ea typeface="+mn-ea"/>
              <a:cs typeface="+mn-cs"/>
            </a:rPr>
            <a:t>８</a:t>
          </a:r>
          <a:r>
            <a:rPr kumimoji="1" lang="ja-JP" altLang="ja-JP" sz="1050">
              <a:solidFill>
                <a:schemeClr val="dk1"/>
              </a:solidFill>
              <a:effectLst/>
              <a:latin typeface="+mn-lt"/>
              <a:ea typeface="+mn-ea"/>
              <a:cs typeface="+mn-cs"/>
            </a:rPr>
            <a:t>年度は、ふるさと応援寄附事業の関連経費の増、</a:t>
          </a:r>
          <a:r>
            <a:rPr kumimoji="1" lang="ja-JP" altLang="en-US" sz="1050">
              <a:solidFill>
                <a:schemeClr val="dk1"/>
              </a:solidFill>
              <a:effectLst/>
              <a:latin typeface="+mn-lt"/>
              <a:ea typeface="+mn-ea"/>
              <a:cs typeface="+mn-cs"/>
            </a:rPr>
            <a:t>母子福祉施設である</a:t>
          </a:r>
          <a:r>
            <a:rPr kumimoji="1" lang="ja-JP" altLang="ja-JP" sz="1050">
              <a:solidFill>
                <a:schemeClr val="dk1"/>
              </a:solidFill>
              <a:effectLst/>
              <a:latin typeface="+mn-lt"/>
              <a:ea typeface="+mn-ea"/>
              <a:cs typeface="+mn-cs"/>
            </a:rPr>
            <a:t>ハニーハイムかづのを直営から指定管理に切り替えたことによる指定管理料の増</a:t>
          </a:r>
          <a:r>
            <a:rPr kumimoji="1" lang="ja-JP" altLang="en-US" sz="1050">
              <a:solidFill>
                <a:schemeClr val="dk1"/>
              </a:solidFill>
              <a:effectLst/>
              <a:latin typeface="+mn-lt"/>
              <a:ea typeface="+mn-ea"/>
              <a:cs typeface="+mn-cs"/>
            </a:rPr>
            <a:t>はあったものの</a:t>
          </a:r>
          <a:r>
            <a:rPr kumimoji="1" lang="ja-JP" altLang="ja-JP" sz="1050">
              <a:solidFill>
                <a:schemeClr val="dk1"/>
              </a:solidFill>
              <a:effectLst/>
              <a:latin typeface="+mn-lt"/>
              <a:ea typeface="+mn-ea"/>
              <a:cs typeface="+mn-cs"/>
            </a:rPr>
            <a:t>、市内街灯のＬＥＤ化</a:t>
          </a:r>
          <a:r>
            <a:rPr kumimoji="1" lang="ja-JP" altLang="en-US" sz="1050">
              <a:solidFill>
                <a:schemeClr val="dk1"/>
              </a:solidFill>
              <a:effectLst/>
              <a:latin typeface="+mn-lt"/>
              <a:ea typeface="+mn-ea"/>
              <a:cs typeface="+mn-cs"/>
            </a:rPr>
            <a:t>や</a:t>
          </a:r>
          <a:r>
            <a:rPr kumimoji="1" lang="ja-JP" altLang="ja-JP" sz="1050">
              <a:solidFill>
                <a:schemeClr val="dk1"/>
              </a:solidFill>
              <a:effectLst/>
              <a:latin typeface="+mn-lt"/>
              <a:ea typeface="+mn-ea"/>
              <a:cs typeface="+mn-cs"/>
            </a:rPr>
            <a:t>文化の杜交流館の施設管理経費見直しによる光熱水費の減などにより、</a:t>
          </a:r>
          <a:r>
            <a:rPr kumimoji="1" lang="ja-JP" altLang="en-US" sz="1050">
              <a:solidFill>
                <a:schemeClr val="dk1"/>
              </a:solidFill>
              <a:effectLst/>
              <a:latin typeface="+mn-lt"/>
              <a:ea typeface="+mn-ea"/>
              <a:cs typeface="+mn-cs"/>
            </a:rPr>
            <a:t>前年度よりも０．２ポイント</a:t>
          </a:r>
          <a:r>
            <a:rPr kumimoji="1" lang="ja-JP" altLang="ja-JP" sz="1050">
              <a:solidFill>
                <a:schemeClr val="dk1"/>
              </a:solidFill>
              <a:effectLst/>
              <a:latin typeface="+mn-lt"/>
              <a:ea typeface="+mn-ea"/>
              <a:cs typeface="+mn-cs"/>
            </a:rPr>
            <a:t>減</a:t>
          </a:r>
          <a:r>
            <a:rPr kumimoji="1" lang="ja-JP" altLang="en-US" sz="1050">
              <a:solidFill>
                <a:schemeClr val="dk1"/>
              </a:solidFill>
              <a:effectLst/>
              <a:latin typeface="+mn-lt"/>
              <a:ea typeface="+mn-ea"/>
              <a:cs typeface="+mn-cs"/>
            </a:rPr>
            <a:t>となっている</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今後も公共施設の適切な管理運営を図り、徹底した経費削減に努めていく。</a:t>
          </a:r>
          <a:endParaRPr lang="ja-JP" altLang="ja-JP" sz="105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58964</xdr:rowOff>
    </xdr:to>
    <xdr:cxnSp macro="">
      <xdr:nvCxnSpPr>
        <xdr:cNvPr id="129" name="直線コネクタ 128"/>
        <xdr:cNvCxnSpPr/>
      </xdr:nvCxnSpPr>
      <xdr:spPr>
        <a:xfrm flipV="1">
          <a:off x="15671800" y="2951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58964</xdr:rowOff>
    </xdr:to>
    <xdr:cxnSp macro="">
      <xdr:nvCxnSpPr>
        <xdr:cNvPr id="132" name="直線コネクタ 131"/>
        <xdr:cNvCxnSpPr/>
      </xdr:nvCxnSpPr>
      <xdr:spPr>
        <a:xfrm>
          <a:off x="14782800" y="2886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143329</xdr:rowOff>
    </xdr:to>
    <xdr:cxnSp macro="">
      <xdr:nvCxnSpPr>
        <xdr:cNvPr id="135" name="直線コネクタ 134"/>
        <xdr:cNvCxnSpPr/>
      </xdr:nvCxnSpPr>
      <xdr:spPr>
        <a:xfrm>
          <a:off x="13893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78014</xdr:rowOff>
    </xdr:to>
    <xdr:cxnSp macro="">
      <xdr:nvCxnSpPr>
        <xdr:cNvPr id="138" name="直線コネクタ 137"/>
        <xdr:cNvCxnSpPr/>
      </xdr:nvCxnSpPr>
      <xdr:spPr>
        <a:xfrm>
          <a:off x="13004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8" name="円/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50" name="円/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51" name="テキスト ボックス 150"/>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4" name="円/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55" name="テキスト ボックス 154"/>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6" name="円/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57" name="テキスト ボックス 156"/>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制度の拡充</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第１子出産に対する祝い金の支給</a:t>
          </a:r>
          <a:r>
            <a:rPr kumimoji="1" lang="ja-JP" altLang="en-US" sz="1050">
              <a:solidFill>
                <a:schemeClr val="dk1"/>
              </a:solidFill>
              <a:effectLst/>
              <a:latin typeface="+mn-lt"/>
              <a:ea typeface="+mn-ea"/>
              <a:cs typeface="+mn-cs"/>
            </a:rPr>
            <a:t>、結婚・子育て支援特別資金の利子補給と返済支援制度の創設など）</a:t>
          </a:r>
          <a:r>
            <a:rPr kumimoji="1" lang="ja-JP" altLang="ja-JP" sz="1050">
              <a:solidFill>
                <a:schemeClr val="dk1"/>
              </a:solidFill>
              <a:effectLst/>
              <a:latin typeface="+mn-lt"/>
              <a:ea typeface="+mn-ea"/>
              <a:cs typeface="+mn-cs"/>
            </a:rPr>
            <a:t>により類似団体平均を</a:t>
          </a:r>
          <a:r>
            <a:rPr kumimoji="1" lang="ja-JP" altLang="en-US" sz="1050">
              <a:solidFill>
                <a:schemeClr val="dk1"/>
              </a:solidFill>
              <a:effectLst/>
              <a:latin typeface="+mn-lt"/>
              <a:ea typeface="+mn-ea"/>
              <a:cs typeface="+mn-cs"/>
            </a:rPr>
            <a:t>大きく</a:t>
          </a:r>
          <a:r>
            <a:rPr kumimoji="1" lang="ja-JP" altLang="ja-JP" sz="1050">
              <a:solidFill>
                <a:schemeClr val="dk1"/>
              </a:solidFill>
              <a:effectLst/>
              <a:latin typeface="+mn-lt"/>
              <a:ea typeface="+mn-ea"/>
              <a:cs typeface="+mn-cs"/>
            </a:rPr>
            <a:t>上回っている。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入所児童数の減少や支給対象児童数の減による児童手当給付事業の減少がみられたが、</a:t>
          </a:r>
          <a:r>
            <a:rPr kumimoji="1" lang="ja-JP" altLang="ja-JP" sz="1050">
              <a:solidFill>
                <a:schemeClr val="dk1"/>
              </a:solidFill>
              <a:effectLst/>
              <a:latin typeface="+mn-lt"/>
              <a:ea typeface="+mn-ea"/>
              <a:cs typeface="+mn-cs"/>
            </a:rPr>
            <a:t>障害者自立支援給付事業や臨時福祉給付金給付事業</a:t>
          </a:r>
          <a:r>
            <a:rPr kumimoji="1" lang="ja-JP" altLang="en-US" sz="1050">
              <a:solidFill>
                <a:schemeClr val="dk1"/>
              </a:solidFill>
              <a:effectLst/>
              <a:latin typeface="+mn-lt"/>
              <a:ea typeface="+mn-ea"/>
              <a:cs typeface="+mn-cs"/>
            </a:rPr>
            <a:t>の増加や認定こども園（２施設）の新設、未熟児養育</a:t>
          </a:r>
          <a:r>
            <a:rPr kumimoji="1" lang="ja-JP" altLang="ja-JP" sz="1050">
              <a:solidFill>
                <a:schemeClr val="dk1"/>
              </a:solidFill>
              <a:effectLst/>
              <a:latin typeface="+mn-lt"/>
              <a:ea typeface="+mn-ea"/>
              <a:cs typeface="+mn-cs"/>
            </a:rPr>
            <a:t>医療</a:t>
          </a:r>
          <a:r>
            <a:rPr kumimoji="1" lang="ja-JP" altLang="en-US" sz="1050">
              <a:solidFill>
                <a:schemeClr val="dk1"/>
              </a:solidFill>
              <a:effectLst/>
              <a:latin typeface="+mn-lt"/>
              <a:ea typeface="+mn-ea"/>
              <a:cs typeface="+mn-cs"/>
            </a:rPr>
            <a:t>事業の増加により、</a:t>
          </a:r>
          <a:r>
            <a:rPr kumimoji="1" lang="ja-JP" altLang="ja-JP" sz="1050">
              <a:solidFill>
                <a:schemeClr val="dk1"/>
              </a:solidFill>
              <a:effectLst/>
              <a:latin typeface="+mn-lt"/>
              <a:ea typeface="+mn-ea"/>
              <a:cs typeface="+mn-cs"/>
            </a:rPr>
            <a:t>前年度</a:t>
          </a:r>
          <a:r>
            <a:rPr kumimoji="1" lang="ja-JP" altLang="en-US" sz="1050">
              <a:solidFill>
                <a:schemeClr val="dk1"/>
              </a:solidFill>
              <a:effectLst/>
              <a:latin typeface="+mn-lt"/>
              <a:ea typeface="+mn-ea"/>
              <a:cs typeface="+mn-cs"/>
            </a:rPr>
            <a:t>よりも１．１</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と</a:t>
          </a:r>
          <a:r>
            <a:rPr kumimoji="1" lang="ja-JP" altLang="en-US" sz="1050">
              <a:solidFill>
                <a:schemeClr val="dk1"/>
              </a:solidFill>
              <a:effectLst/>
              <a:latin typeface="+mn-lt"/>
              <a:ea typeface="+mn-ea"/>
              <a:cs typeface="+mn-cs"/>
            </a:rPr>
            <a:t>なっている</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扶助費は増加傾向にあることから、必要な支援を継続しながらも事業の適正化や見直し</a:t>
          </a:r>
          <a:r>
            <a:rPr kumimoji="1" lang="ja-JP" altLang="en-US" sz="1050">
              <a:solidFill>
                <a:schemeClr val="dk1"/>
              </a:solidFill>
              <a:effectLst/>
              <a:latin typeface="+mn-lt"/>
              <a:ea typeface="+mn-ea"/>
              <a:cs typeface="+mn-cs"/>
            </a:rPr>
            <a:t>に</a:t>
          </a:r>
          <a:r>
            <a:rPr kumimoji="1" lang="ja-JP" altLang="ja-JP" sz="1050">
              <a:solidFill>
                <a:schemeClr val="dk1"/>
              </a:solidFill>
              <a:effectLst/>
              <a:latin typeface="+mn-lt"/>
              <a:ea typeface="+mn-ea"/>
              <a:cs typeface="+mn-cs"/>
            </a:rPr>
            <a:t>努め</a:t>
          </a:r>
          <a:r>
            <a:rPr kumimoji="1" lang="ja-JP" altLang="en-US" sz="1050">
              <a:solidFill>
                <a:schemeClr val="dk1"/>
              </a:solidFill>
              <a:effectLst/>
              <a:latin typeface="+mn-lt"/>
              <a:ea typeface="+mn-ea"/>
              <a:cs typeface="+mn-cs"/>
            </a:rPr>
            <a:t>ていく</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59</xdr:row>
      <xdr:rowOff>140607</xdr:rowOff>
    </xdr:to>
    <xdr:cxnSp macro="">
      <xdr:nvCxnSpPr>
        <xdr:cNvPr id="192" name="直線コネクタ 191"/>
        <xdr:cNvCxnSpPr/>
      </xdr:nvCxnSpPr>
      <xdr:spPr>
        <a:xfrm>
          <a:off x="3987800" y="101364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59</xdr:row>
      <xdr:rowOff>64407</xdr:rowOff>
    </xdr:to>
    <xdr:cxnSp macro="">
      <xdr:nvCxnSpPr>
        <xdr:cNvPr id="195" name="直線コネクタ 194"/>
        <xdr:cNvCxnSpPr/>
      </xdr:nvCxnSpPr>
      <xdr:spPr>
        <a:xfrm flipV="1">
          <a:off x="3098800" y="10136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59</xdr:row>
      <xdr:rowOff>64407</xdr:rowOff>
    </xdr:to>
    <xdr:cxnSp macro="">
      <xdr:nvCxnSpPr>
        <xdr:cNvPr id="198" name="直線コネクタ 197"/>
        <xdr:cNvCxnSpPr/>
      </xdr:nvCxnSpPr>
      <xdr:spPr>
        <a:xfrm>
          <a:off x="2209800" y="10136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148772</xdr:rowOff>
    </xdr:from>
    <xdr:to>
      <xdr:col>3</xdr:col>
      <xdr:colOff>142875</xdr:colOff>
      <xdr:row>59</xdr:row>
      <xdr:rowOff>20865</xdr:rowOff>
    </xdr:to>
    <xdr:cxnSp macro="">
      <xdr:nvCxnSpPr>
        <xdr:cNvPr id="201" name="直線コネクタ 200"/>
        <xdr:cNvCxnSpPr/>
      </xdr:nvCxnSpPr>
      <xdr:spPr>
        <a:xfrm>
          <a:off x="1320800" y="10092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89807</xdr:rowOff>
    </xdr:from>
    <xdr:to>
      <xdr:col>7</xdr:col>
      <xdr:colOff>66675</xdr:colOff>
      <xdr:row>60</xdr:row>
      <xdr:rowOff>19957</xdr:rowOff>
    </xdr:to>
    <xdr:sp macro="" textlink="">
      <xdr:nvSpPr>
        <xdr:cNvPr id="211" name="円/楕円 210"/>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61884</xdr:rowOff>
    </xdr:from>
    <xdr:ext cx="762000" cy="259045"/>
    <xdr:sp macro="" textlink="">
      <xdr:nvSpPr>
        <xdr:cNvPr id="212"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3" name="円/楕円 212"/>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4" name="テキスト ボックス 213"/>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13607</xdr:rowOff>
    </xdr:from>
    <xdr:to>
      <xdr:col>4</xdr:col>
      <xdr:colOff>396875</xdr:colOff>
      <xdr:row>59</xdr:row>
      <xdr:rowOff>115207</xdr:rowOff>
    </xdr:to>
    <xdr:sp macro="" textlink="">
      <xdr:nvSpPr>
        <xdr:cNvPr id="215" name="円/楕円 214"/>
        <xdr:cNvSpPr/>
      </xdr:nvSpPr>
      <xdr:spPr>
        <a:xfrm>
          <a:off x="3048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99984</xdr:rowOff>
    </xdr:from>
    <xdr:ext cx="762000" cy="259045"/>
    <xdr:sp macro="" textlink="">
      <xdr:nvSpPr>
        <xdr:cNvPr id="216" name="テキスト ボックス 215"/>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17" name="円/楕円 216"/>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8" name="テキスト ボックス 217"/>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97972</xdr:rowOff>
    </xdr:from>
    <xdr:to>
      <xdr:col>1</xdr:col>
      <xdr:colOff>676275</xdr:colOff>
      <xdr:row>59</xdr:row>
      <xdr:rowOff>28122</xdr:rowOff>
    </xdr:to>
    <xdr:sp macro="" textlink="">
      <xdr:nvSpPr>
        <xdr:cNvPr id="219" name="円/楕円 218"/>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12899</xdr:rowOff>
    </xdr:from>
    <xdr:ext cx="762000" cy="259045"/>
    <xdr:sp macro="" textlink="">
      <xdr:nvSpPr>
        <xdr:cNvPr id="220" name="テキスト ボックス 219"/>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その他について、維持補修費</a:t>
          </a:r>
          <a:r>
            <a:rPr kumimoji="1" lang="ja-JP" altLang="en-US" sz="1100">
              <a:solidFill>
                <a:schemeClr val="dk1"/>
              </a:solidFill>
              <a:effectLst/>
              <a:latin typeface="+mn-lt"/>
              <a:ea typeface="+mn-ea"/>
              <a:cs typeface="+mn-cs"/>
            </a:rPr>
            <a:t>は除排雪に係る経費が多くを占めているが、平成２７年度の降雪量が例年に比べ少なかったことから増となった。</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国民健康保険事業特別会計繰出金</a:t>
          </a:r>
          <a:r>
            <a:rPr kumimoji="1"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介護保険事業特別会計繰出金</a:t>
          </a:r>
          <a:r>
            <a:rPr lang="ja-JP" altLang="en-US"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全体としては類似団体平均よりも上回っているものの、前年度</a:t>
          </a:r>
          <a:r>
            <a:rPr kumimoji="1" lang="ja-JP" altLang="en-US" sz="1100">
              <a:solidFill>
                <a:schemeClr val="dk1"/>
              </a:solidFill>
              <a:effectLst/>
              <a:latin typeface="+mn-lt"/>
              <a:ea typeface="+mn-ea"/>
              <a:cs typeface="+mn-cs"/>
            </a:rPr>
            <a:t>よりも</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今後も事務事業の見直しにより、経費削減を行っていく。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123190</xdr:rowOff>
    </xdr:to>
    <xdr:cxnSp macro="">
      <xdr:nvCxnSpPr>
        <xdr:cNvPr id="253" name="直線コネクタ 252"/>
        <xdr:cNvCxnSpPr/>
      </xdr:nvCxnSpPr>
      <xdr:spPr>
        <a:xfrm flipV="1">
          <a:off x="15671800" y="9537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56</xdr:row>
      <xdr:rowOff>5080</xdr:rowOff>
    </xdr:to>
    <xdr:cxnSp macro="">
      <xdr:nvCxnSpPr>
        <xdr:cNvPr id="256" name="直線コネクタ 255"/>
        <xdr:cNvCxnSpPr/>
      </xdr:nvCxnSpPr>
      <xdr:spPr>
        <a:xfrm flipV="1">
          <a:off x="14782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5080</xdr:rowOff>
    </xdr:to>
    <xdr:cxnSp macro="">
      <xdr:nvCxnSpPr>
        <xdr:cNvPr id="259" name="直線コネクタ 258"/>
        <xdr:cNvCxnSpPr/>
      </xdr:nvCxnSpPr>
      <xdr:spPr>
        <a:xfrm>
          <a:off x="13893800" y="956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138430</xdr:rowOff>
    </xdr:to>
    <xdr:cxnSp macro="">
      <xdr:nvCxnSpPr>
        <xdr:cNvPr id="262" name="直線コネクタ 261"/>
        <xdr:cNvCxnSpPr/>
      </xdr:nvCxnSpPr>
      <xdr:spPr>
        <a:xfrm>
          <a:off x="13004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2" name="円/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29227</xdr:rowOff>
    </xdr:from>
    <xdr:ext cx="762000" cy="259045"/>
    <xdr:sp macro="" textlink="">
      <xdr:nvSpPr>
        <xdr:cNvPr id="273"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4" name="円/楕円 273"/>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158767</xdr:rowOff>
    </xdr:from>
    <xdr:ext cx="736600" cy="259045"/>
    <xdr:sp macro="" textlink="">
      <xdr:nvSpPr>
        <xdr:cNvPr id="275" name="テキスト ボックス 274"/>
        <xdr:cNvSpPr txBox="1"/>
      </xdr:nvSpPr>
      <xdr:spPr>
        <a:xfrm>
          <a:off x="15290800" y="958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6" name="円/楕円 275"/>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40657</xdr:rowOff>
    </xdr:from>
    <xdr:ext cx="762000" cy="259045"/>
    <xdr:sp macro="" textlink="">
      <xdr:nvSpPr>
        <xdr:cNvPr id="277" name="テキスト ボックス 276"/>
        <xdr:cNvSpPr txBox="1"/>
      </xdr:nvSpPr>
      <xdr:spPr>
        <a:xfrm>
          <a:off x="14401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8" name="円/楕円 277"/>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2557</xdr:rowOff>
    </xdr:from>
    <xdr:ext cx="762000" cy="259045"/>
    <xdr:sp macro="" textlink="">
      <xdr:nvSpPr>
        <xdr:cNvPr id="279" name="テキスト ボックス 278"/>
        <xdr:cNvSpPr txBox="1"/>
      </xdr:nvSpPr>
      <xdr:spPr>
        <a:xfrm>
          <a:off x="13512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80" name="円/楕円 279"/>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166387</xdr:rowOff>
    </xdr:from>
    <xdr:ext cx="762000" cy="259045"/>
    <xdr:sp macro="" textlink="">
      <xdr:nvSpPr>
        <xdr:cNvPr id="281" name="テキスト ボックス 280"/>
        <xdr:cNvSpPr txBox="1"/>
      </xdr:nvSpPr>
      <xdr:spPr>
        <a:xfrm>
          <a:off x="12623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mn-lt"/>
              <a:ea typeface="+mn-ea"/>
              <a:cs typeface="+mn-cs"/>
            </a:rPr>
            <a:t>　当市では、</a:t>
          </a:r>
          <a:r>
            <a:rPr kumimoji="1" lang="ja-JP" altLang="ja-JP" sz="1050" baseline="0">
              <a:solidFill>
                <a:schemeClr val="dk1"/>
              </a:solidFill>
              <a:effectLst/>
              <a:latin typeface="+mn-lt"/>
              <a:ea typeface="+mn-ea"/>
              <a:cs typeface="+mn-cs"/>
            </a:rPr>
            <a:t>補助費等については、適宜補助金等の見直し</a:t>
          </a:r>
          <a:r>
            <a:rPr kumimoji="1" lang="ja-JP" altLang="en-US" sz="1050" baseline="0">
              <a:solidFill>
                <a:schemeClr val="dk1"/>
              </a:solidFill>
              <a:effectLst/>
              <a:latin typeface="+mn-lt"/>
              <a:ea typeface="+mn-ea"/>
              <a:cs typeface="+mn-cs"/>
            </a:rPr>
            <a:t>に取り組んできたが、平成</a:t>
          </a:r>
          <a:r>
            <a:rPr kumimoji="1" lang="ja-JP" altLang="ja-JP" sz="1050" baseline="0">
              <a:solidFill>
                <a:schemeClr val="dk1"/>
              </a:solidFill>
              <a:effectLst/>
              <a:latin typeface="+mn-lt"/>
              <a:ea typeface="+mn-ea"/>
              <a:cs typeface="+mn-cs"/>
            </a:rPr>
            <a:t>２</a:t>
          </a:r>
          <a:r>
            <a:rPr kumimoji="1" lang="ja-JP" altLang="en-US" sz="1050" baseline="0">
              <a:solidFill>
                <a:schemeClr val="dk1"/>
              </a:solidFill>
              <a:effectLst/>
              <a:latin typeface="+mn-lt"/>
              <a:ea typeface="+mn-ea"/>
              <a:cs typeface="+mn-cs"/>
            </a:rPr>
            <a:t>８</a:t>
          </a:r>
          <a:r>
            <a:rPr kumimoji="1" lang="ja-JP" altLang="ja-JP" sz="1050" baseline="0">
              <a:solidFill>
                <a:schemeClr val="dk1"/>
              </a:solidFill>
              <a:effectLst/>
              <a:latin typeface="+mn-lt"/>
              <a:ea typeface="+mn-ea"/>
              <a:cs typeface="+mn-cs"/>
            </a:rPr>
            <a:t>年度は、</a:t>
          </a:r>
          <a:r>
            <a:rPr kumimoji="1" lang="ja-JP" altLang="en-US" sz="1050" baseline="0">
              <a:solidFill>
                <a:schemeClr val="dk1"/>
              </a:solidFill>
              <a:effectLst/>
              <a:latin typeface="+mn-lt"/>
              <a:ea typeface="+mn-ea"/>
              <a:cs typeface="+mn-cs"/>
            </a:rPr>
            <a:t>介護施設開設準備経費等支援事業費補助金や雹害農業経営等復旧・再開支援対策事業費補助金、担い手確保・経営強化支援事業費補助金</a:t>
          </a:r>
          <a:r>
            <a:rPr kumimoji="1" lang="ja-JP" altLang="ja-JP" sz="1050" baseline="0">
              <a:solidFill>
                <a:schemeClr val="dk1"/>
              </a:solidFill>
              <a:effectLst/>
              <a:latin typeface="+mn-lt"/>
              <a:ea typeface="+mn-ea"/>
              <a:cs typeface="+mn-cs"/>
            </a:rPr>
            <a:t>、多面的機能支払交付金の増による影響から、類似団体平均を上回っている。</a:t>
          </a:r>
          <a:endParaRPr kumimoji="1" lang="en-US" altLang="ja-JP" sz="1050" baseline="0">
            <a:solidFill>
              <a:schemeClr val="dk1"/>
            </a:solidFill>
            <a:effectLst/>
            <a:latin typeface="+mn-lt"/>
            <a:ea typeface="+mn-ea"/>
            <a:cs typeface="+mn-cs"/>
          </a:endParaRPr>
        </a:p>
        <a:p>
          <a:r>
            <a:rPr kumimoji="1" lang="ja-JP" altLang="en-US" sz="1050" baseline="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しかし、鹿角広域行政組合負担金</a:t>
          </a:r>
          <a:r>
            <a:rPr kumimoji="1" lang="ja-JP" altLang="en-US" sz="1050" baseline="0">
              <a:solidFill>
                <a:schemeClr val="dk1"/>
              </a:solidFill>
              <a:effectLst/>
              <a:latin typeface="+mn-lt"/>
              <a:ea typeface="+mn-ea"/>
              <a:cs typeface="+mn-cs"/>
            </a:rPr>
            <a:t>（公債費の減）</a:t>
          </a:r>
          <a:r>
            <a:rPr kumimoji="1" lang="ja-JP" altLang="ja-JP" sz="1050" baseline="0">
              <a:solidFill>
                <a:schemeClr val="dk1"/>
              </a:solidFill>
              <a:effectLst/>
              <a:latin typeface="+mn-lt"/>
              <a:ea typeface="+mn-ea"/>
              <a:cs typeface="+mn-cs"/>
            </a:rPr>
            <a:t>が減少したこと等から</a:t>
          </a:r>
          <a:r>
            <a:rPr kumimoji="1" lang="ja-JP" altLang="en-US" sz="1050" baseline="0">
              <a:solidFill>
                <a:schemeClr val="dk1"/>
              </a:solidFill>
              <a:effectLst/>
              <a:latin typeface="+mn-lt"/>
              <a:ea typeface="+mn-ea"/>
              <a:cs typeface="+mn-cs"/>
            </a:rPr>
            <a:t>前年度よりも</a:t>
          </a:r>
          <a:r>
            <a:rPr kumimoji="1" lang="ja-JP" altLang="ja-JP" sz="1050" baseline="0">
              <a:solidFill>
                <a:schemeClr val="dk1"/>
              </a:solidFill>
              <a:effectLst/>
              <a:latin typeface="+mn-lt"/>
              <a:ea typeface="+mn-ea"/>
              <a:cs typeface="+mn-cs"/>
            </a:rPr>
            <a:t>０．</a:t>
          </a:r>
          <a:r>
            <a:rPr kumimoji="1" lang="ja-JP" altLang="en-US" sz="1050" baseline="0">
              <a:solidFill>
                <a:schemeClr val="dk1"/>
              </a:solidFill>
              <a:effectLst/>
              <a:latin typeface="+mn-lt"/>
              <a:ea typeface="+mn-ea"/>
              <a:cs typeface="+mn-cs"/>
            </a:rPr>
            <a:t>４</a:t>
          </a:r>
          <a:r>
            <a:rPr kumimoji="1" lang="ja-JP" altLang="ja-JP" sz="1050" baseline="0">
              <a:solidFill>
                <a:schemeClr val="dk1"/>
              </a:solidFill>
              <a:effectLst/>
              <a:latin typeface="+mn-lt"/>
              <a:ea typeface="+mn-ea"/>
              <a:cs typeface="+mn-cs"/>
            </a:rPr>
            <a:t>ポイント減となっ</a:t>
          </a:r>
          <a:r>
            <a:rPr kumimoji="1" lang="ja-JP" altLang="en-US" sz="1050" baseline="0">
              <a:solidFill>
                <a:schemeClr val="dk1"/>
              </a:solidFill>
              <a:effectLst/>
              <a:latin typeface="+mn-lt"/>
              <a:ea typeface="+mn-ea"/>
              <a:cs typeface="+mn-cs"/>
            </a:rPr>
            <a:t>ている</a:t>
          </a:r>
          <a:r>
            <a:rPr kumimoji="1" lang="ja-JP" altLang="ja-JP" sz="1050" baseline="0">
              <a:solidFill>
                <a:schemeClr val="dk1"/>
              </a:solidFill>
              <a:effectLst/>
              <a:latin typeface="+mn-lt"/>
              <a:ea typeface="+mn-ea"/>
              <a:cs typeface="+mn-cs"/>
            </a:rPr>
            <a:t>。</a:t>
          </a:r>
          <a:endParaRPr kumimoji="1" lang="en-US" altLang="ja-JP" sz="1050" baseline="0">
            <a:solidFill>
              <a:schemeClr val="dk1"/>
            </a:solidFill>
            <a:effectLst/>
            <a:latin typeface="+mn-lt"/>
            <a:ea typeface="+mn-ea"/>
            <a:cs typeface="+mn-cs"/>
          </a:endParaRPr>
        </a:p>
        <a:p>
          <a:r>
            <a:rPr kumimoji="1" lang="ja-JP" altLang="en-US" sz="1050" baseline="0">
              <a:solidFill>
                <a:schemeClr val="dk1"/>
              </a:solidFill>
              <a:effectLst/>
              <a:latin typeface="+mn-lt"/>
              <a:ea typeface="+mn-ea"/>
              <a:cs typeface="+mn-cs"/>
            </a:rPr>
            <a:t>　今後も補助金等の見直しに取り組みながら、住民福祉の向上に努めていく。</a:t>
          </a:r>
          <a:endParaRPr lang="ja-JP" altLang="ja-JP" sz="105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46990</xdr:rowOff>
    </xdr:to>
    <xdr:cxnSp macro="">
      <xdr:nvCxnSpPr>
        <xdr:cNvPr id="311" name="直線コネクタ 310"/>
        <xdr:cNvCxnSpPr/>
      </xdr:nvCxnSpPr>
      <xdr:spPr>
        <a:xfrm flipV="1">
          <a:off x="15671800" y="63723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51562</xdr:rowOff>
    </xdr:to>
    <xdr:cxnSp macro="">
      <xdr:nvCxnSpPr>
        <xdr:cNvPr id="314" name="直線コネクタ 313"/>
        <xdr:cNvCxnSpPr/>
      </xdr:nvCxnSpPr>
      <xdr:spPr>
        <a:xfrm flipV="1">
          <a:off x="14782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92710</xdr:rowOff>
    </xdr:to>
    <xdr:cxnSp macro="">
      <xdr:nvCxnSpPr>
        <xdr:cNvPr id="317" name="直線コネクタ 316"/>
        <xdr:cNvCxnSpPr/>
      </xdr:nvCxnSpPr>
      <xdr:spPr>
        <a:xfrm flipV="1">
          <a:off x="13893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106426</xdr:rowOff>
    </xdr:to>
    <xdr:cxnSp macro="">
      <xdr:nvCxnSpPr>
        <xdr:cNvPr id="320" name="直線コネクタ 319"/>
        <xdr:cNvCxnSpPr/>
      </xdr:nvCxnSpPr>
      <xdr:spPr>
        <a:xfrm flipV="1">
          <a:off x="13004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30" name="円/楕円 329"/>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31"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2" name="円/楕円 331"/>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3" name="テキスト ボックス 332"/>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4" name="円/楕円 333"/>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5" name="テキスト ボックス 334"/>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6" name="円/楕円 33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7" name="テキスト ボックス 33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8" name="円/楕円 337"/>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9" name="テキスト ボックス 338"/>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地方債の償還額と発行額のバランス等を考慮した地方債管理を進めてきた結果、類似団体平均を下回っている。</a:t>
          </a:r>
          <a:endParaRPr lang="ja-JP" altLang="ja-JP" sz="1000">
            <a:effectLst/>
          </a:endParaRPr>
        </a:p>
        <a:p>
          <a:r>
            <a:rPr kumimoji="1" lang="ja-JP" altLang="ja-JP" sz="1000">
              <a:solidFill>
                <a:schemeClr val="dk1"/>
              </a:solidFill>
              <a:effectLst/>
              <a:latin typeface="+mn-lt"/>
              <a:ea typeface="+mn-ea"/>
              <a:cs typeface="+mn-cs"/>
            </a:rPr>
            <a:t>　</a:t>
          </a:r>
          <a:r>
            <a:rPr lang="ja-JP" altLang="ja-JP" sz="1000">
              <a:solidFill>
                <a:schemeClr val="dk1"/>
              </a:solidFill>
              <a:effectLst/>
              <a:latin typeface="+mn-lt"/>
              <a:ea typeface="+mn-ea"/>
              <a:cs typeface="+mn-cs"/>
            </a:rPr>
            <a:t>公債費の元利償還金については、</a:t>
          </a:r>
          <a:r>
            <a:rPr lang="ja-JP" altLang="en-US" sz="1000">
              <a:solidFill>
                <a:schemeClr val="dk1"/>
              </a:solidFill>
              <a:effectLst/>
              <a:latin typeface="+mn-lt"/>
              <a:ea typeface="+mn-ea"/>
              <a:cs typeface="+mn-cs"/>
            </a:rPr>
            <a:t>平成７</a:t>
          </a:r>
          <a:r>
            <a:rPr lang="ja-JP" altLang="ja-JP" sz="1000">
              <a:solidFill>
                <a:schemeClr val="dk1"/>
              </a:solidFill>
              <a:effectLst/>
              <a:latin typeface="+mn-lt"/>
              <a:ea typeface="+mn-ea"/>
              <a:cs typeface="+mn-cs"/>
            </a:rPr>
            <a:t>年度に借入した一般公共事業債や公園緑地事業整備債（総合運動公園）のほか、</a:t>
          </a:r>
          <a:r>
            <a:rPr lang="ja-JP" altLang="en-US" sz="1000">
              <a:solidFill>
                <a:schemeClr val="dk1"/>
              </a:solidFill>
              <a:effectLst/>
              <a:latin typeface="+mn-lt"/>
              <a:ea typeface="+mn-ea"/>
              <a:cs typeface="+mn-cs"/>
            </a:rPr>
            <a:t>平成１５</a:t>
          </a:r>
          <a:r>
            <a:rPr lang="ja-JP" altLang="ja-JP" sz="1000">
              <a:solidFill>
                <a:schemeClr val="dk1"/>
              </a:solidFill>
              <a:effectLst/>
              <a:latin typeface="+mn-lt"/>
              <a:ea typeface="+mn-ea"/>
              <a:cs typeface="+mn-cs"/>
            </a:rPr>
            <a:t>年度のかづの土床体育館建設事業のために借入した過疎対策事業債の償還が</a:t>
          </a:r>
          <a:r>
            <a:rPr lang="ja-JP" altLang="en-US" sz="1000">
              <a:solidFill>
                <a:schemeClr val="dk1"/>
              </a:solidFill>
              <a:effectLst/>
              <a:latin typeface="+mn-lt"/>
              <a:ea typeface="+mn-ea"/>
              <a:cs typeface="+mn-cs"/>
            </a:rPr>
            <a:t>平成２７</a:t>
          </a:r>
          <a:r>
            <a:rPr lang="ja-JP" altLang="ja-JP" sz="1000">
              <a:solidFill>
                <a:schemeClr val="dk1"/>
              </a:solidFill>
              <a:effectLst/>
              <a:latin typeface="+mn-lt"/>
              <a:ea typeface="+mn-ea"/>
              <a:cs typeface="+mn-cs"/>
            </a:rPr>
            <a:t>年度で終了したが、</a:t>
          </a:r>
          <a:r>
            <a:rPr lang="ja-JP" altLang="en-US" sz="1000">
              <a:solidFill>
                <a:schemeClr val="dk1"/>
              </a:solidFill>
              <a:effectLst/>
              <a:latin typeface="+mn-lt"/>
              <a:ea typeface="+mn-ea"/>
              <a:cs typeface="+mn-cs"/>
            </a:rPr>
            <a:t>平成２４</a:t>
          </a:r>
          <a:r>
            <a:rPr lang="ja-JP" altLang="ja-JP" sz="1000">
              <a:solidFill>
                <a:schemeClr val="dk1"/>
              </a:solidFill>
              <a:effectLst/>
              <a:latin typeface="+mn-lt"/>
              <a:ea typeface="+mn-ea"/>
              <a:cs typeface="+mn-cs"/>
            </a:rPr>
            <a:t>年度の</a:t>
          </a:r>
          <a:r>
            <a:rPr lang="ja-JP" altLang="en-US" sz="1000">
              <a:solidFill>
                <a:schemeClr val="dk1"/>
              </a:solidFill>
              <a:effectLst/>
              <a:latin typeface="+mn-lt"/>
              <a:ea typeface="+mn-ea"/>
              <a:cs typeface="+mn-cs"/>
            </a:rPr>
            <a:t>文化の杜交流館建設</a:t>
          </a:r>
          <a:r>
            <a:rPr lang="ja-JP" altLang="ja-JP" sz="1000">
              <a:solidFill>
                <a:schemeClr val="dk1"/>
              </a:solidFill>
              <a:effectLst/>
              <a:latin typeface="+mn-lt"/>
              <a:ea typeface="+mn-ea"/>
              <a:cs typeface="+mn-cs"/>
            </a:rPr>
            <a:t>や八幡平中学校改築など</a:t>
          </a:r>
          <a:r>
            <a:rPr lang="ja-JP" altLang="en-US" sz="1000">
              <a:solidFill>
                <a:schemeClr val="dk1"/>
              </a:solidFill>
              <a:effectLst/>
              <a:latin typeface="+mn-lt"/>
              <a:ea typeface="+mn-ea"/>
              <a:cs typeface="+mn-cs"/>
            </a:rPr>
            <a:t>により</a:t>
          </a:r>
          <a:r>
            <a:rPr lang="ja-JP" altLang="ja-JP" sz="1000">
              <a:solidFill>
                <a:schemeClr val="dk1"/>
              </a:solidFill>
              <a:effectLst/>
              <a:latin typeface="+mn-lt"/>
              <a:ea typeface="+mn-ea"/>
              <a:cs typeface="+mn-cs"/>
            </a:rPr>
            <a:t>借入した過疎対策事業債の元金償還</a:t>
          </a:r>
          <a:r>
            <a:rPr lang="ja-JP" altLang="en-US" sz="1000">
              <a:solidFill>
                <a:schemeClr val="dk1"/>
              </a:solidFill>
              <a:effectLst/>
              <a:latin typeface="+mn-lt"/>
              <a:ea typeface="+mn-ea"/>
              <a:cs typeface="+mn-cs"/>
            </a:rPr>
            <a:t>が始まったことから</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前年度よりも１．５ポイント増となっているため、今後も地方債発行の抑制を図りながら、適正な地方債管理に努めていく。</a:t>
          </a:r>
          <a:endParaRPr lang="ja-JP" altLang="ja-JP" sz="10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104140</xdr:rowOff>
    </xdr:from>
    <xdr:to>
      <xdr:col>7</xdr:col>
      <xdr:colOff>15875</xdr:colOff>
      <xdr:row>74</xdr:row>
      <xdr:rowOff>132715</xdr:rowOff>
    </xdr:to>
    <xdr:cxnSp macro="">
      <xdr:nvCxnSpPr>
        <xdr:cNvPr id="371" name="直線コネクタ 370"/>
        <xdr:cNvCxnSpPr/>
      </xdr:nvCxnSpPr>
      <xdr:spPr>
        <a:xfrm>
          <a:off x="3987800" y="127914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104140</xdr:rowOff>
    </xdr:from>
    <xdr:to>
      <xdr:col>5</xdr:col>
      <xdr:colOff>549275</xdr:colOff>
      <xdr:row>74</xdr:row>
      <xdr:rowOff>109855</xdr:rowOff>
    </xdr:to>
    <xdr:cxnSp macro="">
      <xdr:nvCxnSpPr>
        <xdr:cNvPr id="374" name="直線コネクタ 373"/>
        <xdr:cNvCxnSpPr/>
      </xdr:nvCxnSpPr>
      <xdr:spPr>
        <a:xfrm flipV="1">
          <a:off x="3098800" y="12791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109855</xdr:rowOff>
    </xdr:from>
    <xdr:to>
      <xdr:col>4</xdr:col>
      <xdr:colOff>346075</xdr:colOff>
      <xdr:row>74</xdr:row>
      <xdr:rowOff>115570</xdr:rowOff>
    </xdr:to>
    <xdr:cxnSp macro="">
      <xdr:nvCxnSpPr>
        <xdr:cNvPr id="377" name="直線コネクタ 376"/>
        <xdr:cNvCxnSpPr/>
      </xdr:nvCxnSpPr>
      <xdr:spPr>
        <a:xfrm flipV="1">
          <a:off x="2209800" y="12797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111760</xdr:rowOff>
    </xdr:from>
    <xdr:to>
      <xdr:col>3</xdr:col>
      <xdr:colOff>142875</xdr:colOff>
      <xdr:row>74</xdr:row>
      <xdr:rowOff>115570</xdr:rowOff>
    </xdr:to>
    <xdr:cxnSp macro="">
      <xdr:nvCxnSpPr>
        <xdr:cNvPr id="380" name="直線コネクタ 379"/>
        <xdr:cNvCxnSpPr/>
      </xdr:nvCxnSpPr>
      <xdr:spPr>
        <a:xfrm>
          <a:off x="1320800" y="12799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81915</xdr:rowOff>
    </xdr:from>
    <xdr:to>
      <xdr:col>7</xdr:col>
      <xdr:colOff>66675</xdr:colOff>
      <xdr:row>75</xdr:row>
      <xdr:rowOff>12065</xdr:rowOff>
    </xdr:to>
    <xdr:sp macro="" textlink="">
      <xdr:nvSpPr>
        <xdr:cNvPr id="390" name="円/楕円 389"/>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161942</xdr:rowOff>
    </xdr:from>
    <xdr:ext cx="762000" cy="259045"/>
    <xdr:sp macro="" textlink="">
      <xdr:nvSpPr>
        <xdr:cNvPr id="391"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53340</xdr:rowOff>
    </xdr:from>
    <xdr:to>
      <xdr:col>5</xdr:col>
      <xdr:colOff>600075</xdr:colOff>
      <xdr:row>74</xdr:row>
      <xdr:rowOff>154940</xdr:rowOff>
    </xdr:to>
    <xdr:sp macro="" textlink="">
      <xdr:nvSpPr>
        <xdr:cNvPr id="392" name="円/楕円 391"/>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165117</xdr:rowOff>
    </xdr:from>
    <xdr:ext cx="736600" cy="259045"/>
    <xdr:sp macro="" textlink="">
      <xdr:nvSpPr>
        <xdr:cNvPr id="393" name="テキスト ボックス 392"/>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59055</xdr:rowOff>
    </xdr:from>
    <xdr:to>
      <xdr:col>4</xdr:col>
      <xdr:colOff>396875</xdr:colOff>
      <xdr:row>74</xdr:row>
      <xdr:rowOff>160655</xdr:rowOff>
    </xdr:to>
    <xdr:sp macro="" textlink="">
      <xdr:nvSpPr>
        <xdr:cNvPr id="394" name="円/楕円 393"/>
        <xdr:cNvSpPr/>
      </xdr:nvSpPr>
      <xdr:spPr>
        <a:xfrm>
          <a:off x="3048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170832</xdr:rowOff>
    </xdr:from>
    <xdr:ext cx="762000" cy="259045"/>
    <xdr:sp macro="" textlink="">
      <xdr:nvSpPr>
        <xdr:cNvPr id="395" name="テキスト ボックス 394"/>
        <xdr:cNvSpPr txBox="1"/>
      </xdr:nvSpPr>
      <xdr:spPr>
        <a:xfrm>
          <a:off x="2717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64770</xdr:rowOff>
    </xdr:from>
    <xdr:to>
      <xdr:col>3</xdr:col>
      <xdr:colOff>193675</xdr:colOff>
      <xdr:row>74</xdr:row>
      <xdr:rowOff>166370</xdr:rowOff>
    </xdr:to>
    <xdr:sp macro="" textlink="">
      <xdr:nvSpPr>
        <xdr:cNvPr id="396" name="円/楕円 395"/>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5097</xdr:rowOff>
    </xdr:from>
    <xdr:ext cx="762000" cy="259045"/>
    <xdr:sp macro="" textlink="">
      <xdr:nvSpPr>
        <xdr:cNvPr id="397" name="テキスト ボックス 396"/>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60960</xdr:rowOff>
    </xdr:from>
    <xdr:to>
      <xdr:col>1</xdr:col>
      <xdr:colOff>676275</xdr:colOff>
      <xdr:row>74</xdr:row>
      <xdr:rowOff>162560</xdr:rowOff>
    </xdr:to>
    <xdr:sp macro="" textlink="">
      <xdr:nvSpPr>
        <xdr:cNvPr id="398" name="円/楕円 397"/>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1287</xdr:rowOff>
    </xdr:from>
    <xdr:ext cx="762000" cy="259045"/>
    <xdr:sp macro="" textlink="">
      <xdr:nvSpPr>
        <xdr:cNvPr id="399" name="テキスト ボックス 398"/>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人件費については、類似団体平均を大きく下回っているが、物件費や扶助費、補助費等で上回っており、</a:t>
          </a:r>
          <a:r>
            <a:rPr kumimoji="1" lang="ja-JP" altLang="en-US" sz="1100">
              <a:solidFill>
                <a:schemeClr val="dk1"/>
              </a:solidFill>
              <a:effectLst/>
              <a:latin typeface="+mn-lt"/>
              <a:ea typeface="+mn-ea"/>
              <a:cs typeface="+mn-cs"/>
            </a:rPr>
            <a:t>公債費以外全体で３．１</a:t>
          </a:r>
          <a:r>
            <a:rPr kumimoji="1" lang="ja-JP" altLang="ja-JP" sz="1100">
              <a:solidFill>
                <a:schemeClr val="dk1"/>
              </a:solidFill>
              <a:effectLst/>
              <a:latin typeface="+mn-lt"/>
              <a:ea typeface="+mn-ea"/>
              <a:cs typeface="+mn-cs"/>
            </a:rPr>
            <a:t>ポイント上回った。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今後も公共施設の適切な管理運営や事務の効率化に努め、物件費等の徹底した削減を行うとともに、補助金等の見直しを継続的に行うことで、経費削減を図っていく。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62230</xdr:rowOff>
    </xdr:from>
    <xdr:to>
      <xdr:col>24</xdr:col>
      <xdr:colOff>31750</xdr:colOff>
      <xdr:row>78</xdr:row>
      <xdr:rowOff>73661</xdr:rowOff>
    </xdr:to>
    <xdr:cxnSp macro="">
      <xdr:nvCxnSpPr>
        <xdr:cNvPr id="432" name="直線コネクタ 431"/>
        <xdr:cNvCxnSpPr/>
      </xdr:nvCxnSpPr>
      <xdr:spPr>
        <a:xfrm>
          <a:off x="15671800" y="134353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78</xdr:row>
      <xdr:rowOff>81280</xdr:rowOff>
    </xdr:to>
    <xdr:cxnSp macro="">
      <xdr:nvCxnSpPr>
        <xdr:cNvPr id="435" name="直線コネクタ 434"/>
        <xdr:cNvCxnSpPr/>
      </xdr:nvCxnSpPr>
      <xdr:spPr>
        <a:xfrm flipV="1">
          <a:off x="14782800" y="13435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54611</xdr:rowOff>
    </xdr:from>
    <xdr:to>
      <xdr:col>21</xdr:col>
      <xdr:colOff>361950</xdr:colOff>
      <xdr:row>78</xdr:row>
      <xdr:rowOff>81280</xdr:rowOff>
    </xdr:to>
    <xdr:cxnSp macro="">
      <xdr:nvCxnSpPr>
        <xdr:cNvPr id="438" name="直線コネクタ 437"/>
        <xdr:cNvCxnSpPr/>
      </xdr:nvCxnSpPr>
      <xdr:spPr>
        <a:xfrm>
          <a:off x="13893800" y="13427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50800</xdr:rowOff>
    </xdr:from>
    <xdr:to>
      <xdr:col>20</xdr:col>
      <xdr:colOff>158750</xdr:colOff>
      <xdr:row>78</xdr:row>
      <xdr:rowOff>54611</xdr:rowOff>
    </xdr:to>
    <xdr:cxnSp macro="">
      <xdr:nvCxnSpPr>
        <xdr:cNvPr id="441" name="直線コネクタ 440"/>
        <xdr:cNvCxnSpPr/>
      </xdr:nvCxnSpPr>
      <xdr:spPr>
        <a:xfrm>
          <a:off x="13004800" y="13423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51" name="円/楕円 450"/>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52"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xdr:rowOff>
    </xdr:from>
    <xdr:to>
      <xdr:col>22</xdr:col>
      <xdr:colOff>615950</xdr:colOff>
      <xdr:row>78</xdr:row>
      <xdr:rowOff>113030</xdr:rowOff>
    </xdr:to>
    <xdr:sp macro="" textlink="">
      <xdr:nvSpPr>
        <xdr:cNvPr id="453" name="円/楕円 452"/>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54" name="テキスト ボックス 453"/>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55" name="円/楕円 454"/>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56" name="テキスト ボックス 455"/>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3811</xdr:rowOff>
    </xdr:from>
    <xdr:to>
      <xdr:col>20</xdr:col>
      <xdr:colOff>209550</xdr:colOff>
      <xdr:row>78</xdr:row>
      <xdr:rowOff>105411</xdr:rowOff>
    </xdr:to>
    <xdr:sp macro="" textlink="">
      <xdr:nvSpPr>
        <xdr:cNvPr id="457" name="円/楕円 456"/>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90188</xdr:rowOff>
    </xdr:from>
    <xdr:ext cx="762000" cy="259045"/>
    <xdr:sp macro="" textlink="">
      <xdr:nvSpPr>
        <xdr:cNvPr id="458" name="テキスト ボックス 457"/>
        <xdr:cNvSpPr txBox="1"/>
      </xdr:nvSpPr>
      <xdr:spPr>
        <a:xfrm>
          <a:off x="13512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0</xdr:rowOff>
    </xdr:from>
    <xdr:to>
      <xdr:col>19</xdr:col>
      <xdr:colOff>6350</xdr:colOff>
      <xdr:row>78</xdr:row>
      <xdr:rowOff>101600</xdr:rowOff>
    </xdr:to>
    <xdr:sp macro="" textlink="">
      <xdr:nvSpPr>
        <xdr:cNvPr id="459" name="円/楕円 458"/>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86377</xdr:rowOff>
    </xdr:from>
    <xdr:ext cx="762000" cy="259045"/>
    <xdr:sp macro="" textlink="">
      <xdr:nvSpPr>
        <xdr:cNvPr id="460" name="テキスト ボックス 459"/>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秋田県鹿角市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145542</xdr:rowOff>
    </xdr:from>
    <xdr:to>
      <xdr:col>4</xdr:col>
      <xdr:colOff>1117600</xdr:colOff>
      <xdr:row>18</xdr:row>
      <xdr:rowOff>161125</xdr:rowOff>
    </xdr:to>
    <xdr:cxnSp macro="">
      <xdr:nvCxnSpPr>
        <xdr:cNvPr id="50" name="直線コネクタ 49"/>
        <xdr:cNvCxnSpPr/>
      </xdr:nvCxnSpPr>
      <xdr:spPr bwMode="auto">
        <a:xfrm>
          <a:off x="5003800" y="3279267"/>
          <a:ext cx="6477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145542</xdr:rowOff>
    </xdr:from>
    <xdr:to>
      <xdr:col>4</xdr:col>
      <xdr:colOff>469900</xdr:colOff>
      <xdr:row>19</xdr:row>
      <xdr:rowOff>4051</xdr:rowOff>
    </xdr:to>
    <xdr:cxnSp macro="">
      <xdr:nvCxnSpPr>
        <xdr:cNvPr id="53" name="直線コネクタ 52"/>
        <xdr:cNvCxnSpPr/>
      </xdr:nvCxnSpPr>
      <xdr:spPr bwMode="auto">
        <a:xfrm flipV="1">
          <a:off x="4305300" y="3279267"/>
          <a:ext cx="698500" cy="2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4051</xdr:rowOff>
    </xdr:from>
    <xdr:to>
      <xdr:col>3</xdr:col>
      <xdr:colOff>904875</xdr:colOff>
      <xdr:row>19</xdr:row>
      <xdr:rowOff>27153</xdr:rowOff>
    </xdr:to>
    <xdr:cxnSp macro="">
      <xdr:nvCxnSpPr>
        <xdr:cNvPr id="56" name="直線コネクタ 55"/>
        <xdr:cNvCxnSpPr/>
      </xdr:nvCxnSpPr>
      <xdr:spPr bwMode="auto">
        <a:xfrm flipV="1">
          <a:off x="3606800" y="3309226"/>
          <a:ext cx="698500" cy="23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27153</xdr:rowOff>
    </xdr:from>
    <xdr:to>
      <xdr:col>3</xdr:col>
      <xdr:colOff>206375</xdr:colOff>
      <xdr:row>19</xdr:row>
      <xdr:rowOff>36030</xdr:rowOff>
    </xdr:to>
    <xdr:cxnSp macro="">
      <xdr:nvCxnSpPr>
        <xdr:cNvPr id="59" name="直線コネクタ 58"/>
        <xdr:cNvCxnSpPr/>
      </xdr:nvCxnSpPr>
      <xdr:spPr bwMode="auto">
        <a:xfrm flipV="1">
          <a:off x="2908300" y="3332328"/>
          <a:ext cx="6985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110325</xdr:rowOff>
    </xdr:from>
    <xdr:to>
      <xdr:col>5</xdr:col>
      <xdr:colOff>34925</xdr:colOff>
      <xdr:row>19</xdr:row>
      <xdr:rowOff>40475</xdr:rowOff>
    </xdr:to>
    <xdr:sp macro="" textlink="">
      <xdr:nvSpPr>
        <xdr:cNvPr id="69" name="円/楕円 68"/>
        <xdr:cNvSpPr/>
      </xdr:nvSpPr>
      <xdr:spPr bwMode="auto">
        <a:xfrm>
          <a:off x="5600700" y="324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82402</xdr:rowOff>
    </xdr:from>
    <xdr:ext cx="762000" cy="259045"/>
    <xdr:sp macro="" textlink="">
      <xdr:nvSpPr>
        <xdr:cNvPr id="70" name="人口1人当たり決算額の推移該当値テキスト130"/>
        <xdr:cNvSpPr txBox="1"/>
      </xdr:nvSpPr>
      <xdr:spPr>
        <a:xfrm>
          <a:off x="5740400" y="32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80,563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94742</xdr:rowOff>
    </xdr:from>
    <xdr:to>
      <xdr:col>4</xdr:col>
      <xdr:colOff>520700</xdr:colOff>
      <xdr:row>19</xdr:row>
      <xdr:rowOff>24892</xdr:rowOff>
    </xdr:to>
    <xdr:sp macro="" textlink="">
      <xdr:nvSpPr>
        <xdr:cNvPr id="71" name="円/楕円 70"/>
        <xdr:cNvSpPr/>
      </xdr:nvSpPr>
      <xdr:spPr bwMode="auto">
        <a:xfrm>
          <a:off x="4953000" y="322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9669</xdr:rowOff>
    </xdr:from>
    <xdr:ext cx="736600" cy="259045"/>
    <xdr:sp macro="" textlink="">
      <xdr:nvSpPr>
        <xdr:cNvPr id="72" name="テキスト ボックス 71"/>
        <xdr:cNvSpPr txBox="1"/>
      </xdr:nvSpPr>
      <xdr:spPr>
        <a:xfrm>
          <a:off x="4622800" y="3314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124701</xdr:rowOff>
    </xdr:from>
    <xdr:to>
      <xdr:col>3</xdr:col>
      <xdr:colOff>955675</xdr:colOff>
      <xdr:row>19</xdr:row>
      <xdr:rowOff>54851</xdr:rowOff>
    </xdr:to>
    <xdr:sp macro="" textlink="">
      <xdr:nvSpPr>
        <xdr:cNvPr id="73" name="円/楕円 72"/>
        <xdr:cNvSpPr/>
      </xdr:nvSpPr>
      <xdr:spPr bwMode="auto">
        <a:xfrm>
          <a:off x="4254500" y="325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39628</xdr:rowOff>
    </xdr:from>
    <xdr:ext cx="762000" cy="259045"/>
    <xdr:sp macro="" textlink="">
      <xdr:nvSpPr>
        <xdr:cNvPr id="74" name="テキスト ボックス 73"/>
        <xdr:cNvSpPr txBox="1"/>
      </xdr:nvSpPr>
      <xdr:spPr>
        <a:xfrm>
          <a:off x="3924300" y="334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79,431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147803</xdr:rowOff>
    </xdr:from>
    <xdr:to>
      <xdr:col>3</xdr:col>
      <xdr:colOff>257175</xdr:colOff>
      <xdr:row>19</xdr:row>
      <xdr:rowOff>77953</xdr:rowOff>
    </xdr:to>
    <xdr:sp macro="" textlink="">
      <xdr:nvSpPr>
        <xdr:cNvPr id="75" name="円/楕円 74"/>
        <xdr:cNvSpPr/>
      </xdr:nvSpPr>
      <xdr:spPr bwMode="auto">
        <a:xfrm>
          <a:off x="3556000" y="328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62730</xdr:rowOff>
    </xdr:from>
    <xdr:ext cx="762000" cy="259045"/>
    <xdr:sp macro="" textlink="">
      <xdr:nvSpPr>
        <xdr:cNvPr id="76" name="テキスト ボックス 75"/>
        <xdr:cNvSpPr txBox="1"/>
      </xdr:nvSpPr>
      <xdr:spPr>
        <a:xfrm>
          <a:off x="3225800" y="33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156680</xdr:rowOff>
    </xdr:from>
    <xdr:to>
      <xdr:col>2</xdr:col>
      <xdr:colOff>692150</xdr:colOff>
      <xdr:row>19</xdr:row>
      <xdr:rowOff>86830</xdr:rowOff>
    </xdr:to>
    <xdr:sp macro="" textlink="">
      <xdr:nvSpPr>
        <xdr:cNvPr id="77" name="円/楕円 76"/>
        <xdr:cNvSpPr/>
      </xdr:nvSpPr>
      <xdr:spPr bwMode="auto">
        <a:xfrm>
          <a:off x="2857500" y="329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71607</xdr:rowOff>
    </xdr:from>
    <xdr:ext cx="762000" cy="259045"/>
    <xdr:sp macro="" textlink="">
      <xdr:nvSpPr>
        <xdr:cNvPr id="78" name="テキスト ボックス 77"/>
        <xdr:cNvSpPr txBox="1"/>
      </xdr:nvSpPr>
      <xdr:spPr>
        <a:xfrm>
          <a:off x="2527300" y="3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3834</xdr:rowOff>
    </xdr:from>
    <xdr:to>
      <xdr:col>4</xdr:col>
      <xdr:colOff>1117600</xdr:colOff>
      <xdr:row>38</xdr:row>
      <xdr:rowOff>4135</xdr:rowOff>
    </xdr:to>
    <xdr:cxnSp macro="">
      <xdr:nvCxnSpPr>
        <xdr:cNvPr id="112" name="直線コネクタ 111"/>
        <xdr:cNvCxnSpPr/>
      </xdr:nvCxnSpPr>
      <xdr:spPr bwMode="auto">
        <a:xfrm>
          <a:off x="5003800" y="7471434"/>
          <a:ext cx="647700" cy="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3834</xdr:rowOff>
    </xdr:from>
    <xdr:to>
      <xdr:col>4</xdr:col>
      <xdr:colOff>469900</xdr:colOff>
      <xdr:row>38</xdr:row>
      <xdr:rowOff>10651</xdr:rowOff>
    </xdr:to>
    <xdr:cxnSp macro="">
      <xdr:nvCxnSpPr>
        <xdr:cNvPr id="115" name="直線コネクタ 114"/>
        <xdr:cNvCxnSpPr/>
      </xdr:nvCxnSpPr>
      <xdr:spPr bwMode="auto">
        <a:xfrm flipV="1">
          <a:off x="4305300" y="7471434"/>
          <a:ext cx="698500" cy="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7198</xdr:rowOff>
    </xdr:from>
    <xdr:to>
      <xdr:col>3</xdr:col>
      <xdr:colOff>904875</xdr:colOff>
      <xdr:row>38</xdr:row>
      <xdr:rowOff>10651</xdr:rowOff>
    </xdr:to>
    <xdr:cxnSp macro="">
      <xdr:nvCxnSpPr>
        <xdr:cNvPr id="118" name="直線コネクタ 117"/>
        <xdr:cNvCxnSpPr/>
      </xdr:nvCxnSpPr>
      <xdr:spPr bwMode="auto">
        <a:xfrm>
          <a:off x="3606800" y="7474798"/>
          <a:ext cx="698500" cy="3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338585</xdr:rowOff>
    </xdr:from>
    <xdr:to>
      <xdr:col>3</xdr:col>
      <xdr:colOff>206375</xdr:colOff>
      <xdr:row>38</xdr:row>
      <xdr:rowOff>7198</xdr:rowOff>
    </xdr:to>
    <xdr:cxnSp macro="">
      <xdr:nvCxnSpPr>
        <xdr:cNvPr id="121" name="直線コネクタ 120"/>
        <xdr:cNvCxnSpPr/>
      </xdr:nvCxnSpPr>
      <xdr:spPr bwMode="auto">
        <a:xfrm>
          <a:off x="2908300" y="7463285"/>
          <a:ext cx="698500" cy="1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296235</xdr:rowOff>
    </xdr:from>
    <xdr:to>
      <xdr:col>5</xdr:col>
      <xdr:colOff>34925</xdr:colOff>
      <xdr:row>38</xdr:row>
      <xdr:rowOff>54935</xdr:rowOff>
    </xdr:to>
    <xdr:sp macro="" textlink="">
      <xdr:nvSpPr>
        <xdr:cNvPr id="131" name="円/楕円 130"/>
        <xdr:cNvSpPr/>
      </xdr:nvSpPr>
      <xdr:spPr bwMode="auto">
        <a:xfrm>
          <a:off x="5600700" y="742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22,248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295934</xdr:rowOff>
    </xdr:from>
    <xdr:to>
      <xdr:col>4</xdr:col>
      <xdr:colOff>520700</xdr:colOff>
      <xdr:row>38</xdr:row>
      <xdr:rowOff>54634</xdr:rowOff>
    </xdr:to>
    <xdr:sp macro="" textlink="">
      <xdr:nvSpPr>
        <xdr:cNvPr id="133" name="円/楕円 132"/>
        <xdr:cNvSpPr/>
      </xdr:nvSpPr>
      <xdr:spPr bwMode="auto">
        <a:xfrm>
          <a:off x="4953000" y="742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39411</xdr:rowOff>
    </xdr:from>
    <xdr:ext cx="736600" cy="259045"/>
    <xdr:sp macro="" textlink="">
      <xdr:nvSpPr>
        <xdr:cNvPr id="134" name="テキスト ボックス 133"/>
        <xdr:cNvSpPr txBox="1"/>
      </xdr:nvSpPr>
      <xdr:spPr>
        <a:xfrm>
          <a:off x="4622800" y="7507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22,327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302751</xdr:rowOff>
    </xdr:from>
    <xdr:to>
      <xdr:col>3</xdr:col>
      <xdr:colOff>955675</xdr:colOff>
      <xdr:row>38</xdr:row>
      <xdr:rowOff>61451</xdr:rowOff>
    </xdr:to>
    <xdr:sp macro="" textlink="">
      <xdr:nvSpPr>
        <xdr:cNvPr id="135" name="円/楕円 134"/>
        <xdr:cNvSpPr/>
      </xdr:nvSpPr>
      <xdr:spPr bwMode="auto">
        <a:xfrm>
          <a:off x="4254500" y="742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46228</xdr:rowOff>
    </xdr:from>
    <xdr:ext cx="762000" cy="259045"/>
    <xdr:sp macro="" textlink="">
      <xdr:nvSpPr>
        <xdr:cNvPr id="136" name="テキスト ボックス 135"/>
        <xdr:cNvSpPr txBox="1"/>
      </xdr:nvSpPr>
      <xdr:spPr>
        <a:xfrm>
          <a:off x="3924300" y="751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299298</xdr:rowOff>
    </xdr:from>
    <xdr:to>
      <xdr:col>3</xdr:col>
      <xdr:colOff>257175</xdr:colOff>
      <xdr:row>38</xdr:row>
      <xdr:rowOff>57998</xdr:rowOff>
    </xdr:to>
    <xdr:sp macro="" textlink="">
      <xdr:nvSpPr>
        <xdr:cNvPr id="137" name="円/楕円 136"/>
        <xdr:cNvSpPr/>
      </xdr:nvSpPr>
      <xdr:spPr bwMode="auto">
        <a:xfrm>
          <a:off x="3556000" y="7423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42775</xdr:rowOff>
    </xdr:from>
    <xdr:ext cx="762000" cy="259045"/>
    <xdr:sp macro="" textlink="">
      <xdr:nvSpPr>
        <xdr:cNvPr id="138" name="テキスト ボックス 137"/>
        <xdr:cNvSpPr txBox="1"/>
      </xdr:nvSpPr>
      <xdr:spPr>
        <a:xfrm>
          <a:off x="3225800" y="751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287785</xdr:rowOff>
    </xdr:from>
    <xdr:to>
      <xdr:col>2</xdr:col>
      <xdr:colOff>692150</xdr:colOff>
      <xdr:row>38</xdr:row>
      <xdr:rowOff>46485</xdr:rowOff>
    </xdr:to>
    <xdr:sp macro="" textlink="">
      <xdr:nvSpPr>
        <xdr:cNvPr id="139" name="円/楕円 138"/>
        <xdr:cNvSpPr/>
      </xdr:nvSpPr>
      <xdr:spPr bwMode="auto">
        <a:xfrm>
          <a:off x="2857500" y="741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31262</xdr:rowOff>
    </xdr:from>
    <xdr:ext cx="762000" cy="259045"/>
    <xdr:sp macro="" textlink="">
      <xdr:nvSpPr>
        <xdr:cNvPr id="140" name="テキスト ボックス 139"/>
        <xdr:cNvSpPr txBox="1"/>
      </xdr:nvSpPr>
      <xdr:spPr>
        <a:xfrm>
          <a:off x="2527300" y="749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32,199
32,096
707.52
18,290,480
17,959,507
305,344
10,474,387
18,564,988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17259</xdr:rowOff>
    </xdr:from>
    <xdr:to>
      <xdr:col>6</xdr:col>
      <xdr:colOff>511175</xdr:colOff>
      <xdr:row>37</xdr:row>
      <xdr:rowOff>19520</xdr:rowOff>
    </xdr:to>
    <xdr:cxnSp macro="">
      <xdr:nvCxnSpPr>
        <xdr:cNvPr id="61" name="直線コネクタ 60"/>
        <xdr:cNvCxnSpPr/>
      </xdr:nvCxnSpPr>
      <xdr:spPr>
        <a:xfrm>
          <a:off x="3797300" y="6360909"/>
          <a:ext cx="8382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17259</xdr:rowOff>
    </xdr:from>
    <xdr:to>
      <xdr:col>5</xdr:col>
      <xdr:colOff>358775</xdr:colOff>
      <xdr:row>37</xdr:row>
      <xdr:rowOff>53530</xdr:rowOff>
    </xdr:to>
    <xdr:cxnSp macro="">
      <xdr:nvCxnSpPr>
        <xdr:cNvPr id="64" name="直線コネクタ 63"/>
        <xdr:cNvCxnSpPr/>
      </xdr:nvCxnSpPr>
      <xdr:spPr>
        <a:xfrm flipV="1">
          <a:off x="2908300" y="6360909"/>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53530</xdr:rowOff>
    </xdr:from>
    <xdr:to>
      <xdr:col>4</xdr:col>
      <xdr:colOff>155575</xdr:colOff>
      <xdr:row>37</xdr:row>
      <xdr:rowOff>53607</xdr:rowOff>
    </xdr:to>
    <xdr:cxnSp macro="">
      <xdr:nvCxnSpPr>
        <xdr:cNvPr id="67" name="直線コネクタ 66"/>
        <xdr:cNvCxnSpPr/>
      </xdr:nvCxnSpPr>
      <xdr:spPr>
        <a:xfrm flipV="1">
          <a:off x="2019300" y="639718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52794</xdr:rowOff>
    </xdr:from>
    <xdr:to>
      <xdr:col>2</xdr:col>
      <xdr:colOff>638175</xdr:colOff>
      <xdr:row>37</xdr:row>
      <xdr:rowOff>53607</xdr:rowOff>
    </xdr:to>
    <xdr:cxnSp macro="">
      <xdr:nvCxnSpPr>
        <xdr:cNvPr id="70" name="直線コネクタ 69"/>
        <xdr:cNvCxnSpPr/>
      </xdr:nvCxnSpPr>
      <xdr:spPr>
        <a:xfrm>
          <a:off x="1130300" y="6396444"/>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140170</xdr:rowOff>
    </xdr:from>
    <xdr:to>
      <xdr:col>6</xdr:col>
      <xdr:colOff>561975</xdr:colOff>
      <xdr:row>37</xdr:row>
      <xdr:rowOff>70320</xdr:rowOff>
    </xdr:to>
    <xdr:sp macro="" textlink="">
      <xdr:nvSpPr>
        <xdr:cNvPr id="80" name="円/楕円 79"/>
        <xdr:cNvSpPr/>
      </xdr:nvSpPr>
      <xdr:spPr>
        <a:xfrm>
          <a:off x="4584700" y="63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118597</xdr:rowOff>
    </xdr:from>
    <xdr:ext cx="534377" cy="259045"/>
    <xdr:sp macro="" textlink="">
      <xdr:nvSpPr>
        <xdr:cNvPr id="81" name="人件費該当値テキスト"/>
        <xdr:cNvSpPr txBox="1"/>
      </xdr:nvSpPr>
      <xdr:spPr>
        <a:xfrm>
          <a:off x="4686300" y="62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58,963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137909</xdr:rowOff>
    </xdr:from>
    <xdr:to>
      <xdr:col>5</xdr:col>
      <xdr:colOff>409575</xdr:colOff>
      <xdr:row>37</xdr:row>
      <xdr:rowOff>68059</xdr:rowOff>
    </xdr:to>
    <xdr:sp macro="" textlink="">
      <xdr:nvSpPr>
        <xdr:cNvPr id="82" name="円/楕円 81"/>
        <xdr:cNvSpPr/>
      </xdr:nvSpPr>
      <xdr:spPr>
        <a:xfrm>
          <a:off x="3746500" y="63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59186</xdr:rowOff>
    </xdr:from>
    <xdr:ext cx="534377" cy="259045"/>
    <xdr:sp macro="" textlink="">
      <xdr:nvSpPr>
        <xdr:cNvPr id="83" name="テキスト ボックス 82"/>
        <xdr:cNvSpPr txBox="1"/>
      </xdr:nvSpPr>
      <xdr:spPr>
        <a:xfrm>
          <a:off x="3530111" y="64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2730</xdr:rowOff>
    </xdr:from>
    <xdr:to>
      <xdr:col>4</xdr:col>
      <xdr:colOff>206375</xdr:colOff>
      <xdr:row>37</xdr:row>
      <xdr:rowOff>104330</xdr:rowOff>
    </xdr:to>
    <xdr:sp macro="" textlink="">
      <xdr:nvSpPr>
        <xdr:cNvPr id="84" name="円/楕円 83"/>
        <xdr:cNvSpPr/>
      </xdr:nvSpPr>
      <xdr:spPr>
        <a:xfrm>
          <a:off x="2857500" y="63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95457</xdr:rowOff>
    </xdr:from>
    <xdr:ext cx="534377" cy="259045"/>
    <xdr:sp macro="" textlink="">
      <xdr:nvSpPr>
        <xdr:cNvPr id="85" name="テキスト ボックス 84"/>
        <xdr:cNvSpPr txBox="1"/>
      </xdr:nvSpPr>
      <xdr:spPr>
        <a:xfrm>
          <a:off x="2641111" y="64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2807</xdr:rowOff>
    </xdr:from>
    <xdr:to>
      <xdr:col>3</xdr:col>
      <xdr:colOff>3175</xdr:colOff>
      <xdr:row>37</xdr:row>
      <xdr:rowOff>104407</xdr:rowOff>
    </xdr:to>
    <xdr:sp macro="" textlink="">
      <xdr:nvSpPr>
        <xdr:cNvPr id="86" name="円/楕円 85"/>
        <xdr:cNvSpPr/>
      </xdr:nvSpPr>
      <xdr:spPr>
        <a:xfrm>
          <a:off x="1968500" y="63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95534</xdr:rowOff>
    </xdr:from>
    <xdr:ext cx="534377" cy="259045"/>
    <xdr:sp macro="" textlink="">
      <xdr:nvSpPr>
        <xdr:cNvPr id="87" name="テキスト ボックス 86"/>
        <xdr:cNvSpPr txBox="1"/>
      </xdr:nvSpPr>
      <xdr:spPr>
        <a:xfrm>
          <a:off x="1752111" y="64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1994</xdr:rowOff>
    </xdr:from>
    <xdr:to>
      <xdr:col>1</xdr:col>
      <xdr:colOff>485775</xdr:colOff>
      <xdr:row>37</xdr:row>
      <xdr:rowOff>103594</xdr:rowOff>
    </xdr:to>
    <xdr:sp macro="" textlink="">
      <xdr:nvSpPr>
        <xdr:cNvPr id="88" name="円/楕円 87"/>
        <xdr:cNvSpPr/>
      </xdr:nvSpPr>
      <xdr:spPr>
        <a:xfrm>
          <a:off x="1079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94721</xdr:rowOff>
    </xdr:from>
    <xdr:ext cx="534377" cy="259045"/>
    <xdr:sp macro="" textlink="">
      <xdr:nvSpPr>
        <xdr:cNvPr id="89" name="テキスト ボックス 88"/>
        <xdr:cNvSpPr txBox="1"/>
      </xdr:nvSpPr>
      <xdr:spPr>
        <a:xfrm>
          <a:off x="863111" y="6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52159</xdr:rowOff>
    </xdr:from>
    <xdr:to>
      <xdr:col>6</xdr:col>
      <xdr:colOff>511175</xdr:colOff>
      <xdr:row>56</xdr:row>
      <xdr:rowOff>61684</xdr:rowOff>
    </xdr:to>
    <xdr:cxnSp macro="">
      <xdr:nvCxnSpPr>
        <xdr:cNvPr id="119" name="直線コネクタ 118"/>
        <xdr:cNvCxnSpPr/>
      </xdr:nvCxnSpPr>
      <xdr:spPr>
        <a:xfrm flipV="1">
          <a:off x="3797300" y="965335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61684</xdr:rowOff>
    </xdr:from>
    <xdr:to>
      <xdr:col>5</xdr:col>
      <xdr:colOff>358775</xdr:colOff>
      <xdr:row>56</xdr:row>
      <xdr:rowOff>123228</xdr:rowOff>
    </xdr:to>
    <xdr:cxnSp macro="">
      <xdr:nvCxnSpPr>
        <xdr:cNvPr id="122" name="直線コネクタ 121"/>
        <xdr:cNvCxnSpPr/>
      </xdr:nvCxnSpPr>
      <xdr:spPr>
        <a:xfrm flipV="1">
          <a:off x="2908300" y="9662884"/>
          <a:ext cx="8890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123228</xdr:rowOff>
    </xdr:from>
    <xdr:to>
      <xdr:col>4</xdr:col>
      <xdr:colOff>155575</xdr:colOff>
      <xdr:row>57</xdr:row>
      <xdr:rowOff>43307</xdr:rowOff>
    </xdr:to>
    <xdr:cxnSp macro="">
      <xdr:nvCxnSpPr>
        <xdr:cNvPr id="125" name="直線コネクタ 124"/>
        <xdr:cNvCxnSpPr/>
      </xdr:nvCxnSpPr>
      <xdr:spPr>
        <a:xfrm flipV="1">
          <a:off x="2019300" y="9724428"/>
          <a:ext cx="889000" cy="9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12332</xdr:rowOff>
    </xdr:from>
    <xdr:to>
      <xdr:col>2</xdr:col>
      <xdr:colOff>638175</xdr:colOff>
      <xdr:row>57</xdr:row>
      <xdr:rowOff>43307</xdr:rowOff>
    </xdr:to>
    <xdr:cxnSp macro="">
      <xdr:nvCxnSpPr>
        <xdr:cNvPr id="128" name="直線コネクタ 127"/>
        <xdr:cNvCxnSpPr/>
      </xdr:nvCxnSpPr>
      <xdr:spPr>
        <a:xfrm>
          <a:off x="1130300" y="978498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1359</xdr:rowOff>
    </xdr:from>
    <xdr:to>
      <xdr:col>6</xdr:col>
      <xdr:colOff>561975</xdr:colOff>
      <xdr:row>56</xdr:row>
      <xdr:rowOff>102959</xdr:rowOff>
    </xdr:to>
    <xdr:sp macro="" textlink="">
      <xdr:nvSpPr>
        <xdr:cNvPr id="138" name="円/楕円 137"/>
        <xdr:cNvSpPr/>
      </xdr:nvSpPr>
      <xdr:spPr>
        <a:xfrm>
          <a:off x="4584700" y="96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151236</xdr:rowOff>
    </xdr:from>
    <xdr:ext cx="534377" cy="259045"/>
    <xdr:sp macro="" textlink="">
      <xdr:nvSpPr>
        <xdr:cNvPr id="139" name="物件費該当値テキスト"/>
        <xdr:cNvSpPr txBox="1"/>
      </xdr:nvSpPr>
      <xdr:spPr>
        <a:xfrm>
          <a:off x="4686300" y="958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10884</xdr:rowOff>
    </xdr:from>
    <xdr:to>
      <xdr:col>5</xdr:col>
      <xdr:colOff>409575</xdr:colOff>
      <xdr:row>56</xdr:row>
      <xdr:rowOff>112484</xdr:rowOff>
    </xdr:to>
    <xdr:sp macro="" textlink="">
      <xdr:nvSpPr>
        <xdr:cNvPr id="140" name="円/楕円 139"/>
        <xdr:cNvSpPr/>
      </xdr:nvSpPr>
      <xdr:spPr>
        <a:xfrm>
          <a:off x="3746500" y="96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103611</xdr:rowOff>
    </xdr:from>
    <xdr:ext cx="534377" cy="259045"/>
    <xdr:sp macro="" textlink="">
      <xdr:nvSpPr>
        <xdr:cNvPr id="141" name="テキスト ボックス 140"/>
        <xdr:cNvSpPr txBox="1"/>
      </xdr:nvSpPr>
      <xdr:spPr>
        <a:xfrm>
          <a:off x="3530111" y="97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72428</xdr:rowOff>
    </xdr:from>
    <xdr:to>
      <xdr:col>4</xdr:col>
      <xdr:colOff>206375</xdr:colOff>
      <xdr:row>57</xdr:row>
      <xdr:rowOff>2578</xdr:rowOff>
    </xdr:to>
    <xdr:sp macro="" textlink="">
      <xdr:nvSpPr>
        <xdr:cNvPr id="142" name="円/楕円 141"/>
        <xdr:cNvSpPr/>
      </xdr:nvSpPr>
      <xdr:spPr>
        <a:xfrm>
          <a:off x="2857500" y="96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165155</xdr:rowOff>
    </xdr:from>
    <xdr:ext cx="534377" cy="259045"/>
    <xdr:sp macro="" textlink="">
      <xdr:nvSpPr>
        <xdr:cNvPr id="143" name="テキスト ボックス 142"/>
        <xdr:cNvSpPr txBox="1"/>
      </xdr:nvSpPr>
      <xdr:spPr>
        <a:xfrm>
          <a:off x="2641111" y="97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163957</xdr:rowOff>
    </xdr:from>
    <xdr:to>
      <xdr:col>3</xdr:col>
      <xdr:colOff>3175</xdr:colOff>
      <xdr:row>57</xdr:row>
      <xdr:rowOff>94107</xdr:rowOff>
    </xdr:to>
    <xdr:sp macro="" textlink="">
      <xdr:nvSpPr>
        <xdr:cNvPr id="144" name="円/楕円 143"/>
        <xdr:cNvSpPr/>
      </xdr:nvSpPr>
      <xdr:spPr>
        <a:xfrm>
          <a:off x="1968500" y="97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85234</xdr:rowOff>
    </xdr:from>
    <xdr:ext cx="534377" cy="259045"/>
    <xdr:sp macro="" textlink="">
      <xdr:nvSpPr>
        <xdr:cNvPr id="145" name="テキスト ボックス 144"/>
        <xdr:cNvSpPr txBox="1"/>
      </xdr:nvSpPr>
      <xdr:spPr>
        <a:xfrm>
          <a:off x="1752111" y="98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132982</xdr:rowOff>
    </xdr:from>
    <xdr:to>
      <xdr:col>1</xdr:col>
      <xdr:colOff>485775</xdr:colOff>
      <xdr:row>57</xdr:row>
      <xdr:rowOff>63132</xdr:rowOff>
    </xdr:to>
    <xdr:sp macro="" textlink="">
      <xdr:nvSpPr>
        <xdr:cNvPr id="146" name="円/楕円 145"/>
        <xdr:cNvSpPr/>
      </xdr:nvSpPr>
      <xdr:spPr>
        <a:xfrm>
          <a:off x="1079500" y="97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54259</xdr:rowOff>
    </xdr:from>
    <xdr:ext cx="534377" cy="259045"/>
    <xdr:sp macro="" textlink="">
      <xdr:nvSpPr>
        <xdr:cNvPr id="147" name="テキスト ボックス 146"/>
        <xdr:cNvSpPr txBox="1"/>
      </xdr:nvSpPr>
      <xdr:spPr>
        <a:xfrm>
          <a:off x="863111" y="98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104169</xdr:rowOff>
    </xdr:from>
    <xdr:to>
      <xdr:col>6</xdr:col>
      <xdr:colOff>511175</xdr:colOff>
      <xdr:row>76</xdr:row>
      <xdr:rowOff>104626</xdr:rowOff>
    </xdr:to>
    <xdr:cxnSp macro="">
      <xdr:nvCxnSpPr>
        <xdr:cNvPr id="178" name="直線コネクタ 177"/>
        <xdr:cNvCxnSpPr/>
      </xdr:nvCxnSpPr>
      <xdr:spPr>
        <a:xfrm flipV="1">
          <a:off x="3797300" y="12962919"/>
          <a:ext cx="8382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133691</xdr:rowOff>
    </xdr:from>
    <xdr:to>
      <xdr:col>5</xdr:col>
      <xdr:colOff>358775</xdr:colOff>
      <xdr:row>76</xdr:row>
      <xdr:rowOff>104626</xdr:rowOff>
    </xdr:to>
    <xdr:cxnSp macro="">
      <xdr:nvCxnSpPr>
        <xdr:cNvPr id="181" name="直線コネクタ 180"/>
        <xdr:cNvCxnSpPr/>
      </xdr:nvCxnSpPr>
      <xdr:spPr>
        <a:xfrm>
          <a:off x="2908300" y="12820991"/>
          <a:ext cx="889000" cy="3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133691</xdr:rowOff>
    </xdr:from>
    <xdr:to>
      <xdr:col>4</xdr:col>
      <xdr:colOff>155575</xdr:colOff>
      <xdr:row>76</xdr:row>
      <xdr:rowOff>25595</xdr:rowOff>
    </xdr:to>
    <xdr:cxnSp macro="">
      <xdr:nvCxnSpPr>
        <xdr:cNvPr id="184" name="直線コネクタ 183"/>
        <xdr:cNvCxnSpPr/>
      </xdr:nvCxnSpPr>
      <xdr:spPr>
        <a:xfrm flipV="1">
          <a:off x="2019300" y="12820991"/>
          <a:ext cx="889000" cy="2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6361</xdr:rowOff>
    </xdr:from>
    <xdr:to>
      <xdr:col>2</xdr:col>
      <xdr:colOff>638175</xdr:colOff>
      <xdr:row>76</xdr:row>
      <xdr:rowOff>25595</xdr:rowOff>
    </xdr:to>
    <xdr:cxnSp macro="">
      <xdr:nvCxnSpPr>
        <xdr:cNvPr id="187" name="直線コネクタ 186"/>
        <xdr:cNvCxnSpPr/>
      </xdr:nvCxnSpPr>
      <xdr:spPr>
        <a:xfrm>
          <a:off x="1130300" y="13036561"/>
          <a:ext cx="8890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53369</xdr:rowOff>
    </xdr:from>
    <xdr:to>
      <xdr:col>6</xdr:col>
      <xdr:colOff>561975</xdr:colOff>
      <xdr:row>75</xdr:row>
      <xdr:rowOff>154969</xdr:rowOff>
    </xdr:to>
    <xdr:sp macro="" textlink="">
      <xdr:nvSpPr>
        <xdr:cNvPr id="197" name="円/楕円 196"/>
        <xdr:cNvSpPr/>
      </xdr:nvSpPr>
      <xdr:spPr>
        <a:xfrm>
          <a:off x="4584700" y="129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76246</xdr:rowOff>
    </xdr:from>
    <xdr:ext cx="534377" cy="259045"/>
    <xdr:sp macro="" textlink="">
      <xdr:nvSpPr>
        <xdr:cNvPr id="198" name="維持補修費該当値テキスト"/>
        <xdr:cNvSpPr txBox="1"/>
      </xdr:nvSpPr>
      <xdr:spPr>
        <a:xfrm>
          <a:off x="4686300" y="1276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53826</xdr:rowOff>
    </xdr:from>
    <xdr:to>
      <xdr:col>5</xdr:col>
      <xdr:colOff>409575</xdr:colOff>
      <xdr:row>76</xdr:row>
      <xdr:rowOff>155426</xdr:rowOff>
    </xdr:to>
    <xdr:sp macro="" textlink="">
      <xdr:nvSpPr>
        <xdr:cNvPr id="199" name="円/楕円 198"/>
        <xdr:cNvSpPr/>
      </xdr:nvSpPr>
      <xdr:spPr>
        <a:xfrm>
          <a:off x="3746500" y="130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503</xdr:rowOff>
    </xdr:from>
    <xdr:ext cx="534377" cy="259045"/>
    <xdr:sp macro="" textlink="">
      <xdr:nvSpPr>
        <xdr:cNvPr id="200" name="テキスト ボックス 199"/>
        <xdr:cNvSpPr txBox="1"/>
      </xdr:nvSpPr>
      <xdr:spPr>
        <a:xfrm>
          <a:off x="3530111" y="1285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82891</xdr:rowOff>
    </xdr:from>
    <xdr:to>
      <xdr:col>4</xdr:col>
      <xdr:colOff>206375</xdr:colOff>
      <xdr:row>75</xdr:row>
      <xdr:rowOff>13041</xdr:rowOff>
    </xdr:to>
    <xdr:sp macro="" textlink="">
      <xdr:nvSpPr>
        <xdr:cNvPr id="201" name="円/楕円 200"/>
        <xdr:cNvSpPr/>
      </xdr:nvSpPr>
      <xdr:spPr>
        <a:xfrm>
          <a:off x="2857500" y="127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29568</xdr:rowOff>
    </xdr:from>
    <xdr:ext cx="534377" cy="259045"/>
    <xdr:sp macro="" textlink="">
      <xdr:nvSpPr>
        <xdr:cNvPr id="202" name="テキスト ボックス 201"/>
        <xdr:cNvSpPr txBox="1"/>
      </xdr:nvSpPr>
      <xdr:spPr>
        <a:xfrm>
          <a:off x="2641111" y="1254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146245</xdr:rowOff>
    </xdr:from>
    <xdr:to>
      <xdr:col>3</xdr:col>
      <xdr:colOff>3175</xdr:colOff>
      <xdr:row>76</xdr:row>
      <xdr:rowOff>76395</xdr:rowOff>
    </xdr:to>
    <xdr:sp macro="" textlink="">
      <xdr:nvSpPr>
        <xdr:cNvPr id="203" name="円/楕円 202"/>
        <xdr:cNvSpPr/>
      </xdr:nvSpPr>
      <xdr:spPr>
        <a:xfrm>
          <a:off x="1968500" y="130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92923</xdr:rowOff>
    </xdr:from>
    <xdr:ext cx="534377" cy="259045"/>
    <xdr:sp macro="" textlink="">
      <xdr:nvSpPr>
        <xdr:cNvPr id="204" name="テキスト ボックス 203"/>
        <xdr:cNvSpPr txBox="1"/>
      </xdr:nvSpPr>
      <xdr:spPr>
        <a:xfrm>
          <a:off x="1752111" y="1278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127011</xdr:rowOff>
    </xdr:from>
    <xdr:to>
      <xdr:col>1</xdr:col>
      <xdr:colOff>485775</xdr:colOff>
      <xdr:row>76</xdr:row>
      <xdr:rowOff>57161</xdr:rowOff>
    </xdr:to>
    <xdr:sp macro="" textlink="">
      <xdr:nvSpPr>
        <xdr:cNvPr id="205" name="円/楕円 204"/>
        <xdr:cNvSpPr/>
      </xdr:nvSpPr>
      <xdr:spPr>
        <a:xfrm>
          <a:off x="1079500" y="129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73688</xdr:rowOff>
    </xdr:from>
    <xdr:ext cx="534377" cy="259045"/>
    <xdr:sp macro="" textlink="">
      <xdr:nvSpPr>
        <xdr:cNvPr id="206" name="テキスト ボックス 205"/>
        <xdr:cNvSpPr txBox="1"/>
      </xdr:nvSpPr>
      <xdr:spPr>
        <a:xfrm>
          <a:off x="863111" y="127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46368</xdr:rowOff>
    </xdr:from>
    <xdr:to>
      <xdr:col>6</xdr:col>
      <xdr:colOff>511175</xdr:colOff>
      <xdr:row>95</xdr:row>
      <xdr:rowOff>161544</xdr:rowOff>
    </xdr:to>
    <xdr:cxnSp macro="">
      <xdr:nvCxnSpPr>
        <xdr:cNvPr id="236" name="直線コネクタ 235"/>
        <xdr:cNvCxnSpPr/>
      </xdr:nvCxnSpPr>
      <xdr:spPr>
        <a:xfrm flipV="1">
          <a:off x="3797300" y="16334118"/>
          <a:ext cx="8382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161544</xdr:rowOff>
    </xdr:from>
    <xdr:to>
      <xdr:col>5</xdr:col>
      <xdr:colOff>358775</xdr:colOff>
      <xdr:row>96</xdr:row>
      <xdr:rowOff>15291</xdr:rowOff>
    </xdr:to>
    <xdr:cxnSp macro="">
      <xdr:nvCxnSpPr>
        <xdr:cNvPr id="239" name="直線コネクタ 238"/>
        <xdr:cNvCxnSpPr/>
      </xdr:nvCxnSpPr>
      <xdr:spPr>
        <a:xfrm flipV="1">
          <a:off x="2908300" y="16449294"/>
          <a:ext cx="8890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15291</xdr:rowOff>
    </xdr:from>
    <xdr:to>
      <xdr:col>4</xdr:col>
      <xdr:colOff>155575</xdr:colOff>
      <xdr:row>96</xdr:row>
      <xdr:rowOff>83274</xdr:rowOff>
    </xdr:to>
    <xdr:cxnSp macro="">
      <xdr:nvCxnSpPr>
        <xdr:cNvPr id="242" name="直線コネクタ 241"/>
        <xdr:cNvCxnSpPr/>
      </xdr:nvCxnSpPr>
      <xdr:spPr>
        <a:xfrm flipV="1">
          <a:off x="2019300" y="16474491"/>
          <a:ext cx="889000" cy="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83274</xdr:rowOff>
    </xdr:from>
    <xdr:to>
      <xdr:col>2</xdr:col>
      <xdr:colOff>638175</xdr:colOff>
      <xdr:row>96</xdr:row>
      <xdr:rowOff>108268</xdr:rowOff>
    </xdr:to>
    <xdr:cxnSp macro="">
      <xdr:nvCxnSpPr>
        <xdr:cNvPr id="245" name="直線コネクタ 244"/>
        <xdr:cNvCxnSpPr/>
      </xdr:nvCxnSpPr>
      <xdr:spPr>
        <a:xfrm flipV="1">
          <a:off x="1130300" y="16542474"/>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167018</xdr:rowOff>
    </xdr:from>
    <xdr:to>
      <xdr:col>6</xdr:col>
      <xdr:colOff>561975</xdr:colOff>
      <xdr:row>95</xdr:row>
      <xdr:rowOff>97168</xdr:rowOff>
    </xdr:to>
    <xdr:sp macro="" textlink="">
      <xdr:nvSpPr>
        <xdr:cNvPr id="255" name="円/楕円 254"/>
        <xdr:cNvSpPr/>
      </xdr:nvSpPr>
      <xdr:spPr>
        <a:xfrm>
          <a:off x="4584700" y="162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18445</xdr:rowOff>
    </xdr:from>
    <xdr:ext cx="599010" cy="259045"/>
    <xdr:sp macro="" textlink="">
      <xdr:nvSpPr>
        <xdr:cNvPr id="256" name="扶助費該当値テキスト"/>
        <xdr:cNvSpPr txBox="1"/>
      </xdr:nvSpPr>
      <xdr:spPr>
        <a:xfrm>
          <a:off x="4686300" y="1613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113,849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110744</xdr:rowOff>
    </xdr:from>
    <xdr:to>
      <xdr:col>5</xdr:col>
      <xdr:colOff>409575</xdr:colOff>
      <xdr:row>96</xdr:row>
      <xdr:rowOff>40894</xdr:rowOff>
    </xdr:to>
    <xdr:sp macro="" textlink="">
      <xdr:nvSpPr>
        <xdr:cNvPr id="257" name="円/楕円 256"/>
        <xdr:cNvSpPr/>
      </xdr:nvSpPr>
      <xdr:spPr>
        <a:xfrm>
          <a:off x="3746500" y="163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57421</xdr:rowOff>
    </xdr:from>
    <xdr:ext cx="599010" cy="259045"/>
    <xdr:sp macro="" textlink="">
      <xdr:nvSpPr>
        <xdr:cNvPr id="258" name="テキスト ボックス 257"/>
        <xdr:cNvSpPr txBox="1"/>
      </xdr:nvSpPr>
      <xdr:spPr>
        <a:xfrm>
          <a:off x="3497794" y="1617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135941</xdr:rowOff>
    </xdr:from>
    <xdr:to>
      <xdr:col>4</xdr:col>
      <xdr:colOff>206375</xdr:colOff>
      <xdr:row>96</xdr:row>
      <xdr:rowOff>66091</xdr:rowOff>
    </xdr:to>
    <xdr:sp macro="" textlink="">
      <xdr:nvSpPr>
        <xdr:cNvPr id="259" name="円/楕円 258"/>
        <xdr:cNvSpPr/>
      </xdr:nvSpPr>
      <xdr:spPr>
        <a:xfrm>
          <a:off x="2857500" y="16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82618</xdr:rowOff>
    </xdr:from>
    <xdr:ext cx="599010" cy="259045"/>
    <xdr:sp macro="" textlink="">
      <xdr:nvSpPr>
        <xdr:cNvPr id="260" name="テキスト ボックス 259"/>
        <xdr:cNvSpPr txBox="1"/>
      </xdr:nvSpPr>
      <xdr:spPr>
        <a:xfrm>
          <a:off x="2608794" y="1619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32474</xdr:rowOff>
    </xdr:from>
    <xdr:to>
      <xdr:col>3</xdr:col>
      <xdr:colOff>3175</xdr:colOff>
      <xdr:row>96</xdr:row>
      <xdr:rowOff>134074</xdr:rowOff>
    </xdr:to>
    <xdr:sp macro="" textlink="">
      <xdr:nvSpPr>
        <xdr:cNvPr id="261" name="円/楕円 260"/>
        <xdr:cNvSpPr/>
      </xdr:nvSpPr>
      <xdr:spPr>
        <a:xfrm>
          <a:off x="1968500" y="164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150601</xdr:rowOff>
    </xdr:from>
    <xdr:ext cx="534377" cy="259045"/>
    <xdr:sp macro="" textlink="">
      <xdr:nvSpPr>
        <xdr:cNvPr id="262" name="テキスト ボックス 261"/>
        <xdr:cNvSpPr txBox="1"/>
      </xdr:nvSpPr>
      <xdr:spPr>
        <a:xfrm>
          <a:off x="1752111" y="162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57468</xdr:rowOff>
    </xdr:from>
    <xdr:to>
      <xdr:col>1</xdr:col>
      <xdr:colOff>485775</xdr:colOff>
      <xdr:row>96</xdr:row>
      <xdr:rowOff>159068</xdr:rowOff>
    </xdr:to>
    <xdr:sp macro="" textlink="">
      <xdr:nvSpPr>
        <xdr:cNvPr id="263" name="円/楕円 262"/>
        <xdr:cNvSpPr/>
      </xdr:nvSpPr>
      <xdr:spPr>
        <a:xfrm>
          <a:off x="1079500" y="16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4145</xdr:rowOff>
    </xdr:from>
    <xdr:ext cx="534377" cy="259045"/>
    <xdr:sp macro="" textlink="">
      <xdr:nvSpPr>
        <xdr:cNvPr id="264" name="テキスト ボックス 263"/>
        <xdr:cNvSpPr txBox="1"/>
      </xdr:nvSpPr>
      <xdr:spPr>
        <a:xfrm>
          <a:off x="863111" y="1629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15761</xdr:rowOff>
    </xdr:from>
    <xdr:to>
      <xdr:col>15</xdr:col>
      <xdr:colOff>180975</xdr:colOff>
      <xdr:row>35</xdr:row>
      <xdr:rowOff>46555</xdr:rowOff>
    </xdr:to>
    <xdr:cxnSp macro="">
      <xdr:nvCxnSpPr>
        <xdr:cNvPr id="297" name="直線コネクタ 296"/>
        <xdr:cNvCxnSpPr/>
      </xdr:nvCxnSpPr>
      <xdr:spPr>
        <a:xfrm flipV="1">
          <a:off x="9639300" y="6016511"/>
          <a:ext cx="838200" cy="3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46555</xdr:rowOff>
    </xdr:from>
    <xdr:to>
      <xdr:col>14</xdr:col>
      <xdr:colOff>28575</xdr:colOff>
      <xdr:row>35</xdr:row>
      <xdr:rowOff>97961</xdr:rowOff>
    </xdr:to>
    <xdr:cxnSp macro="">
      <xdr:nvCxnSpPr>
        <xdr:cNvPr id="300" name="直線コネクタ 299"/>
        <xdr:cNvCxnSpPr/>
      </xdr:nvCxnSpPr>
      <xdr:spPr>
        <a:xfrm flipV="1">
          <a:off x="8750300" y="6047305"/>
          <a:ext cx="889000" cy="5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33544</xdr:rowOff>
    </xdr:from>
    <xdr:to>
      <xdr:col>12</xdr:col>
      <xdr:colOff>511175</xdr:colOff>
      <xdr:row>35</xdr:row>
      <xdr:rowOff>97961</xdr:rowOff>
    </xdr:to>
    <xdr:cxnSp macro="">
      <xdr:nvCxnSpPr>
        <xdr:cNvPr id="303" name="直線コネクタ 302"/>
        <xdr:cNvCxnSpPr/>
      </xdr:nvCxnSpPr>
      <xdr:spPr>
        <a:xfrm>
          <a:off x="7861300" y="6034294"/>
          <a:ext cx="889000" cy="6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33544</xdr:rowOff>
    </xdr:from>
    <xdr:to>
      <xdr:col>11</xdr:col>
      <xdr:colOff>307975</xdr:colOff>
      <xdr:row>35</xdr:row>
      <xdr:rowOff>92866</xdr:rowOff>
    </xdr:to>
    <xdr:cxnSp macro="">
      <xdr:nvCxnSpPr>
        <xdr:cNvPr id="306" name="直線コネクタ 305"/>
        <xdr:cNvCxnSpPr/>
      </xdr:nvCxnSpPr>
      <xdr:spPr>
        <a:xfrm flipV="1">
          <a:off x="6972300" y="6034294"/>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136411</xdr:rowOff>
    </xdr:from>
    <xdr:to>
      <xdr:col>15</xdr:col>
      <xdr:colOff>231775</xdr:colOff>
      <xdr:row>35</xdr:row>
      <xdr:rowOff>66561</xdr:rowOff>
    </xdr:to>
    <xdr:sp macro="" textlink="">
      <xdr:nvSpPr>
        <xdr:cNvPr id="316" name="円/楕円 315"/>
        <xdr:cNvSpPr/>
      </xdr:nvSpPr>
      <xdr:spPr>
        <a:xfrm>
          <a:off x="10426700" y="59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159288</xdr:rowOff>
    </xdr:from>
    <xdr:ext cx="534377" cy="259045"/>
    <xdr:sp macro="" textlink="">
      <xdr:nvSpPr>
        <xdr:cNvPr id="317" name="補助費等該当値テキスト"/>
        <xdr:cNvSpPr txBox="1"/>
      </xdr:nvSpPr>
      <xdr:spPr>
        <a:xfrm>
          <a:off x="10528300" y="58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85,012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167205</xdr:rowOff>
    </xdr:from>
    <xdr:to>
      <xdr:col>14</xdr:col>
      <xdr:colOff>79375</xdr:colOff>
      <xdr:row>35</xdr:row>
      <xdr:rowOff>97355</xdr:rowOff>
    </xdr:to>
    <xdr:sp macro="" textlink="">
      <xdr:nvSpPr>
        <xdr:cNvPr id="318" name="円/楕円 317"/>
        <xdr:cNvSpPr/>
      </xdr:nvSpPr>
      <xdr:spPr>
        <a:xfrm>
          <a:off x="9588500" y="59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113882</xdr:rowOff>
    </xdr:from>
    <xdr:ext cx="534377" cy="259045"/>
    <xdr:sp macro="" textlink="">
      <xdr:nvSpPr>
        <xdr:cNvPr id="319" name="テキスト ボックス 318"/>
        <xdr:cNvSpPr txBox="1"/>
      </xdr:nvSpPr>
      <xdr:spPr>
        <a:xfrm>
          <a:off x="9372111" y="57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47161</xdr:rowOff>
    </xdr:from>
    <xdr:to>
      <xdr:col>12</xdr:col>
      <xdr:colOff>561975</xdr:colOff>
      <xdr:row>35</xdr:row>
      <xdr:rowOff>148761</xdr:rowOff>
    </xdr:to>
    <xdr:sp macro="" textlink="">
      <xdr:nvSpPr>
        <xdr:cNvPr id="320" name="円/楕円 319"/>
        <xdr:cNvSpPr/>
      </xdr:nvSpPr>
      <xdr:spPr>
        <a:xfrm>
          <a:off x="8699500" y="60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165288</xdr:rowOff>
    </xdr:from>
    <xdr:ext cx="534377" cy="259045"/>
    <xdr:sp macro="" textlink="">
      <xdr:nvSpPr>
        <xdr:cNvPr id="321" name="テキスト ボックス 320"/>
        <xdr:cNvSpPr txBox="1"/>
      </xdr:nvSpPr>
      <xdr:spPr>
        <a:xfrm>
          <a:off x="8483111" y="58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154194</xdr:rowOff>
    </xdr:from>
    <xdr:to>
      <xdr:col>11</xdr:col>
      <xdr:colOff>358775</xdr:colOff>
      <xdr:row>35</xdr:row>
      <xdr:rowOff>84344</xdr:rowOff>
    </xdr:to>
    <xdr:sp macro="" textlink="">
      <xdr:nvSpPr>
        <xdr:cNvPr id="322" name="円/楕円 321"/>
        <xdr:cNvSpPr/>
      </xdr:nvSpPr>
      <xdr:spPr>
        <a:xfrm>
          <a:off x="7810500" y="59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100871</xdr:rowOff>
    </xdr:from>
    <xdr:ext cx="534377" cy="259045"/>
    <xdr:sp macro="" textlink="">
      <xdr:nvSpPr>
        <xdr:cNvPr id="323" name="テキスト ボックス 322"/>
        <xdr:cNvSpPr txBox="1"/>
      </xdr:nvSpPr>
      <xdr:spPr>
        <a:xfrm>
          <a:off x="7594111" y="5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42066</xdr:rowOff>
    </xdr:from>
    <xdr:to>
      <xdr:col>10</xdr:col>
      <xdr:colOff>155575</xdr:colOff>
      <xdr:row>35</xdr:row>
      <xdr:rowOff>143666</xdr:rowOff>
    </xdr:to>
    <xdr:sp macro="" textlink="">
      <xdr:nvSpPr>
        <xdr:cNvPr id="324" name="円/楕円 323"/>
        <xdr:cNvSpPr/>
      </xdr:nvSpPr>
      <xdr:spPr>
        <a:xfrm>
          <a:off x="6921500" y="60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160193</xdr:rowOff>
    </xdr:from>
    <xdr:ext cx="534377" cy="259045"/>
    <xdr:sp macro="" textlink="">
      <xdr:nvSpPr>
        <xdr:cNvPr id="325" name="テキスト ボックス 324"/>
        <xdr:cNvSpPr txBox="1"/>
      </xdr:nvSpPr>
      <xdr:spPr>
        <a:xfrm>
          <a:off x="6705111" y="58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3263</xdr:rowOff>
    </xdr:from>
    <xdr:to>
      <xdr:col>15</xdr:col>
      <xdr:colOff>180975</xdr:colOff>
      <xdr:row>57</xdr:row>
      <xdr:rowOff>48205</xdr:rowOff>
    </xdr:to>
    <xdr:cxnSp macro="">
      <xdr:nvCxnSpPr>
        <xdr:cNvPr id="352" name="直線コネクタ 351"/>
        <xdr:cNvCxnSpPr/>
      </xdr:nvCxnSpPr>
      <xdr:spPr>
        <a:xfrm>
          <a:off x="9639300" y="9775913"/>
          <a:ext cx="838200" cy="4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109530</xdr:rowOff>
    </xdr:from>
    <xdr:to>
      <xdr:col>14</xdr:col>
      <xdr:colOff>28575</xdr:colOff>
      <xdr:row>57</xdr:row>
      <xdr:rowOff>3263</xdr:rowOff>
    </xdr:to>
    <xdr:cxnSp macro="">
      <xdr:nvCxnSpPr>
        <xdr:cNvPr id="355" name="直線コネクタ 354"/>
        <xdr:cNvCxnSpPr/>
      </xdr:nvCxnSpPr>
      <xdr:spPr>
        <a:xfrm>
          <a:off x="8750300" y="9539280"/>
          <a:ext cx="889000" cy="2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109530</xdr:rowOff>
    </xdr:from>
    <xdr:to>
      <xdr:col>12</xdr:col>
      <xdr:colOff>511175</xdr:colOff>
      <xdr:row>56</xdr:row>
      <xdr:rowOff>44776</xdr:rowOff>
    </xdr:to>
    <xdr:cxnSp macro="">
      <xdr:nvCxnSpPr>
        <xdr:cNvPr id="358" name="直線コネクタ 357"/>
        <xdr:cNvCxnSpPr/>
      </xdr:nvCxnSpPr>
      <xdr:spPr>
        <a:xfrm flipV="1">
          <a:off x="7861300" y="9539280"/>
          <a:ext cx="889000" cy="10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114970</xdr:rowOff>
    </xdr:from>
    <xdr:to>
      <xdr:col>11</xdr:col>
      <xdr:colOff>307975</xdr:colOff>
      <xdr:row>56</xdr:row>
      <xdr:rowOff>44776</xdr:rowOff>
    </xdr:to>
    <xdr:cxnSp macro="">
      <xdr:nvCxnSpPr>
        <xdr:cNvPr id="361" name="直線コネクタ 360"/>
        <xdr:cNvCxnSpPr/>
      </xdr:nvCxnSpPr>
      <xdr:spPr>
        <a:xfrm>
          <a:off x="6972300" y="9544720"/>
          <a:ext cx="8890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168855</xdr:rowOff>
    </xdr:from>
    <xdr:to>
      <xdr:col>15</xdr:col>
      <xdr:colOff>231775</xdr:colOff>
      <xdr:row>57</xdr:row>
      <xdr:rowOff>99005</xdr:rowOff>
    </xdr:to>
    <xdr:sp macro="" textlink="">
      <xdr:nvSpPr>
        <xdr:cNvPr id="371" name="円/楕円 370"/>
        <xdr:cNvSpPr/>
      </xdr:nvSpPr>
      <xdr:spPr>
        <a:xfrm>
          <a:off x="10426700" y="97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147282</xdr:rowOff>
    </xdr:from>
    <xdr:ext cx="534377" cy="259045"/>
    <xdr:sp macro="" textlink="">
      <xdr:nvSpPr>
        <xdr:cNvPr id="372" name="普通建設事業費該当値テキスト"/>
        <xdr:cNvSpPr txBox="1"/>
      </xdr:nvSpPr>
      <xdr:spPr>
        <a:xfrm>
          <a:off x="10528300" y="974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123913</xdr:rowOff>
    </xdr:from>
    <xdr:to>
      <xdr:col>14</xdr:col>
      <xdr:colOff>79375</xdr:colOff>
      <xdr:row>57</xdr:row>
      <xdr:rowOff>54063</xdr:rowOff>
    </xdr:to>
    <xdr:sp macro="" textlink="">
      <xdr:nvSpPr>
        <xdr:cNvPr id="373" name="円/楕円 372"/>
        <xdr:cNvSpPr/>
      </xdr:nvSpPr>
      <xdr:spPr>
        <a:xfrm>
          <a:off x="9588500" y="97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45190</xdr:rowOff>
    </xdr:from>
    <xdr:ext cx="534377" cy="259045"/>
    <xdr:sp macro="" textlink="">
      <xdr:nvSpPr>
        <xdr:cNvPr id="374" name="テキスト ボックス 373"/>
        <xdr:cNvSpPr txBox="1"/>
      </xdr:nvSpPr>
      <xdr:spPr>
        <a:xfrm>
          <a:off x="9372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58730</xdr:rowOff>
    </xdr:from>
    <xdr:to>
      <xdr:col>12</xdr:col>
      <xdr:colOff>561975</xdr:colOff>
      <xdr:row>55</xdr:row>
      <xdr:rowOff>160330</xdr:rowOff>
    </xdr:to>
    <xdr:sp macro="" textlink="">
      <xdr:nvSpPr>
        <xdr:cNvPr id="375" name="円/楕円 374"/>
        <xdr:cNvSpPr/>
      </xdr:nvSpPr>
      <xdr:spPr>
        <a:xfrm>
          <a:off x="8699500" y="94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5407</xdr:rowOff>
    </xdr:from>
    <xdr:ext cx="599010" cy="259045"/>
    <xdr:sp macro="" textlink="">
      <xdr:nvSpPr>
        <xdr:cNvPr id="376" name="テキスト ボックス 375"/>
        <xdr:cNvSpPr txBox="1"/>
      </xdr:nvSpPr>
      <xdr:spPr>
        <a:xfrm>
          <a:off x="8450794" y="926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119,099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165426</xdr:rowOff>
    </xdr:from>
    <xdr:to>
      <xdr:col>11</xdr:col>
      <xdr:colOff>358775</xdr:colOff>
      <xdr:row>56</xdr:row>
      <xdr:rowOff>95576</xdr:rowOff>
    </xdr:to>
    <xdr:sp macro="" textlink="">
      <xdr:nvSpPr>
        <xdr:cNvPr id="377" name="円/楕円 376"/>
        <xdr:cNvSpPr/>
      </xdr:nvSpPr>
      <xdr:spPr>
        <a:xfrm>
          <a:off x="7810500" y="9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112103</xdr:rowOff>
    </xdr:from>
    <xdr:ext cx="534377" cy="259045"/>
    <xdr:sp macro="" textlink="">
      <xdr:nvSpPr>
        <xdr:cNvPr id="378" name="テキスト ボックス 377"/>
        <xdr:cNvSpPr txBox="1"/>
      </xdr:nvSpPr>
      <xdr:spPr>
        <a:xfrm>
          <a:off x="7594111" y="93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64170</xdr:rowOff>
    </xdr:from>
    <xdr:to>
      <xdr:col>10</xdr:col>
      <xdr:colOff>155575</xdr:colOff>
      <xdr:row>55</xdr:row>
      <xdr:rowOff>165770</xdr:rowOff>
    </xdr:to>
    <xdr:sp macro="" textlink="">
      <xdr:nvSpPr>
        <xdr:cNvPr id="379" name="円/楕円 378"/>
        <xdr:cNvSpPr/>
      </xdr:nvSpPr>
      <xdr:spPr>
        <a:xfrm>
          <a:off x="6921500" y="949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10847</xdr:rowOff>
    </xdr:from>
    <xdr:ext cx="599010" cy="259045"/>
    <xdr:sp macro="" textlink="">
      <xdr:nvSpPr>
        <xdr:cNvPr id="380" name="テキスト ボックス 379"/>
        <xdr:cNvSpPr txBox="1"/>
      </xdr:nvSpPr>
      <xdr:spPr>
        <a:xfrm>
          <a:off x="6672794" y="926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144219</xdr:rowOff>
    </xdr:from>
    <xdr:to>
      <xdr:col>15</xdr:col>
      <xdr:colOff>180975</xdr:colOff>
      <xdr:row>77</xdr:row>
      <xdr:rowOff>154398</xdr:rowOff>
    </xdr:to>
    <xdr:cxnSp macro="">
      <xdr:nvCxnSpPr>
        <xdr:cNvPr id="409" name="直線コネクタ 408"/>
        <xdr:cNvCxnSpPr/>
      </xdr:nvCxnSpPr>
      <xdr:spPr>
        <a:xfrm flipV="1">
          <a:off x="9639300" y="13345869"/>
          <a:ext cx="8382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106599</xdr:rowOff>
    </xdr:from>
    <xdr:to>
      <xdr:col>14</xdr:col>
      <xdr:colOff>28575</xdr:colOff>
      <xdr:row>77</xdr:row>
      <xdr:rowOff>154398</xdr:rowOff>
    </xdr:to>
    <xdr:cxnSp macro="">
      <xdr:nvCxnSpPr>
        <xdr:cNvPr id="412" name="直線コネクタ 411"/>
        <xdr:cNvCxnSpPr/>
      </xdr:nvCxnSpPr>
      <xdr:spPr>
        <a:xfrm>
          <a:off x="8750300" y="12965349"/>
          <a:ext cx="889000" cy="3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93419</xdr:rowOff>
    </xdr:from>
    <xdr:to>
      <xdr:col>15</xdr:col>
      <xdr:colOff>231775</xdr:colOff>
      <xdr:row>78</xdr:row>
      <xdr:rowOff>23569</xdr:rowOff>
    </xdr:to>
    <xdr:sp macro="" textlink="">
      <xdr:nvSpPr>
        <xdr:cNvPr id="422" name="円/楕円 421"/>
        <xdr:cNvSpPr/>
      </xdr:nvSpPr>
      <xdr:spPr>
        <a:xfrm>
          <a:off x="10426700" y="132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116296</xdr:rowOff>
    </xdr:from>
    <xdr:ext cx="534377" cy="259045"/>
    <xdr:sp macro="" textlink="">
      <xdr:nvSpPr>
        <xdr:cNvPr id="423" name="普通建設事業費 （ うち新規整備　）該当値テキスト"/>
        <xdr:cNvSpPr txBox="1"/>
      </xdr:nvSpPr>
      <xdr:spPr>
        <a:xfrm>
          <a:off x="10528300" y="131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103598</xdr:rowOff>
    </xdr:from>
    <xdr:to>
      <xdr:col>14</xdr:col>
      <xdr:colOff>79375</xdr:colOff>
      <xdr:row>78</xdr:row>
      <xdr:rowOff>33748</xdr:rowOff>
    </xdr:to>
    <xdr:sp macro="" textlink="">
      <xdr:nvSpPr>
        <xdr:cNvPr id="424" name="円/楕円 423"/>
        <xdr:cNvSpPr/>
      </xdr:nvSpPr>
      <xdr:spPr>
        <a:xfrm>
          <a:off x="9588500" y="133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24875</xdr:rowOff>
    </xdr:from>
    <xdr:ext cx="534377" cy="259045"/>
    <xdr:sp macro="" textlink="">
      <xdr:nvSpPr>
        <xdr:cNvPr id="425" name="テキスト ボックス 424"/>
        <xdr:cNvSpPr txBox="1"/>
      </xdr:nvSpPr>
      <xdr:spPr>
        <a:xfrm>
          <a:off x="9372111" y="1339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55799</xdr:rowOff>
    </xdr:from>
    <xdr:to>
      <xdr:col>12</xdr:col>
      <xdr:colOff>561975</xdr:colOff>
      <xdr:row>75</xdr:row>
      <xdr:rowOff>157398</xdr:rowOff>
    </xdr:to>
    <xdr:sp macro="" textlink="">
      <xdr:nvSpPr>
        <xdr:cNvPr id="426" name="円/楕円 425"/>
        <xdr:cNvSpPr/>
      </xdr:nvSpPr>
      <xdr:spPr>
        <a:xfrm>
          <a:off x="8699500" y="12914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2476</xdr:rowOff>
    </xdr:from>
    <xdr:ext cx="534377" cy="259045"/>
    <xdr:sp macro="" textlink="">
      <xdr:nvSpPr>
        <xdr:cNvPr id="427" name="テキスト ボックス 426"/>
        <xdr:cNvSpPr txBox="1"/>
      </xdr:nvSpPr>
      <xdr:spPr>
        <a:xfrm>
          <a:off x="8483111" y="126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26657</xdr:rowOff>
    </xdr:from>
    <xdr:to>
      <xdr:col>15</xdr:col>
      <xdr:colOff>180975</xdr:colOff>
      <xdr:row>97</xdr:row>
      <xdr:rowOff>91694</xdr:rowOff>
    </xdr:to>
    <xdr:cxnSp macro="">
      <xdr:nvCxnSpPr>
        <xdr:cNvPr id="452" name="直線コネクタ 451"/>
        <xdr:cNvCxnSpPr/>
      </xdr:nvCxnSpPr>
      <xdr:spPr>
        <a:xfrm>
          <a:off x="9639300" y="16657307"/>
          <a:ext cx="8382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26657</xdr:rowOff>
    </xdr:from>
    <xdr:to>
      <xdr:col>14</xdr:col>
      <xdr:colOff>28575</xdr:colOff>
      <xdr:row>97</xdr:row>
      <xdr:rowOff>40864</xdr:rowOff>
    </xdr:to>
    <xdr:cxnSp macro="">
      <xdr:nvCxnSpPr>
        <xdr:cNvPr id="455" name="直線コネクタ 454"/>
        <xdr:cNvCxnSpPr/>
      </xdr:nvCxnSpPr>
      <xdr:spPr>
        <a:xfrm flipV="1">
          <a:off x="8750300" y="16657307"/>
          <a:ext cx="8890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40894</xdr:rowOff>
    </xdr:from>
    <xdr:to>
      <xdr:col>15</xdr:col>
      <xdr:colOff>231775</xdr:colOff>
      <xdr:row>97</xdr:row>
      <xdr:rowOff>142494</xdr:rowOff>
    </xdr:to>
    <xdr:sp macro="" textlink="">
      <xdr:nvSpPr>
        <xdr:cNvPr id="465" name="円/楕円 464"/>
        <xdr:cNvSpPr/>
      </xdr:nvSpPr>
      <xdr:spPr>
        <a:xfrm>
          <a:off x="10426700" y="166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127271</xdr:rowOff>
    </xdr:from>
    <xdr:ext cx="534377" cy="259045"/>
    <xdr:sp macro="" textlink="">
      <xdr:nvSpPr>
        <xdr:cNvPr id="466" name="普通建設事業費 （ うち更新整備　）該当値テキスト"/>
        <xdr:cNvSpPr txBox="1"/>
      </xdr:nvSpPr>
      <xdr:spPr>
        <a:xfrm>
          <a:off x="10528300" y="1658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147307</xdr:rowOff>
    </xdr:from>
    <xdr:to>
      <xdr:col>14</xdr:col>
      <xdr:colOff>79375</xdr:colOff>
      <xdr:row>97</xdr:row>
      <xdr:rowOff>77457</xdr:rowOff>
    </xdr:to>
    <xdr:sp macro="" textlink="">
      <xdr:nvSpPr>
        <xdr:cNvPr id="467" name="円/楕円 466"/>
        <xdr:cNvSpPr/>
      </xdr:nvSpPr>
      <xdr:spPr>
        <a:xfrm>
          <a:off x="9588500" y="166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68584</xdr:rowOff>
    </xdr:from>
    <xdr:ext cx="534377" cy="259045"/>
    <xdr:sp macro="" textlink="">
      <xdr:nvSpPr>
        <xdr:cNvPr id="468" name="テキスト ボックス 467"/>
        <xdr:cNvSpPr txBox="1"/>
      </xdr:nvSpPr>
      <xdr:spPr>
        <a:xfrm>
          <a:off x="9372111" y="166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161514</xdr:rowOff>
    </xdr:from>
    <xdr:to>
      <xdr:col>12</xdr:col>
      <xdr:colOff>561975</xdr:colOff>
      <xdr:row>97</xdr:row>
      <xdr:rowOff>91664</xdr:rowOff>
    </xdr:to>
    <xdr:sp macro="" textlink="">
      <xdr:nvSpPr>
        <xdr:cNvPr id="469" name="円/楕円 468"/>
        <xdr:cNvSpPr/>
      </xdr:nvSpPr>
      <xdr:spPr>
        <a:xfrm>
          <a:off x="8699500" y="166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82791</xdr:rowOff>
    </xdr:from>
    <xdr:ext cx="534377" cy="259045"/>
    <xdr:sp macro="" textlink="">
      <xdr:nvSpPr>
        <xdr:cNvPr id="470" name="テキスト ボックス 469"/>
        <xdr:cNvSpPr txBox="1"/>
      </xdr:nvSpPr>
      <xdr:spPr>
        <a:xfrm>
          <a:off x="8483111" y="167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99055</xdr:rowOff>
    </xdr:from>
    <xdr:to>
      <xdr:col>23</xdr:col>
      <xdr:colOff>517525</xdr:colOff>
      <xdr:row>38</xdr:row>
      <xdr:rowOff>118555</xdr:rowOff>
    </xdr:to>
    <xdr:cxnSp macro="">
      <xdr:nvCxnSpPr>
        <xdr:cNvPr id="497" name="直線コネクタ 496"/>
        <xdr:cNvCxnSpPr/>
      </xdr:nvCxnSpPr>
      <xdr:spPr>
        <a:xfrm>
          <a:off x="15481300" y="6442705"/>
          <a:ext cx="838200" cy="1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46454</xdr:rowOff>
    </xdr:from>
    <xdr:to>
      <xdr:col>22</xdr:col>
      <xdr:colOff>365125</xdr:colOff>
      <xdr:row>37</xdr:row>
      <xdr:rowOff>99055</xdr:rowOff>
    </xdr:to>
    <xdr:cxnSp macro="">
      <xdr:nvCxnSpPr>
        <xdr:cNvPr id="500" name="直線コネクタ 499"/>
        <xdr:cNvCxnSpPr/>
      </xdr:nvCxnSpPr>
      <xdr:spPr>
        <a:xfrm>
          <a:off x="14592300" y="6047204"/>
          <a:ext cx="889000" cy="39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46454</xdr:rowOff>
    </xdr:from>
    <xdr:to>
      <xdr:col>21</xdr:col>
      <xdr:colOff>161925</xdr:colOff>
      <xdr:row>37</xdr:row>
      <xdr:rowOff>89340</xdr:rowOff>
    </xdr:to>
    <xdr:cxnSp macro="">
      <xdr:nvCxnSpPr>
        <xdr:cNvPr id="503" name="直線コネクタ 502"/>
        <xdr:cNvCxnSpPr/>
      </xdr:nvCxnSpPr>
      <xdr:spPr>
        <a:xfrm flipV="1">
          <a:off x="13703300" y="6047204"/>
          <a:ext cx="889000" cy="38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89340</xdr:rowOff>
    </xdr:from>
    <xdr:to>
      <xdr:col>19</xdr:col>
      <xdr:colOff>644525</xdr:colOff>
      <xdr:row>38</xdr:row>
      <xdr:rowOff>121755</xdr:rowOff>
    </xdr:to>
    <xdr:cxnSp macro="">
      <xdr:nvCxnSpPr>
        <xdr:cNvPr id="506" name="直線コネクタ 505"/>
        <xdr:cNvCxnSpPr/>
      </xdr:nvCxnSpPr>
      <xdr:spPr>
        <a:xfrm flipV="1">
          <a:off x="12814300" y="6432990"/>
          <a:ext cx="889000" cy="20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827</xdr:rowOff>
    </xdr:from>
    <xdr:ext cx="469744" cy="259045"/>
    <xdr:sp macro="" textlink="">
      <xdr:nvSpPr>
        <xdr:cNvPr id="508" name="テキスト ボックス 507"/>
        <xdr:cNvSpPr txBox="1"/>
      </xdr:nvSpPr>
      <xdr:spPr>
        <a:xfrm>
          <a:off x="13468427" y="65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67755</xdr:rowOff>
    </xdr:from>
    <xdr:to>
      <xdr:col>23</xdr:col>
      <xdr:colOff>568325</xdr:colOff>
      <xdr:row>38</xdr:row>
      <xdr:rowOff>169355</xdr:rowOff>
    </xdr:to>
    <xdr:sp macro="" textlink="">
      <xdr:nvSpPr>
        <xdr:cNvPr id="516" name="円/楕円 515"/>
        <xdr:cNvSpPr/>
      </xdr:nvSpPr>
      <xdr:spPr>
        <a:xfrm>
          <a:off x="16268700" y="6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154132</xdr:rowOff>
    </xdr:from>
    <xdr:ext cx="378565" cy="259045"/>
    <xdr:sp macro="" textlink="">
      <xdr:nvSpPr>
        <xdr:cNvPr id="517" name="災害復旧事業費該当値テキスト"/>
        <xdr:cNvSpPr txBox="1"/>
      </xdr:nvSpPr>
      <xdr:spPr>
        <a:xfrm>
          <a:off x="16370300" y="649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48255</xdr:rowOff>
    </xdr:from>
    <xdr:to>
      <xdr:col>22</xdr:col>
      <xdr:colOff>415925</xdr:colOff>
      <xdr:row>37</xdr:row>
      <xdr:rowOff>149855</xdr:rowOff>
    </xdr:to>
    <xdr:sp macro="" textlink="">
      <xdr:nvSpPr>
        <xdr:cNvPr id="518" name="円/楕円 517"/>
        <xdr:cNvSpPr/>
      </xdr:nvSpPr>
      <xdr:spPr>
        <a:xfrm>
          <a:off x="15430500" y="63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166382</xdr:rowOff>
    </xdr:from>
    <xdr:ext cx="469744" cy="259045"/>
    <xdr:sp macro="" textlink="">
      <xdr:nvSpPr>
        <xdr:cNvPr id="519" name="テキスト ボックス 518"/>
        <xdr:cNvSpPr txBox="1"/>
      </xdr:nvSpPr>
      <xdr:spPr>
        <a:xfrm>
          <a:off x="15246427" y="616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167104</xdr:rowOff>
    </xdr:from>
    <xdr:to>
      <xdr:col>21</xdr:col>
      <xdr:colOff>212725</xdr:colOff>
      <xdr:row>35</xdr:row>
      <xdr:rowOff>97254</xdr:rowOff>
    </xdr:to>
    <xdr:sp macro="" textlink="">
      <xdr:nvSpPr>
        <xdr:cNvPr id="520" name="円/楕円 519"/>
        <xdr:cNvSpPr/>
      </xdr:nvSpPr>
      <xdr:spPr>
        <a:xfrm>
          <a:off x="14541500" y="59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113781</xdr:rowOff>
    </xdr:from>
    <xdr:ext cx="534377" cy="259045"/>
    <xdr:sp macro="" textlink="">
      <xdr:nvSpPr>
        <xdr:cNvPr id="521" name="テキスト ボックス 520"/>
        <xdr:cNvSpPr txBox="1"/>
      </xdr:nvSpPr>
      <xdr:spPr>
        <a:xfrm>
          <a:off x="14325111" y="57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38540</xdr:rowOff>
    </xdr:from>
    <xdr:to>
      <xdr:col>20</xdr:col>
      <xdr:colOff>9525</xdr:colOff>
      <xdr:row>37</xdr:row>
      <xdr:rowOff>140140</xdr:rowOff>
    </xdr:to>
    <xdr:sp macro="" textlink="">
      <xdr:nvSpPr>
        <xdr:cNvPr id="522" name="円/楕円 521"/>
        <xdr:cNvSpPr/>
      </xdr:nvSpPr>
      <xdr:spPr>
        <a:xfrm>
          <a:off x="13652500" y="63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156667</xdr:rowOff>
    </xdr:from>
    <xdr:ext cx="469744" cy="259045"/>
    <xdr:sp macro="" textlink="">
      <xdr:nvSpPr>
        <xdr:cNvPr id="523" name="テキスト ボックス 522"/>
        <xdr:cNvSpPr txBox="1"/>
      </xdr:nvSpPr>
      <xdr:spPr>
        <a:xfrm>
          <a:off x="13468427" y="61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70955</xdr:rowOff>
    </xdr:from>
    <xdr:to>
      <xdr:col>18</xdr:col>
      <xdr:colOff>492125</xdr:colOff>
      <xdr:row>39</xdr:row>
      <xdr:rowOff>1105</xdr:rowOff>
    </xdr:to>
    <xdr:sp macro="" textlink="">
      <xdr:nvSpPr>
        <xdr:cNvPr id="524" name="円/楕円 523"/>
        <xdr:cNvSpPr/>
      </xdr:nvSpPr>
      <xdr:spPr>
        <a:xfrm>
          <a:off x="12763500" y="65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163682</xdr:rowOff>
    </xdr:from>
    <xdr:ext cx="378565" cy="259045"/>
    <xdr:sp macro="" textlink="">
      <xdr:nvSpPr>
        <xdr:cNvPr id="525" name="テキスト ボックス 524"/>
        <xdr:cNvSpPr txBox="1"/>
      </xdr:nvSpPr>
      <xdr:spPr>
        <a:xfrm>
          <a:off x="12625017" y="6678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5420</xdr:rowOff>
    </xdr:from>
    <xdr:to>
      <xdr:col>23</xdr:col>
      <xdr:colOff>517525</xdr:colOff>
      <xdr:row>78</xdr:row>
      <xdr:rowOff>24961</xdr:rowOff>
    </xdr:to>
    <xdr:cxnSp macro="">
      <xdr:nvCxnSpPr>
        <xdr:cNvPr id="611" name="直線コネクタ 610"/>
        <xdr:cNvCxnSpPr/>
      </xdr:nvCxnSpPr>
      <xdr:spPr>
        <a:xfrm flipV="1">
          <a:off x="15481300" y="13378520"/>
          <a:ext cx="8382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24961</xdr:rowOff>
    </xdr:from>
    <xdr:to>
      <xdr:col>22</xdr:col>
      <xdr:colOff>365125</xdr:colOff>
      <xdr:row>78</xdr:row>
      <xdr:rowOff>28257</xdr:rowOff>
    </xdr:to>
    <xdr:cxnSp macro="">
      <xdr:nvCxnSpPr>
        <xdr:cNvPr id="614" name="直線コネクタ 613"/>
        <xdr:cNvCxnSpPr/>
      </xdr:nvCxnSpPr>
      <xdr:spPr>
        <a:xfrm flipV="1">
          <a:off x="14592300" y="13398061"/>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27553</xdr:rowOff>
    </xdr:from>
    <xdr:to>
      <xdr:col>21</xdr:col>
      <xdr:colOff>161925</xdr:colOff>
      <xdr:row>78</xdr:row>
      <xdr:rowOff>28257</xdr:rowOff>
    </xdr:to>
    <xdr:cxnSp macro="">
      <xdr:nvCxnSpPr>
        <xdr:cNvPr id="617" name="直線コネクタ 616"/>
        <xdr:cNvCxnSpPr/>
      </xdr:nvCxnSpPr>
      <xdr:spPr>
        <a:xfrm>
          <a:off x="13703300" y="13400653"/>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27553</xdr:rowOff>
    </xdr:from>
    <xdr:to>
      <xdr:col>19</xdr:col>
      <xdr:colOff>644525</xdr:colOff>
      <xdr:row>78</xdr:row>
      <xdr:rowOff>35092</xdr:rowOff>
    </xdr:to>
    <xdr:cxnSp macro="">
      <xdr:nvCxnSpPr>
        <xdr:cNvPr id="620" name="直線コネクタ 619"/>
        <xdr:cNvCxnSpPr/>
      </xdr:nvCxnSpPr>
      <xdr:spPr>
        <a:xfrm flipV="1">
          <a:off x="12814300" y="13400653"/>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126070</xdr:rowOff>
    </xdr:from>
    <xdr:to>
      <xdr:col>23</xdr:col>
      <xdr:colOff>568325</xdr:colOff>
      <xdr:row>78</xdr:row>
      <xdr:rowOff>56220</xdr:rowOff>
    </xdr:to>
    <xdr:sp macro="" textlink="">
      <xdr:nvSpPr>
        <xdr:cNvPr id="630" name="円/楕円 629"/>
        <xdr:cNvSpPr/>
      </xdr:nvSpPr>
      <xdr:spPr>
        <a:xfrm>
          <a:off x="16268700" y="133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104497</xdr:rowOff>
    </xdr:from>
    <xdr:ext cx="534377" cy="259045"/>
    <xdr:sp macro="" textlink="">
      <xdr:nvSpPr>
        <xdr:cNvPr id="631" name="公債費該当値テキスト"/>
        <xdr:cNvSpPr txBox="1"/>
      </xdr:nvSpPr>
      <xdr:spPr>
        <a:xfrm>
          <a:off x="16370300" y="1330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145611</xdr:rowOff>
    </xdr:from>
    <xdr:to>
      <xdr:col>22</xdr:col>
      <xdr:colOff>415925</xdr:colOff>
      <xdr:row>78</xdr:row>
      <xdr:rowOff>75761</xdr:rowOff>
    </xdr:to>
    <xdr:sp macro="" textlink="">
      <xdr:nvSpPr>
        <xdr:cNvPr id="632" name="円/楕円 631"/>
        <xdr:cNvSpPr/>
      </xdr:nvSpPr>
      <xdr:spPr>
        <a:xfrm>
          <a:off x="15430500" y="133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66888</xdr:rowOff>
    </xdr:from>
    <xdr:ext cx="534377" cy="259045"/>
    <xdr:sp macro="" textlink="">
      <xdr:nvSpPr>
        <xdr:cNvPr id="633" name="テキスト ボックス 632"/>
        <xdr:cNvSpPr txBox="1"/>
      </xdr:nvSpPr>
      <xdr:spPr>
        <a:xfrm>
          <a:off x="15214111" y="1343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148907</xdr:rowOff>
    </xdr:from>
    <xdr:to>
      <xdr:col>21</xdr:col>
      <xdr:colOff>212725</xdr:colOff>
      <xdr:row>78</xdr:row>
      <xdr:rowOff>79057</xdr:rowOff>
    </xdr:to>
    <xdr:sp macro="" textlink="">
      <xdr:nvSpPr>
        <xdr:cNvPr id="634" name="円/楕円 633"/>
        <xdr:cNvSpPr/>
      </xdr:nvSpPr>
      <xdr:spPr>
        <a:xfrm>
          <a:off x="14541500" y="133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70184</xdr:rowOff>
    </xdr:from>
    <xdr:ext cx="534377" cy="259045"/>
    <xdr:sp macro="" textlink="">
      <xdr:nvSpPr>
        <xdr:cNvPr id="635" name="テキスト ボックス 634"/>
        <xdr:cNvSpPr txBox="1"/>
      </xdr:nvSpPr>
      <xdr:spPr>
        <a:xfrm>
          <a:off x="14325111" y="134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148203</xdr:rowOff>
    </xdr:from>
    <xdr:to>
      <xdr:col>20</xdr:col>
      <xdr:colOff>9525</xdr:colOff>
      <xdr:row>78</xdr:row>
      <xdr:rowOff>78353</xdr:rowOff>
    </xdr:to>
    <xdr:sp macro="" textlink="">
      <xdr:nvSpPr>
        <xdr:cNvPr id="636" name="円/楕円 635"/>
        <xdr:cNvSpPr/>
      </xdr:nvSpPr>
      <xdr:spPr>
        <a:xfrm>
          <a:off x="13652500" y="133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69480</xdr:rowOff>
    </xdr:from>
    <xdr:ext cx="534377" cy="259045"/>
    <xdr:sp macro="" textlink="">
      <xdr:nvSpPr>
        <xdr:cNvPr id="637" name="テキスト ボックス 636"/>
        <xdr:cNvSpPr txBox="1"/>
      </xdr:nvSpPr>
      <xdr:spPr>
        <a:xfrm>
          <a:off x="13436111" y="134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155742</xdr:rowOff>
    </xdr:from>
    <xdr:to>
      <xdr:col>18</xdr:col>
      <xdr:colOff>492125</xdr:colOff>
      <xdr:row>78</xdr:row>
      <xdr:rowOff>85892</xdr:rowOff>
    </xdr:to>
    <xdr:sp macro="" textlink="">
      <xdr:nvSpPr>
        <xdr:cNvPr id="638" name="円/楕円 637"/>
        <xdr:cNvSpPr/>
      </xdr:nvSpPr>
      <xdr:spPr>
        <a:xfrm>
          <a:off x="12763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77019</xdr:rowOff>
    </xdr:from>
    <xdr:ext cx="534377" cy="259045"/>
    <xdr:sp macro="" textlink="">
      <xdr:nvSpPr>
        <xdr:cNvPr id="639" name="テキスト ボックス 638"/>
        <xdr:cNvSpPr txBox="1"/>
      </xdr:nvSpPr>
      <xdr:spPr>
        <a:xfrm>
          <a:off x="12547111" y="134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54142</xdr:rowOff>
    </xdr:from>
    <xdr:to>
      <xdr:col>23</xdr:col>
      <xdr:colOff>517525</xdr:colOff>
      <xdr:row>98</xdr:row>
      <xdr:rowOff>130525</xdr:rowOff>
    </xdr:to>
    <xdr:cxnSp macro="">
      <xdr:nvCxnSpPr>
        <xdr:cNvPr id="668" name="直線コネクタ 667"/>
        <xdr:cNvCxnSpPr/>
      </xdr:nvCxnSpPr>
      <xdr:spPr>
        <a:xfrm flipV="1">
          <a:off x="15481300" y="16856242"/>
          <a:ext cx="838200" cy="7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99039</xdr:rowOff>
    </xdr:from>
    <xdr:to>
      <xdr:col>22</xdr:col>
      <xdr:colOff>365125</xdr:colOff>
      <xdr:row>98</xdr:row>
      <xdr:rowOff>130525</xdr:rowOff>
    </xdr:to>
    <xdr:cxnSp macro="">
      <xdr:nvCxnSpPr>
        <xdr:cNvPr id="671" name="直線コネクタ 670"/>
        <xdr:cNvCxnSpPr/>
      </xdr:nvCxnSpPr>
      <xdr:spPr>
        <a:xfrm>
          <a:off x="14592300" y="16901139"/>
          <a:ext cx="889000" cy="3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99039</xdr:rowOff>
    </xdr:from>
    <xdr:to>
      <xdr:col>21</xdr:col>
      <xdr:colOff>161925</xdr:colOff>
      <xdr:row>98</xdr:row>
      <xdr:rowOff>137170</xdr:rowOff>
    </xdr:to>
    <xdr:cxnSp macro="">
      <xdr:nvCxnSpPr>
        <xdr:cNvPr id="674" name="直線コネクタ 673"/>
        <xdr:cNvCxnSpPr/>
      </xdr:nvCxnSpPr>
      <xdr:spPr>
        <a:xfrm flipV="1">
          <a:off x="13703300" y="16901139"/>
          <a:ext cx="8890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59446</xdr:rowOff>
    </xdr:from>
    <xdr:to>
      <xdr:col>19</xdr:col>
      <xdr:colOff>644525</xdr:colOff>
      <xdr:row>98</xdr:row>
      <xdr:rowOff>137170</xdr:rowOff>
    </xdr:to>
    <xdr:cxnSp macro="">
      <xdr:nvCxnSpPr>
        <xdr:cNvPr id="677" name="直線コネクタ 676"/>
        <xdr:cNvCxnSpPr/>
      </xdr:nvCxnSpPr>
      <xdr:spPr>
        <a:xfrm>
          <a:off x="12814300" y="1686154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3342</xdr:rowOff>
    </xdr:from>
    <xdr:to>
      <xdr:col>23</xdr:col>
      <xdr:colOff>568325</xdr:colOff>
      <xdr:row>98</xdr:row>
      <xdr:rowOff>104942</xdr:rowOff>
    </xdr:to>
    <xdr:sp macro="" textlink="">
      <xdr:nvSpPr>
        <xdr:cNvPr id="687" name="円/楕円 686"/>
        <xdr:cNvSpPr/>
      </xdr:nvSpPr>
      <xdr:spPr>
        <a:xfrm>
          <a:off x="16268700" y="168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26219</xdr:rowOff>
    </xdr:from>
    <xdr:ext cx="534377" cy="259045"/>
    <xdr:sp macro="" textlink="">
      <xdr:nvSpPr>
        <xdr:cNvPr id="688" name="積立金該当値テキスト"/>
        <xdr:cNvSpPr txBox="1"/>
      </xdr:nvSpPr>
      <xdr:spPr>
        <a:xfrm>
          <a:off x="16370300" y="166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79725</xdr:rowOff>
    </xdr:from>
    <xdr:to>
      <xdr:col>22</xdr:col>
      <xdr:colOff>415925</xdr:colOff>
      <xdr:row>99</xdr:row>
      <xdr:rowOff>9875</xdr:rowOff>
    </xdr:to>
    <xdr:sp macro="" textlink="">
      <xdr:nvSpPr>
        <xdr:cNvPr id="689" name="円/楕円 688"/>
        <xdr:cNvSpPr/>
      </xdr:nvSpPr>
      <xdr:spPr>
        <a:xfrm>
          <a:off x="15430500" y="168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1002</xdr:rowOff>
    </xdr:from>
    <xdr:ext cx="534377" cy="259045"/>
    <xdr:sp macro="" textlink="">
      <xdr:nvSpPr>
        <xdr:cNvPr id="690" name="テキスト ボックス 689"/>
        <xdr:cNvSpPr txBox="1"/>
      </xdr:nvSpPr>
      <xdr:spPr>
        <a:xfrm>
          <a:off x="15214111" y="169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48239</xdr:rowOff>
    </xdr:from>
    <xdr:to>
      <xdr:col>21</xdr:col>
      <xdr:colOff>212725</xdr:colOff>
      <xdr:row>98</xdr:row>
      <xdr:rowOff>149839</xdr:rowOff>
    </xdr:to>
    <xdr:sp macro="" textlink="">
      <xdr:nvSpPr>
        <xdr:cNvPr id="691" name="円/楕円 690"/>
        <xdr:cNvSpPr/>
      </xdr:nvSpPr>
      <xdr:spPr>
        <a:xfrm>
          <a:off x="14541500" y="168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140966</xdr:rowOff>
    </xdr:from>
    <xdr:ext cx="534377" cy="259045"/>
    <xdr:sp macro="" textlink="">
      <xdr:nvSpPr>
        <xdr:cNvPr id="692" name="テキスト ボックス 691"/>
        <xdr:cNvSpPr txBox="1"/>
      </xdr:nvSpPr>
      <xdr:spPr>
        <a:xfrm>
          <a:off x="14325111" y="1694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86370</xdr:rowOff>
    </xdr:from>
    <xdr:to>
      <xdr:col>20</xdr:col>
      <xdr:colOff>9525</xdr:colOff>
      <xdr:row>99</xdr:row>
      <xdr:rowOff>16520</xdr:rowOff>
    </xdr:to>
    <xdr:sp macro="" textlink="">
      <xdr:nvSpPr>
        <xdr:cNvPr id="693" name="円/楕円 692"/>
        <xdr:cNvSpPr/>
      </xdr:nvSpPr>
      <xdr:spPr>
        <a:xfrm>
          <a:off x="13652500" y="168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7647</xdr:rowOff>
    </xdr:from>
    <xdr:ext cx="534377" cy="259045"/>
    <xdr:sp macro="" textlink="">
      <xdr:nvSpPr>
        <xdr:cNvPr id="694" name="テキスト ボックス 693"/>
        <xdr:cNvSpPr txBox="1"/>
      </xdr:nvSpPr>
      <xdr:spPr>
        <a:xfrm>
          <a:off x="13436111" y="1698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8646</xdr:rowOff>
    </xdr:from>
    <xdr:to>
      <xdr:col>18</xdr:col>
      <xdr:colOff>492125</xdr:colOff>
      <xdr:row>98</xdr:row>
      <xdr:rowOff>110246</xdr:rowOff>
    </xdr:to>
    <xdr:sp macro="" textlink="">
      <xdr:nvSpPr>
        <xdr:cNvPr id="695" name="円/楕円 694"/>
        <xdr:cNvSpPr/>
      </xdr:nvSpPr>
      <xdr:spPr>
        <a:xfrm>
          <a:off x="12763500" y="168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101373</xdr:rowOff>
    </xdr:from>
    <xdr:ext cx="534377" cy="259045"/>
    <xdr:sp macro="" textlink="">
      <xdr:nvSpPr>
        <xdr:cNvPr id="696" name="テキスト ボックス 695"/>
        <xdr:cNvSpPr txBox="1"/>
      </xdr:nvSpPr>
      <xdr:spPr>
        <a:xfrm>
          <a:off x="12547111" y="169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139798</xdr:rowOff>
    </xdr:from>
    <xdr:to>
      <xdr:col>32</xdr:col>
      <xdr:colOff>187325</xdr:colOff>
      <xdr:row>56</xdr:row>
      <xdr:rowOff>141463</xdr:rowOff>
    </xdr:to>
    <xdr:cxnSp macro="">
      <xdr:nvCxnSpPr>
        <xdr:cNvPr id="784" name="直線コネクタ 783"/>
        <xdr:cNvCxnSpPr/>
      </xdr:nvCxnSpPr>
      <xdr:spPr>
        <a:xfrm flipV="1">
          <a:off x="21323300" y="9740998"/>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134475</xdr:rowOff>
    </xdr:from>
    <xdr:to>
      <xdr:col>31</xdr:col>
      <xdr:colOff>34925</xdr:colOff>
      <xdr:row>56</xdr:row>
      <xdr:rowOff>141463</xdr:rowOff>
    </xdr:to>
    <xdr:cxnSp macro="">
      <xdr:nvCxnSpPr>
        <xdr:cNvPr id="787" name="直線コネクタ 786"/>
        <xdr:cNvCxnSpPr/>
      </xdr:nvCxnSpPr>
      <xdr:spPr>
        <a:xfrm>
          <a:off x="20434300" y="9735675"/>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134475</xdr:rowOff>
    </xdr:from>
    <xdr:to>
      <xdr:col>29</xdr:col>
      <xdr:colOff>517525</xdr:colOff>
      <xdr:row>57</xdr:row>
      <xdr:rowOff>8027</xdr:rowOff>
    </xdr:to>
    <xdr:cxnSp macro="">
      <xdr:nvCxnSpPr>
        <xdr:cNvPr id="790" name="直線コネクタ 789"/>
        <xdr:cNvCxnSpPr/>
      </xdr:nvCxnSpPr>
      <xdr:spPr>
        <a:xfrm flipV="1">
          <a:off x="19545300" y="9735675"/>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8027</xdr:rowOff>
    </xdr:from>
    <xdr:to>
      <xdr:col>28</xdr:col>
      <xdr:colOff>314325</xdr:colOff>
      <xdr:row>57</xdr:row>
      <xdr:rowOff>10345</xdr:rowOff>
    </xdr:to>
    <xdr:cxnSp macro="">
      <xdr:nvCxnSpPr>
        <xdr:cNvPr id="793" name="直線コネクタ 792"/>
        <xdr:cNvCxnSpPr/>
      </xdr:nvCxnSpPr>
      <xdr:spPr>
        <a:xfrm flipV="1">
          <a:off x="18656300" y="9780677"/>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88998</xdr:rowOff>
    </xdr:from>
    <xdr:to>
      <xdr:col>32</xdr:col>
      <xdr:colOff>238125</xdr:colOff>
      <xdr:row>57</xdr:row>
      <xdr:rowOff>19148</xdr:rowOff>
    </xdr:to>
    <xdr:sp macro="" textlink="">
      <xdr:nvSpPr>
        <xdr:cNvPr id="803" name="円/楕円 802"/>
        <xdr:cNvSpPr/>
      </xdr:nvSpPr>
      <xdr:spPr>
        <a:xfrm>
          <a:off x="22110700" y="96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111875</xdr:rowOff>
    </xdr:from>
    <xdr:ext cx="534377" cy="259045"/>
    <xdr:sp macro="" textlink="">
      <xdr:nvSpPr>
        <xdr:cNvPr id="804" name="貸付金該当値テキスト"/>
        <xdr:cNvSpPr txBox="1"/>
      </xdr:nvSpPr>
      <xdr:spPr>
        <a:xfrm>
          <a:off x="22212300" y="954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90663</xdr:rowOff>
    </xdr:from>
    <xdr:to>
      <xdr:col>31</xdr:col>
      <xdr:colOff>85725</xdr:colOff>
      <xdr:row>57</xdr:row>
      <xdr:rowOff>20813</xdr:rowOff>
    </xdr:to>
    <xdr:sp macro="" textlink="">
      <xdr:nvSpPr>
        <xdr:cNvPr id="805" name="円/楕円 804"/>
        <xdr:cNvSpPr/>
      </xdr:nvSpPr>
      <xdr:spPr>
        <a:xfrm>
          <a:off x="21272500" y="96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37340</xdr:rowOff>
    </xdr:from>
    <xdr:ext cx="534377" cy="259045"/>
    <xdr:sp macro="" textlink="">
      <xdr:nvSpPr>
        <xdr:cNvPr id="806" name="テキスト ボックス 805"/>
        <xdr:cNvSpPr txBox="1"/>
      </xdr:nvSpPr>
      <xdr:spPr>
        <a:xfrm>
          <a:off x="21056111" y="9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83675</xdr:rowOff>
    </xdr:from>
    <xdr:to>
      <xdr:col>29</xdr:col>
      <xdr:colOff>568325</xdr:colOff>
      <xdr:row>57</xdr:row>
      <xdr:rowOff>13825</xdr:rowOff>
    </xdr:to>
    <xdr:sp macro="" textlink="">
      <xdr:nvSpPr>
        <xdr:cNvPr id="807" name="円/楕円 806"/>
        <xdr:cNvSpPr/>
      </xdr:nvSpPr>
      <xdr:spPr>
        <a:xfrm>
          <a:off x="20383500" y="96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30352</xdr:rowOff>
    </xdr:from>
    <xdr:ext cx="534377" cy="259045"/>
    <xdr:sp macro="" textlink="">
      <xdr:nvSpPr>
        <xdr:cNvPr id="808" name="テキスト ボックス 807"/>
        <xdr:cNvSpPr txBox="1"/>
      </xdr:nvSpPr>
      <xdr:spPr>
        <a:xfrm>
          <a:off x="20167111" y="94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128677</xdr:rowOff>
    </xdr:from>
    <xdr:to>
      <xdr:col>28</xdr:col>
      <xdr:colOff>365125</xdr:colOff>
      <xdr:row>57</xdr:row>
      <xdr:rowOff>58827</xdr:rowOff>
    </xdr:to>
    <xdr:sp macro="" textlink="">
      <xdr:nvSpPr>
        <xdr:cNvPr id="809" name="円/楕円 808"/>
        <xdr:cNvSpPr/>
      </xdr:nvSpPr>
      <xdr:spPr>
        <a:xfrm>
          <a:off x="19494500" y="97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75354</xdr:rowOff>
    </xdr:from>
    <xdr:ext cx="534377" cy="259045"/>
    <xdr:sp macro="" textlink="">
      <xdr:nvSpPr>
        <xdr:cNvPr id="810" name="テキスト ボックス 809"/>
        <xdr:cNvSpPr txBox="1"/>
      </xdr:nvSpPr>
      <xdr:spPr>
        <a:xfrm>
          <a:off x="19278111" y="95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130995</xdr:rowOff>
    </xdr:from>
    <xdr:to>
      <xdr:col>27</xdr:col>
      <xdr:colOff>161925</xdr:colOff>
      <xdr:row>57</xdr:row>
      <xdr:rowOff>61145</xdr:rowOff>
    </xdr:to>
    <xdr:sp macro="" textlink="">
      <xdr:nvSpPr>
        <xdr:cNvPr id="811" name="円/楕円 810"/>
        <xdr:cNvSpPr/>
      </xdr:nvSpPr>
      <xdr:spPr>
        <a:xfrm>
          <a:off x="18605500" y="97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77672</xdr:rowOff>
    </xdr:from>
    <xdr:ext cx="534377" cy="259045"/>
    <xdr:sp macro="" textlink="">
      <xdr:nvSpPr>
        <xdr:cNvPr id="812" name="テキスト ボックス 811"/>
        <xdr:cNvSpPr txBox="1"/>
      </xdr:nvSpPr>
      <xdr:spPr>
        <a:xfrm>
          <a:off x="18389111" y="95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102928</xdr:rowOff>
    </xdr:from>
    <xdr:to>
      <xdr:col>32</xdr:col>
      <xdr:colOff>187325</xdr:colOff>
      <xdr:row>75</xdr:row>
      <xdr:rowOff>134752</xdr:rowOff>
    </xdr:to>
    <xdr:cxnSp macro="">
      <xdr:nvCxnSpPr>
        <xdr:cNvPr id="844" name="直線コネクタ 843"/>
        <xdr:cNvCxnSpPr/>
      </xdr:nvCxnSpPr>
      <xdr:spPr>
        <a:xfrm>
          <a:off x="21323300" y="12961678"/>
          <a:ext cx="838200" cy="3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102928</xdr:rowOff>
    </xdr:from>
    <xdr:to>
      <xdr:col>31</xdr:col>
      <xdr:colOff>34925</xdr:colOff>
      <xdr:row>76</xdr:row>
      <xdr:rowOff>52620</xdr:rowOff>
    </xdr:to>
    <xdr:cxnSp macro="">
      <xdr:nvCxnSpPr>
        <xdr:cNvPr id="847" name="直線コネクタ 846"/>
        <xdr:cNvCxnSpPr/>
      </xdr:nvCxnSpPr>
      <xdr:spPr>
        <a:xfrm flipV="1">
          <a:off x="20434300" y="12961678"/>
          <a:ext cx="889000" cy="1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130605</xdr:rowOff>
    </xdr:from>
    <xdr:to>
      <xdr:col>29</xdr:col>
      <xdr:colOff>517525</xdr:colOff>
      <xdr:row>76</xdr:row>
      <xdr:rowOff>52620</xdr:rowOff>
    </xdr:to>
    <xdr:cxnSp macro="">
      <xdr:nvCxnSpPr>
        <xdr:cNvPr id="850" name="直線コネクタ 849"/>
        <xdr:cNvCxnSpPr/>
      </xdr:nvCxnSpPr>
      <xdr:spPr>
        <a:xfrm>
          <a:off x="19545300" y="12989355"/>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130605</xdr:rowOff>
    </xdr:from>
    <xdr:to>
      <xdr:col>28</xdr:col>
      <xdr:colOff>314325</xdr:colOff>
      <xdr:row>76</xdr:row>
      <xdr:rowOff>69569</xdr:rowOff>
    </xdr:to>
    <xdr:cxnSp macro="">
      <xdr:nvCxnSpPr>
        <xdr:cNvPr id="853" name="直線コネクタ 852"/>
        <xdr:cNvCxnSpPr/>
      </xdr:nvCxnSpPr>
      <xdr:spPr>
        <a:xfrm flipV="1">
          <a:off x="18656300" y="12989355"/>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83952</xdr:rowOff>
    </xdr:from>
    <xdr:to>
      <xdr:col>32</xdr:col>
      <xdr:colOff>238125</xdr:colOff>
      <xdr:row>76</xdr:row>
      <xdr:rowOff>14101</xdr:rowOff>
    </xdr:to>
    <xdr:sp macro="" textlink="">
      <xdr:nvSpPr>
        <xdr:cNvPr id="863" name="円/楕円 862"/>
        <xdr:cNvSpPr/>
      </xdr:nvSpPr>
      <xdr:spPr>
        <a:xfrm>
          <a:off x="22110700" y="129427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62379</xdr:rowOff>
    </xdr:from>
    <xdr:ext cx="534377" cy="259045"/>
    <xdr:sp macro="" textlink="">
      <xdr:nvSpPr>
        <xdr:cNvPr id="864" name="繰出金該当値テキスト"/>
        <xdr:cNvSpPr txBox="1"/>
      </xdr:nvSpPr>
      <xdr:spPr>
        <a:xfrm>
          <a:off x="22212300" y="12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59,803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52128</xdr:rowOff>
    </xdr:from>
    <xdr:to>
      <xdr:col>31</xdr:col>
      <xdr:colOff>85725</xdr:colOff>
      <xdr:row>75</xdr:row>
      <xdr:rowOff>153727</xdr:rowOff>
    </xdr:to>
    <xdr:sp macro="" textlink="">
      <xdr:nvSpPr>
        <xdr:cNvPr id="865" name="円/楕円 864"/>
        <xdr:cNvSpPr/>
      </xdr:nvSpPr>
      <xdr:spPr>
        <a:xfrm>
          <a:off x="21272500" y="12910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144856</xdr:rowOff>
    </xdr:from>
    <xdr:ext cx="534377" cy="259045"/>
    <xdr:sp macro="" textlink="">
      <xdr:nvSpPr>
        <xdr:cNvPr id="866" name="テキスト ボックス 865"/>
        <xdr:cNvSpPr txBox="1"/>
      </xdr:nvSpPr>
      <xdr:spPr>
        <a:xfrm>
          <a:off x="21056111" y="130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1820</xdr:rowOff>
    </xdr:from>
    <xdr:to>
      <xdr:col>29</xdr:col>
      <xdr:colOff>568325</xdr:colOff>
      <xdr:row>76</xdr:row>
      <xdr:rowOff>103420</xdr:rowOff>
    </xdr:to>
    <xdr:sp macro="" textlink="">
      <xdr:nvSpPr>
        <xdr:cNvPr id="867" name="円/楕円 866"/>
        <xdr:cNvSpPr/>
      </xdr:nvSpPr>
      <xdr:spPr>
        <a:xfrm>
          <a:off x="20383500" y="130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94547</xdr:rowOff>
    </xdr:from>
    <xdr:ext cx="534377" cy="259045"/>
    <xdr:sp macro="" textlink="">
      <xdr:nvSpPr>
        <xdr:cNvPr id="868" name="テキスト ボックス 867"/>
        <xdr:cNvSpPr txBox="1"/>
      </xdr:nvSpPr>
      <xdr:spPr>
        <a:xfrm>
          <a:off x="20167111" y="131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79805</xdr:rowOff>
    </xdr:from>
    <xdr:to>
      <xdr:col>28</xdr:col>
      <xdr:colOff>365125</xdr:colOff>
      <xdr:row>76</xdr:row>
      <xdr:rowOff>9956</xdr:rowOff>
    </xdr:to>
    <xdr:sp macro="" textlink="">
      <xdr:nvSpPr>
        <xdr:cNvPr id="869" name="円/楕円 868"/>
        <xdr:cNvSpPr/>
      </xdr:nvSpPr>
      <xdr:spPr>
        <a:xfrm>
          <a:off x="19494500" y="129385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26482</xdr:rowOff>
    </xdr:from>
    <xdr:ext cx="534377" cy="259045"/>
    <xdr:sp macro="" textlink="">
      <xdr:nvSpPr>
        <xdr:cNvPr id="870" name="テキスト ボックス 869"/>
        <xdr:cNvSpPr txBox="1"/>
      </xdr:nvSpPr>
      <xdr:spPr>
        <a:xfrm>
          <a:off x="19278111" y="127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18769</xdr:rowOff>
    </xdr:from>
    <xdr:to>
      <xdr:col>27</xdr:col>
      <xdr:colOff>161925</xdr:colOff>
      <xdr:row>76</xdr:row>
      <xdr:rowOff>120369</xdr:rowOff>
    </xdr:to>
    <xdr:sp macro="" textlink="">
      <xdr:nvSpPr>
        <xdr:cNvPr id="871" name="円/楕円 870"/>
        <xdr:cNvSpPr/>
      </xdr:nvSpPr>
      <xdr:spPr>
        <a:xfrm>
          <a:off x="18605500" y="1304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111496</xdr:rowOff>
    </xdr:from>
    <xdr:ext cx="534377" cy="259045"/>
    <xdr:sp macro="" textlink="">
      <xdr:nvSpPr>
        <xdr:cNvPr id="872" name="テキスト ボックス 871"/>
        <xdr:cNvSpPr txBox="1"/>
      </xdr:nvSpPr>
      <xdr:spPr>
        <a:xfrm>
          <a:off x="18389111" y="1314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歳出決算総額は、住民一人当たりのコストが５５７，７６５円である。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人件費は、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鹿角市</a:t>
          </a:r>
          <a:r>
            <a:rPr kumimoji="1" lang="ja-JP" altLang="ja-JP" sz="1200">
              <a:solidFill>
                <a:schemeClr val="dk1"/>
              </a:solidFill>
              <a:effectLst/>
              <a:latin typeface="+mn-lt"/>
              <a:ea typeface="+mn-ea"/>
              <a:cs typeface="+mn-cs"/>
            </a:rPr>
            <a:t>行政改革大綱」に基づく計画的な定員の適正化を進めてきたことにより、類似団体平均を大きく下回っている。扶助費は、</a:t>
          </a:r>
          <a:r>
            <a:rPr kumimoji="1" lang="ja-JP" altLang="en-US" sz="1200">
              <a:solidFill>
                <a:schemeClr val="dk1"/>
              </a:solidFill>
              <a:effectLst/>
              <a:latin typeface="+mn-lt"/>
              <a:ea typeface="+mn-ea"/>
              <a:cs typeface="+mn-cs"/>
            </a:rPr>
            <a:t>年々増加傾向で</a:t>
          </a:r>
          <a:r>
            <a:rPr kumimoji="1" lang="ja-JP" altLang="ja-JP" sz="1200">
              <a:solidFill>
                <a:schemeClr val="dk1"/>
              </a:solidFill>
              <a:effectLst/>
              <a:latin typeface="+mn-lt"/>
              <a:ea typeface="+mn-ea"/>
              <a:cs typeface="+mn-cs"/>
            </a:rPr>
            <a:t>障害者自立支援給付事業や</a:t>
          </a:r>
          <a:r>
            <a:rPr kumimoji="1" lang="ja-JP" altLang="en-US" sz="1200">
              <a:solidFill>
                <a:schemeClr val="dk1"/>
              </a:solidFill>
              <a:effectLst/>
              <a:latin typeface="+mn-lt"/>
              <a:ea typeface="+mn-ea"/>
              <a:cs typeface="+mn-cs"/>
            </a:rPr>
            <a:t>臨時福祉給付金等給付事業が増となり</a:t>
          </a:r>
          <a:r>
            <a:rPr kumimoji="1" lang="ja-JP" altLang="ja-JP" sz="1200">
              <a:solidFill>
                <a:schemeClr val="dk1"/>
              </a:solidFill>
              <a:effectLst/>
              <a:latin typeface="+mn-lt"/>
              <a:ea typeface="+mn-ea"/>
              <a:cs typeface="+mn-cs"/>
            </a:rPr>
            <a:t>、類似団体平均を上回っている。補助費等は、鹿角広域行政組合負担金のほか、地元企業の</a:t>
          </a:r>
          <a:r>
            <a:rPr kumimoji="1" lang="ja-JP" altLang="en-US" sz="1200">
              <a:solidFill>
                <a:schemeClr val="dk1"/>
              </a:solidFill>
              <a:effectLst/>
              <a:latin typeface="+mn-lt"/>
              <a:ea typeface="+mn-ea"/>
              <a:cs typeface="+mn-cs"/>
            </a:rPr>
            <a:t>施設整備などの</a:t>
          </a:r>
          <a:r>
            <a:rPr kumimoji="1" lang="ja-JP" altLang="ja-JP" sz="1200">
              <a:solidFill>
                <a:schemeClr val="dk1"/>
              </a:solidFill>
              <a:effectLst/>
              <a:latin typeface="+mn-lt"/>
              <a:ea typeface="+mn-ea"/>
              <a:cs typeface="+mn-cs"/>
            </a:rPr>
            <a:t>高度化支援や農業生産物の高付加価値化のための各種補助金などにより類似団体平均を上回っている。維持補修費は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除排雪に係る経費が多くを占めているが</a:t>
          </a:r>
          <a:r>
            <a:rPr kumimoji="1" lang="ja-JP" altLang="en-US" sz="1200">
              <a:solidFill>
                <a:schemeClr val="dk1"/>
              </a:solidFill>
              <a:effectLst/>
              <a:latin typeface="+mn-lt"/>
              <a:ea typeface="+mn-ea"/>
              <a:cs typeface="+mn-cs"/>
            </a:rPr>
            <a:t>、橋りょう点検費の増や平成</a:t>
          </a:r>
          <a:r>
            <a:rPr kumimoji="1" lang="ja-JP" altLang="ja-JP" sz="1200">
              <a:solidFill>
                <a:schemeClr val="dk1"/>
              </a:solidFill>
              <a:effectLst/>
              <a:latin typeface="+mn-lt"/>
              <a:ea typeface="+mn-ea"/>
              <a:cs typeface="+mn-cs"/>
            </a:rPr>
            <a:t>２７年度</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降雪量が</a:t>
          </a:r>
          <a:r>
            <a:rPr kumimoji="1" lang="ja-JP" altLang="en-US" sz="1200">
              <a:solidFill>
                <a:schemeClr val="dk1"/>
              </a:solidFill>
              <a:effectLst/>
              <a:latin typeface="+mn-lt"/>
              <a:ea typeface="+mn-ea"/>
              <a:cs typeface="+mn-cs"/>
            </a:rPr>
            <a:t>例年に比べ</a:t>
          </a:r>
          <a:r>
            <a:rPr kumimoji="1" lang="ja-JP" altLang="ja-JP" sz="1200">
              <a:solidFill>
                <a:schemeClr val="dk1"/>
              </a:solidFill>
              <a:effectLst/>
              <a:latin typeface="+mn-lt"/>
              <a:ea typeface="+mn-ea"/>
              <a:cs typeface="+mn-cs"/>
            </a:rPr>
            <a:t>少なかったことから、</a:t>
          </a:r>
          <a:r>
            <a:rPr kumimoji="1" lang="ja-JP" altLang="en-US" sz="1200">
              <a:solidFill>
                <a:schemeClr val="dk1"/>
              </a:solidFill>
              <a:effectLst/>
              <a:latin typeface="+mn-lt"/>
              <a:ea typeface="+mn-ea"/>
              <a:cs typeface="+mn-cs"/>
            </a:rPr>
            <a:t>前年度よりも増加</a:t>
          </a:r>
          <a:r>
            <a:rPr kumimoji="1" lang="ja-JP" altLang="ja-JP" sz="1200">
              <a:solidFill>
                <a:schemeClr val="dk1"/>
              </a:solidFill>
              <a:effectLst/>
              <a:latin typeface="+mn-lt"/>
              <a:ea typeface="+mn-ea"/>
              <a:cs typeface="+mn-cs"/>
            </a:rPr>
            <a:t>している。公債費は、類似団体平均を下回っているが、</a:t>
          </a:r>
          <a:r>
            <a:rPr kumimoji="0" lang="ja-JP" altLang="en-US" sz="1200">
              <a:solidFill>
                <a:schemeClr val="dk1"/>
              </a:solidFill>
              <a:effectLst/>
              <a:latin typeface="+mn-lt"/>
              <a:ea typeface="+mn-ea"/>
              <a:cs typeface="+mn-cs"/>
            </a:rPr>
            <a:t>平成</a:t>
          </a:r>
          <a:r>
            <a:rPr lang="ja-JP" altLang="ja-JP" sz="1200">
              <a:solidFill>
                <a:schemeClr val="dk1"/>
              </a:solidFill>
              <a:effectLst/>
              <a:latin typeface="+mn-lt"/>
              <a:ea typeface="+mn-ea"/>
              <a:cs typeface="+mn-cs"/>
            </a:rPr>
            <a:t>２４年度の</a:t>
          </a:r>
          <a:r>
            <a:rPr lang="ja-JP" altLang="en-US" sz="1200">
              <a:solidFill>
                <a:schemeClr val="dk1"/>
              </a:solidFill>
              <a:effectLst/>
              <a:latin typeface="+mn-lt"/>
              <a:ea typeface="+mn-ea"/>
              <a:cs typeface="+mn-cs"/>
            </a:rPr>
            <a:t>文化の杜交流館建設</a:t>
          </a:r>
          <a:r>
            <a:rPr lang="ja-JP" altLang="ja-JP" sz="1200">
              <a:solidFill>
                <a:schemeClr val="dk1"/>
              </a:solidFill>
              <a:effectLst/>
              <a:latin typeface="+mn-lt"/>
              <a:ea typeface="+mn-ea"/>
              <a:cs typeface="+mn-cs"/>
            </a:rPr>
            <a:t>や八幡平中学校改築など</a:t>
          </a:r>
          <a:r>
            <a:rPr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地方債残高が増加しており、今後公債費の増加が見込まれる。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限られた財源の中で、今後とも効率的な行政サービスを実施していくため、引き続き事務事業の見直しなど歳出の抑制に向けた取組を進めていく。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32,199
32,096
707.52
18,290,480
17,959,507
305,344
10,474,387
18,564,988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98361</xdr:rowOff>
    </xdr:from>
    <xdr:to>
      <xdr:col>6</xdr:col>
      <xdr:colOff>511175</xdr:colOff>
      <xdr:row>35</xdr:row>
      <xdr:rowOff>21780</xdr:rowOff>
    </xdr:to>
    <xdr:cxnSp macro="">
      <xdr:nvCxnSpPr>
        <xdr:cNvPr id="61" name="直線コネクタ 60"/>
        <xdr:cNvCxnSpPr/>
      </xdr:nvCxnSpPr>
      <xdr:spPr>
        <a:xfrm>
          <a:off x="3797300" y="5927661"/>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98361</xdr:rowOff>
    </xdr:from>
    <xdr:to>
      <xdr:col>5</xdr:col>
      <xdr:colOff>358775</xdr:colOff>
      <xdr:row>35</xdr:row>
      <xdr:rowOff>29210</xdr:rowOff>
    </xdr:to>
    <xdr:cxnSp macro="">
      <xdr:nvCxnSpPr>
        <xdr:cNvPr id="64" name="直線コネクタ 63"/>
        <xdr:cNvCxnSpPr/>
      </xdr:nvCxnSpPr>
      <xdr:spPr>
        <a:xfrm flipV="1">
          <a:off x="2908300" y="5927661"/>
          <a:ext cx="8890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22923</xdr:rowOff>
    </xdr:from>
    <xdr:to>
      <xdr:col>4</xdr:col>
      <xdr:colOff>155575</xdr:colOff>
      <xdr:row>35</xdr:row>
      <xdr:rowOff>29210</xdr:rowOff>
    </xdr:to>
    <xdr:cxnSp macro="">
      <xdr:nvCxnSpPr>
        <xdr:cNvPr id="67" name="直線コネクタ 66"/>
        <xdr:cNvCxnSpPr/>
      </xdr:nvCxnSpPr>
      <xdr:spPr>
        <a:xfrm>
          <a:off x="2019300" y="6023673"/>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2921</xdr:rowOff>
    </xdr:from>
    <xdr:to>
      <xdr:col>2</xdr:col>
      <xdr:colOff>638175</xdr:colOff>
      <xdr:row>35</xdr:row>
      <xdr:rowOff>22923</xdr:rowOff>
    </xdr:to>
    <xdr:cxnSp macro="">
      <xdr:nvCxnSpPr>
        <xdr:cNvPr id="70" name="直線コネクタ 69"/>
        <xdr:cNvCxnSpPr/>
      </xdr:nvCxnSpPr>
      <xdr:spPr>
        <a:xfrm>
          <a:off x="1130300" y="6003671"/>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142430</xdr:rowOff>
    </xdr:from>
    <xdr:to>
      <xdr:col>6</xdr:col>
      <xdr:colOff>561975</xdr:colOff>
      <xdr:row>35</xdr:row>
      <xdr:rowOff>72580</xdr:rowOff>
    </xdr:to>
    <xdr:sp macro="" textlink="">
      <xdr:nvSpPr>
        <xdr:cNvPr id="80" name="円/楕円 79"/>
        <xdr:cNvSpPr/>
      </xdr:nvSpPr>
      <xdr:spPr>
        <a:xfrm>
          <a:off x="4584700" y="59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165307</xdr:rowOff>
    </xdr:from>
    <xdr:ext cx="469744" cy="259045"/>
    <xdr:sp macro="" textlink="">
      <xdr:nvSpPr>
        <xdr:cNvPr id="81" name="議会費該当値テキスト"/>
        <xdr:cNvSpPr txBox="1"/>
      </xdr:nvSpPr>
      <xdr:spPr>
        <a:xfrm>
          <a:off x="4686300" y="582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47561</xdr:rowOff>
    </xdr:from>
    <xdr:to>
      <xdr:col>5</xdr:col>
      <xdr:colOff>409575</xdr:colOff>
      <xdr:row>34</xdr:row>
      <xdr:rowOff>149161</xdr:rowOff>
    </xdr:to>
    <xdr:sp macro="" textlink="">
      <xdr:nvSpPr>
        <xdr:cNvPr id="82" name="円/楕円 81"/>
        <xdr:cNvSpPr/>
      </xdr:nvSpPr>
      <xdr:spPr>
        <a:xfrm>
          <a:off x="37465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165688</xdr:rowOff>
    </xdr:from>
    <xdr:ext cx="469744" cy="259045"/>
    <xdr:sp macro="" textlink="">
      <xdr:nvSpPr>
        <xdr:cNvPr id="83" name="テキスト ボックス 82"/>
        <xdr:cNvSpPr txBox="1"/>
      </xdr:nvSpPr>
      <xdr:spPr>
        <a:xfrm>
          <a:off x="3562427" y="56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149860</xdr:rowOff>
    </xdr:from>
    <xdr:to>
      <xdr:col>4</xdr:col>
      <xdr:colOff>206375</xdr:colOff>
      <xdr:row>35</xdr:row>
      <xdr:rowOff>80010</xdr:rowOff>
    </xdr:to>
    <xdr:sp macro="" textlink="">
      <xdr:nvSpPr>
        <xdr:cNvPr id="84" name="円/楕円 83"/>
        <xdr:cNvSpPr/>
      </xdr:nvSpPr>
      <xdr:spPr>
        <a:xfrm>
          <a:off x="2857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96537</xdr:rowOff>
    </xdr:from>
    <xdr:ext cx="469744" cy="259045"/>
    <xdr:sp macro="" textlink="">
      <xdr:nvSpPr>
        <xdr:cNvPr id="85" name="テキスト ボックス 84"/>
        <xdr:cNvSpPr txBox="1"/>
      </xdr:nvSpPr>
      <xdr:spPr>
        <a:xfrm>
          <a:off x="2673427"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143573</xdr:rowOff>
    </xdr:from>
    <xdr:to>
      <xdr:col>3</xdr:col>
      <xdr:colOff>3175</xdr:colOff>
      <xdr:row>35</xdr:row>
      <xdr:rowOff>73723</xdr:rowOff>
    </xdr:to>
    <xdr:sp macro="" textlink="">
      <xdr:nvSpPr>
        <xdr:cNvPr id="86" name="円/楕円 85"/>
        <xdr:cNvSpPr/>
      </xdr:nvSpPr>
      <xdr:spPr>
        <a:xfrm>
          <a:off x="1968500" y="59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90250</xdr:rowOff>
    </xdr:from>
    <xdr:ext cx="469744" cy="259045"/>
    <xdr:sp macro="" textlink="">
      <xdr:nvSpPr>
        <xdr:cNvPr id="87" name="テキスト ボックス 86"/>
        <xdr:cNvSpPr txBox="1"/>
      </xdr:nvSpPr>
      <xdr:spPr>
        <a:xfrm>
          <a:off x="1784427" y="574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123571</xdr:rowOff>
    </xdr:from>
    <xdr:to>
      <xdr:col>1</xdr:col>
      <xdr:colOff>485775</xdr:colOff>
      <xdr:row>35</xdr:row>
      <xdr:rowOff>53721</xdr:rowOff>
    </xdr:to>
    <xdr:sp macro="" textlink="">
      <xdr:nvSpPr>
        <xdr:cNvPr id="88" name="円/楕円 87"/>
        <xdr:cNvSpPr/>
      </xdr:nvSpPr>
      <xdr:spPr>
        <a:xfrm>
          <a:off x="1079500" y="5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70248</xdr:rowOff>
    </xdr:from>
    <xdr:ext cx="469744" cy="259045"/>
    <xdr:sp macro="" textlink="">
      <xdr:nvSpPr>
        <xdr:cNvPr id="89" name="テキスト ボックス 88"/>
        <xdr:cNvSpPr txBox="1"/>
      </xdr:nvSpPr>
      <xdr:spPr>
        <a:xfrm>
          <a:off x="895427" y="572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48375</xdr:rowOff>
    </xdr:from>
    <xdr:to>
      <xdr:col>6</xdr:col>
      <xdr:colOff>511175</xdr:colOff>
      <xdr:row>56</xdr:row>
      <xdr:rowOff>170652</xdr:rowOff>
    </xdr:to>
    <xdr:cxnSp macro="">
      <xdr:nvCxnSpPr>
        <xdr:cNvPr id="116" name="直線コネクタ 115"/>
        <xdr:cNvCxnSpPr/>
      </xdr:nvCxnSpPr>
      <xdr:spPr>
        <a:xfrm flipV="1">
          <a:off x="3797300" y="9649575"/>
          <a:ext cx="838200" cy="12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91351</xdr:rowOff>
    </xdr:from>
    <xdr:to>
      <xdr:col>5</xdr:col>
      <xdr:colOff>358775</xdr:colOff>
      <xdr:row>56</xdr:row>
      <xdr:rowOff>170652</xdr:rowOff>
    </xdr:to>
    <xdr:cxnSp macro="">
      <xdr:nvCxnSpPr>
        <xdr:cNvPr id="119" name="直線コネクタ 118"/>
        <xdr:cNvCxnSpPr/>
      </xdr:nvCxnSpPr>
      <xdr:spPr>
        <a:xfrm>
          <a:off x="2908300" y="9521101"/>
          <a:ext cx="889000" cy="2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91351</xdr:rowOff>
    </xdr:from>
    <xdr:to>
      <xdr:col>4</xdr:col>
      <xdr:colOff>155575</xdr:colOff>
      <xdr:row>56</xdr:row>
      <xdr:rowOff>26872</xdr:rowOff>
    </xdr:to>
    <xdr:cxnSp macro="">
      <xdr:nvCxnSpPr>
        <xdr:cNvPr id="122" name="直線コネクタ 121"/>
        <xdr:cNvCxnSpPr/>
      </xdr:nvCxnSpPr>
      <xdr:spPr>
        <a:xfrm flipV="1">
          <a:off x="2019300" y="9521101"/>
          <a:ext cx="889000" cy="10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867</xdr:rowOff>
    </xdr:from>
    <xdr:to>
      <xdr:col>2</xdr:col>
      <xdr:colOff>638175</xdr:colOff>
      <xdr:row>56</xdr:row>
      <xdr:rowOff>26872</xdr:rowOff>
    </xdr:to>
    <xdr:cxnSp macro="">
      <xdr:nvCxnSpPr>
        <xdr:cNvPr id="125" name="直線コネクタ 124"/>
        <xdr:cNvCxnSpPr/>
      </xdr:nvCxnSpPr>
      <xdr:spPr>
        <a:xfrm>
          <a:off x="1130300" y="9602067"/>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169025</xdr:rowOff>
    </xdr:from>
    <xdr:to>
      <xdr:col>6</xdr:col>
      <xdr:colOff>561975</xdr:colOff>
      <xdr:row>56</xdr:row>
      <xdr:rowOff>99175</xdr:rowOff>
    </xdr:to>
    <xdr:sp macro="" textlink="">
      <xdr:nvSpPr>
        <xdr:cNvPr id="135" name="円/楕円 134"/>
        <xdr:cNvSpPr/>
      </xdr:nvSpPr>
      <xdr:spPr>
        <a:xfrm>
          <a:off x="4584700" y="9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20452</xdr:rowOff>
    </xdr:from>
    <xdr:ext cx="534377" cy="259045"/>
    <xdr:sp macro="" textlink="">
      <xdr:nvSpPr>
        <xdr:cNvPr id="136" name="総務費該当値テキスト"/>
        <xdr:cNvSpPr txBox="1"/>
      </xdr:nvSpPr>
      <xdr:spPr>
        <a:xfrm>
          <a:off x="4686300" y="94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119852</xdr:rowOff>
    </xdr:from>
    <xdr:to>
      <xdr:col>5</xdr:col>
      <xdr:colOff>409575</xdr:colOff>
      <xdr:row>57</xdr:row>
      <xdr:rowOff>50002</xdr:rowOff>
    </xdr:to>
    <xdr:sp macro="" textlink="">
      <xdr:nvSpPr>
        <xdr:cNvPr id="137" name="円/楕円 136"/>
        <xdr:cNvSpPr/>
      </xdr:nvSpPr>
      <xdr:spPr>
        <a:xfrm>
          <a:off x="3746500" y="97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41129</xdr:rowOff>
    </xdr:from>
    <xdr:ext cx="534377" cy="259045"/>
    <xdr:sp macro="" textlink="">
      <xdr:nvSpPr>
        <xdr:cNvPr id="138" name="テキスト ボックス 137"/>
        <xdr:cNvSpPr txBox="1"/>
      </xdr:nvSpPr>
      <xdr:spPr>
        <a:xfrm>
          <a:off x="3530111" y="981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40551</xdr:rowOff>
    </xdr:from>
    <xdr:to>
      <xdr:col>4</xdr:col>
      <xdr:colOff>206375</xdr:colOff>
      <xdr:row>55</xdr:row>
      <xdr:rowOff>142151</xdr:rowOff>
    </xdr:to>
    <xdr:sp macro="" textlink="">
      <xdr:nvSpPr>
        <xdr:cNvPr id="139" name="円/楕円 138"/>
        <xdr:cNvSpPr/>
      </xdr:nvSpPr>
      <xdr:spPr>
        <a:xfrm>
          <a:off x="2857500" y="94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158678</xdr:rowOff>
    </xdr:from>
    <xdr:ext cx="599010" cy="259045"/>
    <xdr:sp macro="" textlink="">
      <xdr:nvSpPr>
        <xdr:cNvPr id="140" name="テキスト ボックス 139"/>
        <xdr:cNvSpPr txBox="1"/>
      </xdr:nvSpPr>
      <xdr:spPr>
        <a:xfrm>
          <a:off x="2608794" y="924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123,075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147522</xdr:rowOff>
    </xdr:from>
    <xdr:to>
      <xdr:col>3</xdr:col>
      <xdr:colOff>3175</xdr:colOff>
      <xdr:row>56</xdr:row>
      <xdr:rowOff>77672</xdr:rowOff>
    </xdr:to>
    <xdr:sp macro="" textlink="">
      <xdr:nvSpPr>
        <xdr:cNvPr id="141" name="円/楕円 140"/>
        <xdr:cNvSpPr/>
      </xdr:nvSpPr>
      <xdr:spPr>
        <a:xfrm>
          <a:off x="1968500" y="95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94199</xdr:rowOff>
    </xdr:from>
    <xdr:ext cx="534377" cy="259045"/>
    <xdr:sp macro="" textlink="">
      <xdr:nvSpPr>
        <xdr:cNvPr id="142" name="テキスト ボックス 141"/>
        <xdr:cNvSpPr txBox="1"/>
      </xdr:nvSpPr>
      <xdr:spPr>
        <a:xfrm>
          <a:off x="1752111" y="93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121517</xdr:rowOff>
    </xdr:from>
    <xdr:to>
      <xdr:col>1</xdr:col>
      <xdr:colOff>485775</xdr:colOff>
      <xdr:row>56</xdr:row>
      <xdr:rowOff>51667</xdr:rowOff>
    </xdr:to>
    <xdr:sp macro="" textlink="">
      <xdr:nvSpPr>
        <xdr:cNvPr id="143" name="円/楕円 142"/>
        <xdr:cNvSpPr/>
      </xdr:nvSpPr>
      <xdr:spPr>
        <a:xfrm>
          <a:off x="1079500" y="95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42794</xdr:rowOff>
    </xdr:from>
    <xdr:ext cx="599010" cy="259045"/>
    <xdr:sp macro="" textlink="">
      <xdr:nvSpPr>
        <xdr:cNvPr id="144" name="テキスト ボックス 143"/>
        <xdr:cNvSpPr txBox="1"/>
      </xdr:nvSpPr>
      <xdr:spPr>
        <a:xfrm>
          <a:off x="830794" y="964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110100</xdr:rowOff>
    </xdr:from>
    <xdr:to>
      <xdr:col>6</xdr:col>
      <xdr:colOff>511175</xdr:colOff>
      <xdr:row>76</xdr:row>
      <xdr:rowOff>118349</xdr:rowOff>
    </xdr:to>
    <xdr:cxnSp macro="">
      <xdr:nvCxnSpPr>
        <xdr:cNvPr id="172" name="直線コネクタ 171"/>
        <xdr:cNvCxnSpPr/>
      </xdr:nvCxnSpPr>
      <xdr:spPr>
        <a:xfrm flipV="1">
          <a:off x="3797300" y="13140300"/>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118349</xdr:rowOff>
    </xdr:from>
    <xdr:to>
      <xdr:col>5</xdr:col>
      <xdr:colOff>358775</xdr:colOff>
      <xdr:row>76</xdr:row>
      <xdr:rowOff>154015</xdr:rowOff>
    </xdr:to>
    <xdr:cxnSp macro="">
      <xdr:nvCxnSpPr>
        <xdr:cNvPr id="175" name="直線コネクタ 174"/>
        <xdr:cNvCxnSpPr/>
      </xdr:nvCxnSpPr>
      <xdr:spPr>
        <a:xfrm flipV="1">
          <a:off x="2908300" y="13148549"/>
          <a:ext cx="889000" cy="3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154015</xdr:rowOff>
    </xdr:from>
    <xdr:to>
      <xdr:col>4</xdr:col>
      <xdr:colOff>155575</xdr:colOff>
      <xdr:row>77</xdr:row>
      <xdr:rowOff>19123</xdr:rowOff>
    </xdr:to>
    <xdr:cxnSp macro="">
      <xdr:nvCxnSpPr>
        <xdr:cNvPr id="178" name="直線コネクタ 177"/>
        <xdr:cNvCxnSpPr/>
      </xdr:nvCxnSpPr>
      <xdr:spPr>
        <a:xfrm flipV="1">
          <a:off x="2019300" y="13184215"/>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19123</xdr:rowOff>
    </xdr:from>
    <xdr:to>
      <xdr:col>2</xdr:col>
      <xdr:colOff>638175</xdr:colOff>
      <xdr:row>77</xdr:row>
      <xdr:rowOff>78673</xdr:rowOff>
    </xdr:to>
    <xdr:cxnSp macro="">
      <xdr:nvCxnSpPr>
        <xdr:cNvPr id="181" name="直線コネクタ 180"/>
        <xdr:cNvCxnSpPr/>
      </xdr:nvCxnSpPr>
      <xdr:spPr>
        <a:xfrm flipV="1">
          <a:off x="1130300" y="13220773"/>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59300</xdr:rowOff>
    </xdr:from>
    <xdr:to>
      <xdr:col>6</xdr:col>
      <xdr:colOff>561975</xdr:colOff>
      <xdr:row>76</xdr:row>
      <xdr:rowOff>160900</xdr:rowOff>
    </xdr:to>
    <xdr:sp macro="" textlink="">
      <xdr:nvSpPr>
        <xdr:cNvPr id="191" name="円/楕円 190"/>
        <xdr:cNvSpPr/>
      </xdr:nvSpPr>
      <xdr:spPr>
        <a:xfrm>
          <a:off x="4584700" y="130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82178</xdr:rowOff>
    </xdr:from>
    <xdr:ext cx="599010" cy="259045"/>
    <xdr:sp macro="" textlink="">
      <xdr:nvSpPr>
        <xdr:cNvPr id="192" name="民生費該当値テキスト"/>
        <xdr:cNvSpPr txBox="1"/>
      </xdr:nvSpPr>
      <xdr:spPr>
        <a:xfrm>
          <a:off x="4686300" y="1294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67549</xdr:rowOff>
    </xdr:from>
    <xdr:to>
      <xdr:col>5</xdr:col>
      <xdr:colOff>409575</xdr:colOff>
      <xdr:row>76</xdr:row>
      <xdr:rowOff>169149</xdr:rowOff>
    </xdr:to>
    <xdr:sp macro="" textlink="">
      <xdr:nvSpPr>
        <xdr:cNvPr id="193" name="円/楕円 192"/>
        <xdr:cNvSpPr/>
      </xdr:nvSpPr>
      <xdr:spPr>
        <a:xfrm>
          <a:off x="3746500" y="1309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14226</xdr:rowOff>
    </xdr:from>
    <xdr:ext cx="599010" cy="259045"/>
    <xdr:sp macro="" textlink="">
      <xdr:nvSpPr>
        <xdr:cNvPr id="194" name="テキスト ボックス 193"/>
        <xdr:cNvSpPr txBox="1"/>
      </xdr:nvSpPr>
      <xdr:spPr>
        <a:xfrm>
          <a:off x="3497794" y="1287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103215</xdr:rowOff>
    </xdr:from>
    <xdr:to>
      <xdr:col>4</xdr:col>
      <xdr:colOff>206375</xdr:colOff>
      <xdr:row>77</xdr:row>
      <xdr:rowOff>33365</xdr:rowOff>
    </xdr:to>
    <xdr:sp macro="" textlink="">
      <xdr:nvSpPr>
        <xdr:cNvPr id="195" name="円/楕円 194"/>
        <xdr:cNvSpPr/>
      </xdr:nvSpPr>
      <xdr:spPr>
        <a:xfrm>
          <a:off x="2857500" y="131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49892</xdr:rowOff>
    </xdr:from>
    <xdr:ext cx="599010" cy="259045"/>
    <xdr:sp macro="" textlink="">
      <xdr:nvSpPr>
        <xdr:cNvPr id="196" name="テキスト ボックス 195"/>
        <xdr:cNvSpPr txBox="1"/>
      </xdr:nvSpPr>
      <xdr:spPr>
        <a:xfrm>
          <a:off x="2608794" y="129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171,869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139773</xdr:rowOff>
    </xdr:from>
    <xdr:to>
      <xdr:col>3</xdr:col>
      <xdr:colOff>3175</xdr:colOff>
      <xdr:row>77</xdr:row>
      <xdr:rowOff>69923</xdr:rowOff>
    </xdr:to>
    <xdr:sp macro="" textlink="">
      <xdr:nvSpPr>
        <xdr:cNvPr id="197" name="円/楕円 196"/>
        <xdr:cNvSpPr/>
      </xdr:nvSpPr>
      <xdr:spPr>
        <a:xfrm>
          <a:off x="1968500" y="1316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86450</xdr:rowOff>
    </xdr:from>
    <xdr:ext cx="599010" cy="259045"/>
    <xdr:sp macro="" textlink="">
      <xdr:nvSpPr>
        <xdr:cNvPr id="198" name="テキスト ボックス 197"/>
        <xdr:cNvSpPr txBox="1"/>
      </xdr:nvSpPr>
      <xdr:spPr>
        <a:xfrm>
          <a:off x="1719794" y="1294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27873</xdr:rowOff>
    </xdr:from>
    <xdr:to>
      <xdr:col>1</xdr:col>
      <xdr:colOff>485775</xdr:colOff>
      <xdr:row>77</xdr:row>
      <xdr:rowOff>129473</xdr:rowOff>
    </xdr:to>
    <xdr:sp macro="" textlink="">
      <xdr:nvSpPr>
        <xdr:cNvPr id="199" name="円/楕円 198"/>
        <xdr:cNvSpPr/>
      </xdr:nvSpPr>
      <xdr:spPr>
        <a:xfrm>
          <a:off x="1079500" y="132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120600</xdr:rowOff>
    </xdr:from>
    <xdr:ext cx="599010" cy="259045"/>
    <xdr:sp macro="" textlink="">
      <xdr:nvSpPr>
        <xdr:cNvPr id="200" name="テキスト ボックス 199"/>
        <xdr:cNvSpPr txBox="1"/>
      </xdr:nvSpPr>
      <xdr:spPr>
        <a:xfrm>
          <a:off x="830794" y="1332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163897</xdr:rowOff>
    </xdr:from>
    <xdr:to>
      <xdr:col>6</xdr:col>
      <xdr:colOff>511175</xdr:colOff>
      <xdr:row>97</xdr:row>
      <xdr:rowOff>363</xdr:rowOff>
    </xdr:to>
    <xdr:cxnSp macro="">
      <xdr:nvCxnSpPr>
        <xdr:cNvPr id="225" name="直線コネクタ 224"/>
        <xdr:cNvCxnSpPr/>
      </xdr:nvCxnSpPr>
      <xdr:spPr>
        <a:xfrm>
          <a:off x="3797300" y="16623097"/>
          <a:ext cx="8382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158468</xdr:rowOff>
    </xdr:from>
    <xdr:to>
      <xdr:col>5</xdr:col>
      <xdr:colOff>358775</xdr:colOff>
      <xdr:row>96</xdr:row>
      <xdr:rowOff>163897</xdr:rowOff>
    </xdr:to>
    <xdr:cxnSp macro="">
      <xdr:nvCxnSpPr>
        <xdr:cNvPr id="228" name="直線コネクタ 227"/>
        <xdr:cNvCxnSpPr/>
      </xdr:nvCxnSpPr>
      <xdr:spPr>
        <a:xfrm>
          <a:off x="2908300" y="16617668"/>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158468</xdr:rowOff>
    </xdr:from>
    <xdr:to>
      <xdr:col>4</xdr:col>
      <xdr:colOff>155575</xdr:colOff>
      <xdr:row>97</xdr:row>
      <xdr:rowOff>12387</xdr:rowOff>
    </xdr:to>
    <xdr:cxnSp macro="">
      <xdr:nvCxnSpPr>
        <xdr:cNvPr id="231" name="直線コネクタ 230"/>
        <xdr:cNvCxnSpPr/>
      </xdr:nvCxnSpPr>
      <xdr:spPr>
        <a:xfrm flipV="1">
          <a:off x="2019300" y="16617668"/>
          <a:ext cx="8890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124698</xdr:rowOff>
    </xdr:from>
    <xdr:to>
      <xdr:col>2</xdr:col>
      <xdr:colOff>638175</xdr:colOff>
      <xdr:row>97</xdr:row>
      <xdr:rowOff>12387</xdr:rowOff>
    </xdr:to>
    <xdr:cxnSp macro="">
      <xdr:nvCxnSpPr>
        <xdr:cNvPr id="234" name="直線コネクタ 233"/>
        <xdr:cNvCxnSpPr/>
      </xdr:nvCxnSpPr>
      <xdr:spPr>
        <a:xfrm>
          <a:off x="1130300" y="16583898"/>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121013</xdr:rowOff>
    </xdr:from>
    <xdr:to>
      <xdr:col>6</xdr:col>
      <xdr:colOff>561975</xdr:colOff>
      <xdr:row>97</xdr:row>
      <xdr:rowOff>51163</xdr:rowOff>
    </xdr:to>
    <xdr:sp macro="" textlink="">
      <xdr:nvSpPr>
        <xdr:cNvPr id="244" name="円/楕円 243"/>
        <xdr:cNvSpPr/>
      </xdr:nvSpPr>
      <xdr:spPr>
        <a:xfrm>
          <a:off x="4584700" y="165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35940</xdr:rowOff>
    </xdr:from>
    <xdr:ext cx="534377" cy="259045"/>
    <xdr:sp macro="" textlink="">
      <xdr:nvSpPr>
        <xdr:cNvPr id="245" name="衛生費該当値テキスト"/>
        <xdr:cNvSpPr txBox="1"/>
      </xdr:nvSpPr>
      <xdr:spPr>
        <a:xfrm>
          <a:off x="4686300" y="164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113097</xdr:rowOff>
    </xdr:from>
    <xdr:to>
      <xdr:col>5</xdr:col>
      <xdr:colOff>409575</xdr:colOff>
      <xdr:row>97</xdr:row>
      <xdr:rowOff>43247</xdr:rowOff>
    </xdr:to>
    <xdr:sp macro="" textlink="">
      <xdr:nvSpPr>
        <xdr:cNvPr id="246" name="円/楕円 245"/>
        <xdr:cNvSpPr/>
      </xdr:nvSpPr>
      <xdr:spPr>
        <a:xfrm>
          <a:off x="3746500" y="165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34374</xdr:rowOff>
    </xdr:from>
    <xdr:ext cx="534377" cy="259045"/>
    <xdr:sp macro="" textlink="">
      <xdr:nvSpPr>
        <xdr:cNvPr id="247" name="テキスト ボックス 246"/>
        <xdr:cNvSpPr txBox="1"/>
      </xdr:nvSpPr>
      <xdr:spPr>
        <a:xfrm>
          <a:off x="3530111" y="166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107668</xdr:rowOff>
    </xdr:from>
    <xdr:to>
      <xdr:col>4</xdr:col>
      <xdr:colOff>206375</xdr:colOff>
      <xdr:row>97</xdr:row>
      <xdr:rowOff>37818</xdr:rowOff>
    </xdr:to>
    <xdr:sp macro="" textlink="">
      <xdr:nvSpPr>
        <xdr:cNvPr id="248" name="円/楕円 247"/>
        <xdr:cNvSpPr/>
      </xdr:nvSpPr>
      <xdr:spPr>
        <a:xfrm>
          <a:off x="2857500" y="1656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28945</xdr:rowOff>
    </xdr:from>
    <xdr:ext cx="534377" cy="259045"/>
    <xdr:sp macro="" textlink="">
      <xdr:nvSpPr>
        <xdr:cNvPr id="249" name="テキスト ボックス 248"/>
        <xdr:cNvSpPr txBox="1"/>
      </xdr:nvSpPr>
      <xdr:spPr>
        <a:xfrm>
          <a:off x="2641111" y="166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133037</xdr:rowOff>
    </xdr:from>
    <xdr:to>
      <xdr:col>3</xdr:col>
      <xdr:colOff>3175</xdr:colOff>
      <xdr:row>97</xdr:row>
      <xdr:rowOff>63187</xdr:rowOff>
    </xdr:to>
    <xdr:sp macro="" textlink="">
      <xdr:nvSpPr>
        <xdr:cNvPr id="250" name="円/楕円 249"/>
        <xdr:cNvSpPr/>
      </xdr:nvSpPr>
      <xdr:spPr>
        <a:xfrm>
          <a:off x="1968500" y="165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54314</xdr:rowOff>
    </xdr:from>
    <xdr:ext cx="534377" cy="259045"/>
    <xdr:sp macro="" textlink="">
      <xdr:nvSpPr>
        <xdr:cNvPr id="251" name="テキスト ボックス 250"/>
        <xdr:cNvSpPr txBox="1"/>
      </xdr:nvSpPr>
      <xdr:spPr>
        <a:xfrm>
          <a:off x="1752111" y="1668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73898</xdr:rowOff>
    </xdr:from>
    <xdr:to>
      <xdr:col>1</xdr:col>
      <xdr:colOff>485775</xdr:colOff>
      <xdr:row>97</xdr:row>
      <xdr:rowOff>4048</xdr:rowOff>
    </xdr:to>
    <xdr:sp macro="" textlink="">
      <xdr:nvSpPr>
        <xdr:cNvPr id="252" name="円/楕円 251"/>
        <xdr:cNvSpPr/>
      </xdr:nvSpPr>
      <xdr:spPr>
        <a:xfrm>
          <a:off x="1079500" y="165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166625</xdr:rowOff>
    </xdr:from>
    <xdr:ext cx="534377" cy="259045"/>
    <xdr:sp macro="" textlink="">
      <xdr:nvSpPr>
        <xdr:cNvPr id="253" name="テキスト ボックス 252"/>
        <xdr:cNvSpPr txBox="1"/>
      </xdr:nvSpPr>
      <xdr:spPr>
        <a:xfrm>
          <a:off x="863111" y="1662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111288</xdr:rowOff>
    </xdr:from>
    <xdr:to>
      <xdr:col>15</xdr:col>
      <xdr:colOff>180975</xdr:colOff>
      <xdr:row>35</xdr:row>
      <xdr:rowOff>100838</xdr:rowOff>
    </xdr:to>
    <xdr:cxnSp macro="">
      <xdr:nvCxnSpPr>
        <xdr:cNvPr id="284" name="直線コネクタ 283"/>
        <xdr:cNvCxnSpPr/>
      </xdr:nvCxnSpPr>
      <xdr:spPr>
        <a:xfrm>
          <a:off x="9639300" y="5940588"/>
          <a:ext cx="8382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111288</xdr:rowOff>
    </xdr:from>
    <xdr:to>
      <xdr:col>14</xdr:col>
      <xdr:colOff>28575</xdr:colOff>
      <xdr:row>34</xdr:row>
      <xdr:rowOff>137740</xdr:rowOff>
    </xdr:to>
    <xdr:cxnSp macro="">
      <xdr:nvCxnSpPr>
        <xdr:cNvPr id="287" name="直線コネクタ 286"/>
        <xdr:cNvCxnSpPr/>
      </xdr:nvCxnSpPr>
      <xdr:spPr>
        <a:xfrm flipV="1">
          <a:off x="8750300" y="5940588"/>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127617</xdr:rowOff>
    </xdr:from>
    <xdr:to>
      <xdr:col>12</xdr:col>
      <xdr:colOff>511175</xdr:colOff>
      <xdr:row>34</xdr:row>
      <xdr:rowOff>137740</xdr:rowOff>
    </xdr:to>
    <xdr:cxnSp macro="">
      <xdr:nvCxnSpPr>
        <xdr:cNvPr id="290" name="直線コネクタ 289"/>
        <xdr:cNvCxnSpPr/>
      </xdr:nvCxnSpPr>
      <xdr:spPr>
        <a:xfrm>
          <a:off x="7861300" y="5442567"/>
          <a:ext cx="889000" cy="5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14296</xdr:rowOff>
    </xdr:from>
    <xdr:to>
      <xdr:col>11</xdr:col>
      <xdr:colOff>307975</xdr:colOff>
      <xdr:row>31</xdr:row>
      <xdr:rowOff>127617</xdr:rowOff>
    </xdr:to>
    <xdr:cxnSp macro="">
      <xdr:nvCxnSpPr>
        <xdr:cNvPr id="293" name="直線コネクタ 292"/>
        <xdr:cNvCxnSpPr/>
      </xdr:nvCxnSpPr>
      <xdr:spPr>
        <a:xfrm>
          <a:off x="6972300" y="5157796"/>
          <a:ext cx="889000" cy="2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50038</xdr:rowOff>
    </xdr:from>
    <xdr:to>
      <xdr:col>15</xdr:col>
      <xdr:colOff>231775</xdr:colOff>
      <xdr:row>35</xdr:row>
      <xdr:rowOff>151638</xdr:rowOff>
    </xdr:to>
    <xdr:sp macro="" textlink="">
      <xdr:nvSpPr>
        <xdr:cNvPr id="303" name="円/楕円 302"/>
        <xdr:cNvSpPr/>
      </xdr:nvSpPr>
      <xdr:spPr>
        <a:xfrm>
          <a:off x="104267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72915</xdr:rowOff>
    </xdr:from>
    <xdr:ext cx="469744" cy="259045"/>
    <xdr:sp macro="" textlink="">
      <xdr:nvSpPr>
        <xdr:cNvPr id="304" name="労働費該当値テキスト"/>
        <xdr:cNvSpPr txBox="1"/>
      </xdr:nvSpPr>
      <xdr:spPr>
        <a:xfrm>
          <a:off x="10528300"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60488</xdr:rowOff>
    </xdr:from>
    <xdr:to>
      <xdr:col>14</xdr:col>
      <xdr:colOff>79375</xdr:colOff>
      <xdr:row>34</xdr:row>
      <xdr:rowOff>162088</xdr:rowOff>
    </xdr:to>
    <xdr:sp macro="" textlink="">
      <xdr:nvSpPr>
        <xdr:cNvPr id="305" name="円/楕円 304"/>
        <xdr:cNvSpPr/>
      </xdr:nvSpPr>
      <xdr:spPr>
        <a:xfrm>
          <a:off x="9588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7165</xdr:rowOff>
    </xdr:from>
    <xdr:ext cx="469744" cy="259045"/>
    <xdr:sp macro="" textlink="">
      <xdr:nvSpPr>
        <xdr:cNvPr id="306" name="テキスト ボックス 305"/>
        <xdr:cNvSpPr txBox="1"/>
      </xdr:nvSpPr>
      <xdr:spPr>
        <a:xfrm>
          <a:off x="9404427" y="5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86940</xdr:rowOff>
    </xdr:from>
    <xdr:to>
      <xdr:col>12</xdr:col>
      <xdr:colOff>561975</xdr:colOff>
      <xdr:row>35</xdr:row>
      <xdr:rowOff>17090</xdr:rowOff>
    </xdr:to>
    <xdr:sp macro="" textlink="">
      <xdr:nvSpPr>
        <xdr:cNvPr id="307" name="円/楕円 306"/>
        <xdr:cNvSpPr/>
      </xdr:nvSpPr>
      <xdr:spPr>
        <a:xfrm>
          <a:off x="8699500" y="59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33617</xdr:rowOff>
    </xdr:from>
    <xdr:ext cx="469744" cy="259045"/>
    <xdr:sp macro="" textlink="">
      <xdr:nvSpPr>
        <xdr:cNvPr id="308" name="テキスト ボックス 307"/>
        <xdr:cNvSpPr txBox="1"/>
      </xdr:nvSpPr>
      <xdr:spPr>
        <a:xfrm>
          <a:off x="8515427" y="569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76817</xdr:rowOff>
    </xdr:from>
    <xdr:to>
      <xdr:col>11</xdr:col>
      <xdr:colOff>358775</xdr:colOff>
      <xdr:row>32</xdr:row>
      <xdr:rowOff>6967</xdr:rowOff>
    </xdr:to>
    <xdr:sp macro="" textlink="">
      <xdr:nvSpPr>
        <xdr:cNvPr id="309" name="円/楕円 308"/>
        <xdr:cNvSpPr/>
      </xdr:nvSpPr>
      <xdr:spPr>
        <a:xfrm>
          <a:off x="7810500" y="53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23494</xdr:rowOff>
    </xdr:from>
    <xdr:ext cx="469744" cy="259045"/>
    <xdr:sp macro="" textlink="">
      <xdr:nvSpPr>
        <xdr:cNvPr id="310" name="テキスト ボックス 309"/>
        <xdr:cNvSpPr txBox="1"/>
      </xdr:nvSpPr>
      <xdr:spPr>
        <a:xfrm>
          <a:off x="7626427" y="51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134946</xdr:rowOff>
    </xdr:from>
    <xdr:to>
      <xdr:col>10</xdr:col>
      <xdr:colOff>155575</xdr:colOff>
      <xdr:row>30</xdr:row>
      <xdr:rowOff>65096</xdr:rowOff>
    </xdr:to>
    <xdr:sp macro="" textlink="">
      <xdr:nvSpPr>
        <xdr:cNvPr id="311" name="円/楕円 310"/>
        <xdr:cNvSpPr/>
      </xdr:nvSpPr>
      <xdr:spPr>
        <a:xfrm>
          <a:off x="6921500" y="51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81623</xdr:rowOff>
    </xdr:from>
    <xdr:ext cx="469744" cy="259045"/>
    <xdr:sp macro="" textlink="">
      <xdr:nvSpPr>
        <xdr:cNvPr id="312" name="テキスト ボックス 311"/>
        <xdr:cNvSpPr txBox="1"/>
      </xdr:nvSpPr>
      <xdr:spPr>
        <a:xfrm>
          <a:off x="6737427" y="48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11443</xdr:rowOff>
    </xdr:from>
    <xdr:to>
      <xdr:col>15</xdr:col>
      <xdr:colOff>180975</xdr:colOff>
      <xdr:row>57</xdr:row>
      <xdr:rowOff>67488</xdr:rowOff>
    </xdr:to>
    <xdr:cxnSp macro="">
      <xdr:nvCxnSpPr>
        <xdr:cNvPr id="341" name="直線コネクタ 340"/>
        <xdr:cNvCxnSpPr/>
      </xdr:nvCxnSpPr>
      <xdr:spPr>
        <a:xfrm flipV="1">
          <a:off x="9639300" y="9784093"/>
          <a:ext cx="8382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67488</xdr:rowOff>
    </xdr:from>
    <xdr:to>
      <xdr:col>14</xdr:col>
      <xdr:colOff>28575</xdr:colOff>
      <xdr:row>57</xdr:row>
      <xdr:rowOff>90704</xdr:rowOff>
    </xdr:to>
    <xdr:cxnSp macro="">
      <xdr:nvCxnSpPr>
        <xdr:cNvPr id="344" name="直線コネクタ 343"/>
        <xdr:cNvCxnSpPr/>
      </xdr:nvCxnSpPr>
      <xdr:spPr>
        <a:xfrm flipV="1">
          <a:off x="8750300" y="9840138"/>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19914</xdr:rowOff>
    </xdr:from>
    <xdr:to>
      <xdr:col>12</xdr:col>
      <xdr:colOff>511175</xdr:colOff>
      <xdr:row>57</xdr:row>
      <xdr:rowOff>90704</xdr:rowOff>
    </xdr:to>
    <xdr:cxnSp macro="">
      <xdr:nvCxnSpPr>
        <xdr:cNvPr id="347" name="直線コネクタ 346"/>
        <xdr:cNvCxnSpPr/>
      </xdr:nvCxnSpPr>
      <xdr:spPr>
        <a:xfrm>
          <a:off x="7861300" y="9792564"/>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19914</xdr:rowOff>
    </xdr:from>
    <xdr:to>
      <xdr:col>11</xdr:col>
      <xdr:colOff>307975</xdr:colOff>
      <xdr:row>57</xdr:row>
      <xdr:rowOff>147028</xdr:rowOff>
    </xdr:to>
    <xdr:cxnSp macro="">
      <xdr:nvCxnSpPr>
        <xdr:cNvPr id="350" name="直線コネクタ 349"/>
        <xdr:cNvCxnSpPr/>
      </xdr:nvCxnSpPr>
      <xdr:spPr>
        <a:xfrm flipV="1">
          <a:off x="6972300" y="9792564"/>
          <a:ext cx="889000" cy="1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132093</xdr:rowOff>
    </xdr:from>
    <xdr:to>
      <xdr:col>15</xdr:col>
      <xdr:colOff>231775</xdr:colOff>
      <xdr:row>57</xdr:row>
      <xdr:rowOff>62243</xdr:rowOff>
    </xdr:to>
    <xdr:sp macro="" textlink="">
      <xdr:nvSpPr>
        <xdr:cNvPr id="360" name="円/楕円 359"/>
        <xdr:cNvSpPr/>
      </xdr:nvSpPr>
      <xdr:spPr>
        <a:xfrm>
          <a:off x="10426700" y="97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110520</xdr:rowOff>
    </xdr:from>
    <xdr:ext cx="534377" cy="259045"/>
    <xdr:sp macro="" textlink="">
      <xdr:nvSpPr>
        <xdr:cNvPr id="361" name="農林水産業費該当値テキスト"/>
        <xdr:cNvSpPr txBox="1"/>
      </xdr:nvSpPr>
      <xdr:spPr>
        <a:xfrm>
          <a:off x="10528300" y="971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16688</xdr:rowOff>
    </xdr:from>
    <xdr:to>
      <xdr:col>14</xdr:col>
      <xdr:colOff>79375</xdr:colOff>
      <xdr:row>57</xdr:row>
      <xdr:rowOff>118288</xdr:rowOff>
    </xdr:to>
    <xdr:sp macro="" textlink="">
      <xdr:nvSpPr>
        <xdr:cNvPr id="362" name="円/楕円 361"/>
        <xdr:cNvSpPr/>
      </xdr:nvSpPr>
      <xdr:spPr>
        <a:xfrm>
          <a:off x="9588500" y="97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109415</xdr:rowOff>
    </xdr:from>
    <xdr:ext cx="534377" cy="259045"/>
    <xdr:sp macro="" textlink="">
      <xdr:nvSpPr>
        <xdr:cNvPr id="363" name="テキスト ボックス 362"/>
        <xdr:cNvSpPr txBox="1"/>
      </xdr:nvSpPr>
      <xdr:spPr>
        <a:xfrm>
          <a:off x="9372111" y="98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39904</xdr:rowOff>
    </xdr:from>
    <xdr:to>
      <xdr:col>12</xdr:col>
      <xdr:colOff>561975</xdr:colOff>
      <xdr:row>57</xdr:row>
      <xdr:rowOff>141504</xdr:rowOff>
    </xdr:to>
    <xdr:sp macro="" textlink="">
      <xdr:nvSpPr>
        <xdr:cNvPr id="364" name="円/楕円 363"/>
        <xdr:cNvSpPr/>
      </xdr:nvSpPr>
      <xdr:spPr>
        <a:xfrm>
          <a:off x="8699500" y="98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132631</xdr:rowOff>
    </xdr:from>
    <xdr:ext cx="534377" cy="259045"/>
    <xdr:sp macro="" textlink="">
      <xdr:nvSpPr>
        <xdr:cNvPr id="365" name="テキスト ボックス 364"/>
        <xdr:cNvSpPr txBox="1"/>
      </xdr:nvSpPr>
      <xdr:spPr>
        <a:xfrm>
          <a:off x="8483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140564</xdr:rowOff>
    </xdr:from>
    <xdr:to>
      <xdr:col>11</xdr:col>
      <xdr:colOff>358775</xdr:colOff>
      <xdr:row>57</xdr:row>
      <xdr:rowOff>70714</xdr:rowOff>
    </xdr:to>
    <xdr:sp macro="" textlink="">
      <xdr:nvSpPr>
        <xdr:cNvPr id="366" name="円/楕円 365"/>
        <xdr:cNvSpPr/>
      </xdr:nvSpPr>
      <xdr:spPr>
        <a:xfrm>
          <a:off x="78105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61841</xdr:rowOff>
    </xdr:from>
    <xdr:ext cx="534377" cy="259045"/>
    <xdr:sp macro="" textlink="">
      <xdr:nvSpPr>
        <xdr:cNvPr id="367" name="テキスト ボックス 366"/>
        <xdr:cNvSpPr txBox="1"/>
      </xdr:nvSpPr>
      <xdr:spPr>
        <a:xfrm>
          <a:off x="7594111" y="98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96228</xdr:rowOff>
    </xdr:from>
    <xdr:to>
      <xdr:col>10</xdr:col>
      <xdr:colOff>155575</xdr:colOff>
      <xdr:row>58</xdr:row>
      <xdr:rowOff>26378</xdr:rowOff>
    </xdr:to>
    <xdr:sp macro="" textlink="">
      <xdr:nvSpPr>
        <xdr:cNvPr id="368" name="円/楕円 367"/>
        <xdr:cNvSpPr/>
      </xdr:nvSpPr>
      <xdr:spPr>
        <a:xfrm>
          <a:off x="6921500" y="98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17505</xdr:rowOff>
    </xdr:from>
    <xdr:ext cx="534377" cy="259045"/>
    <xdr:sp macro="" textlink="">
      <xdr:nvSpPr>
        <xdr:cNvPr id="369" name="テキスト ボックス 368"/>
        <xdr:cNvSpPr txBox="1"/>
      </xdr:nvSpPr>
      <xdr:spPr>
        <a:xfrm>
          <a:off x="6705111" y="99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103809</xdr:rowOff>
    </xdr:from>
    <xdr:to>
      <xdr:col>15</xdr:col>
      <xdr:colOff>180975</xdr:colOff>
      <xdr:row>76</xdr:row>
      <xdr:rowOff>151282</xdr:rowOff>
    </xdr:to>
    <xdr:cxnSp macro="">
      <xdr:nvCxnSpPr>
        <xdr:cNvPr id="398" name="直線コネクタ 397"/>
        <xdr:cNvCxnSpPr/>
      </xdr:nvCxnSpPr>
      <xdr:spPr>
        <a:xfrm>
          <a:off x="9639300" y="13134009"/>
          <a:ext cx="8382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103809</xdr:rowOff>
    </xdr:from>
    <xdr:to>
      <xdr:col>14</xdr:col>
      <xdr:colOff>28575</xdr:colOff>
      <xdr:row>76</xdr:row>
      <xdr:rowOff>135141</xdr:rowOff>
    </xdr:to>
    <xdr:cxnSp macro="">
      <xdr:nvCxnSpPr>
        <xdr:cNvPr id="401" name="直線コネクタ 400"/>
        <xdr:cNvCxnSpPr/>
      </xdr:nvCxnSpPr>
      <xdr:spPr>
        <a:xfrm flipV="1">
          <a:off x="8750300" y="13134009"/>
          <a:ext cx="889000" cy="3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135141</xdr:rowOff>
    </xdr:from>
    <xdr:to>
      <xdr:col>12</xdr:col>
      <xdr:colOff>511175</xdr:colOff>
      <xdr:row>77</xdr:row>
      <xdr:rowOff>56426</xdr:rowOff>
    </xdr:to>
    <xdr:cxnSp macro="">
      <xdr:nvCxnSpPr>
        <xdr:cNvPr id="404" name="直線コネクタ 403"/>
        <xdr:cNvCxnSpPr/>
      </xdr:nvCxnSpPr>
      <xdr:spPr>
        <a:xfrm flipV="1">
          <a:off x="7861300" y="13165341"/>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47713</xdr:rowOff>
    </xdr:from>
    <xdr:to>
      <xdr:col>11</xdr:col>
      <xdr:colOff>307975</xdr:colOff>
      <xdr:row>77</xdr:row>
      <xdr:rowOff>56426</xdr:rowOff>
    </xdr:to>
    <xdr:cxnSp macro="">
      <xdr:nvCxnSpPr>
        <xdr:cNvPr id="407" name="直線コネクタ 406"/>
        <xdr:cNvCxnSpPr/>
      </xdr:nvCxnSpPr>
      <xdr:spPr>
        <a:xfrm>
          <a:off x="6972300" y="13249363"/>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100482</xdr:rowOff>
    </xdr:from>
    <xdr:to>
      <xdr:col>15</xdr:col>
      <xdr:colOff>231775</xdr:colOff>
      <xdr:row>77</xdr:row>
      <xdr:rowOff>30632</xdr:rowOff>
    </xdr:to>
    <xdr:sp macro="" textlink="">
      <xdr:nvSpPr>
        <xdr:cNvPr id="417" name="円/楕円 416"/>
        <xdr:cNvSpPr/>
      </xdr:nvSpPr>
      <xdr:spPr>
        <a:xfrm>
          <a:off x="10426700" y="131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123359</xdr:rowOff>
    </xdr:from>
    <xdr:ext cx="534377" cy="259045"/>
    <xdr:sp macro="" textlink="">
      <xdr:nvSpPr>
        <xdr:cNvPr id="418" name="商工費該当値テキスト"/>
        <xdr:cNvSpPr txBox="1"/>
      </xdr:nvSpPr>
      <xdr:spPr>
        <a:xfrm>
          <a:off x="10528300" y="1298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53009</xdr:rowOff>
    </xdr:from>
    <xdr:to>
      <xdr:col>14</xdr:col>
      <xdr:colOff>79375</xdr:colOff>
      <xdr:row>76</xdr:row>
      <xdr:rowOff>154609</xdr:rowOff>
    </xdr:to>
    <xdr:sp macro="" textlink="">
      <xdr:nvSpPr>
        <xdr:cNvPr id="419" name="円/楕円 418"/>
        <xdr:cNvSpPr/>
      </xdr:nvSpPr>
      <xdr:spPr>
        <a:xfrm>
          <a:off x="9588500" y="130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171137</xdr:rowOff>
    </xdr:from>
    <xdr:ext cx="534377" cy="259045"/>
    <xdr:sp macro="" textlink="">
      <xdr:nvSpPr>
        <xdr:cNvPr id="420" name="テキスト ボックス 419"/>
        <xdr:cNvSpPr txBox="1"/>
      </xdr:nvSpPr>
      <xdr:spPr>
        <a:xfrm>
          <a:off x="9372111" y="128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84341</xdr:rowOff>
    </xdr:from>
    <xdr:to>
      <xdr:col>12</xdr:col>
      <xdr:colOff>561975</xdr:colOff>
      <xdr:row>77</xdr:row>
      <xdr:rowOff>14491</xdr:rowOff>
    </xdr:to>
    <xdr:sp macro="" textlink="">
      <xdr:nvSpPr>
        <xdr:cNvPr id="421" name="円/楕円 420"/>
        <xdr:cNvSpPr/>
      </xdr:nvSpPr>
      <xdr:spPr>
        <a:xfrm>
          <a:off x="8699500" y="131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31018</xdr:rowOff>
    </xdr:from>
    <xdr:ext cx="534377" cy="259045"/>
    <xdr:sp macro="" textlink="">
      <xdr:nvSpPr>
        <xdr:cNvPr id="422" name="テキスト ボックス 421"/>
        <xdr:cNvSpPr txBox="1"/>
      </xdr:nvSpPr>
      <xdr:spPr>
        <a:xfrm>
          <a:off x="8483111" y="128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5626</xdr:rowOff>
    </xdr:from>
    <xdr:to>
      <xdr:col>11</xdr:col>
      <xdr:colOff>358775</xdr:colOff>
      <xdr:row>77</xdr:row>
      <xdr:rowOff>107226</xdr:rowOff>
    </xdr:to>
    <xdr:sp macro="" textlink="">
      <xdr:nvSpPr>
        <xdr:cNvPr id="423" name="円/楕円 422"/>
        <xdr:cNvSpPr/>
      </xdr:nvSpPr>
      <xdr:spPr>
        <a:xfrm>
          <a:off x="7810500" y="132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123753</xdr:rowOff>
    </xdr:from>
    <xdr:ext cx="534377" cy="259045"/>
    <xdr:sp macro="" textlink="">
      <xdr:nvSpPr>
        <xdr:cNvPr id="424" name="テキスト ボックス 423"/>
        <xdr:cNvSpPr txBox="1"/>
      </xdr:nvSpPr>
      <xdr:spPr>
        <a:xfrm>
          <a:off x="7594111" y="129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168363</xdr:rowOff>
    </xdr:from>
    <xdr:to>
      <xdr:col>10</xdr:col>
      <xdr:colOff>155575</xdr:colOff>
      <xdr:row>77</xdr:row>
      <xdr:rowOff>98513</xdr:rowOff>
    </xdr:to>
    <xdr:sp macro="" textlink="">
      <xdr:nvSpPr>
        <xdr:cNvPr id="425" name="円/楕円 424"/>
        <xdr:cNvSpPr/>
      </xdr:nvSpPr>
      <xdr:spPr>
        <a:xfrm>
          <a:off x="6921500" y="1319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115040</xdr:rowOff>
    </xdr:from>
    <xdr:ext cx="534377" cy="259045"/>
    <xdr:sp macro="" textlink="">
      <xdr:nvSpPr>
        <xdr:cNvPr id="426" name="テキスト ボックス 425"/>
        <xdr:cNvSpPr txBox="1"/>
      </xdr:nvSpPr>
      <xdr:spPr>
        <a:xfrm>
          <a:off x="6705111" y="1297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11798</xdr:rowOff>
    </xdr:from>
    <xdr:to>
      <xdr:col>15</xdr:col>
      <xdr:colOff>180975</xdr:colOff>
      <xdr:row>97</xdr:row>
      <xdr:rowOff>36888</xdr:rowOff>
    </xdr:to>
    <xdr:cxnSp macro="">
      <xdr:nvCxnSpPr>
        <xdr:cNvPr id="459" name="直線コネクタ 458"/>
        <xdr:cNvCxnSpPr/>
      </xdr:nvCxnSpPr>
      <xdr:spPr>
        <a:xfrm flipV="1">
          <a:off x="9639300" y="16642448"/>
          <a:ext cx="838200" cy="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121659</xdr:rowOff>
    </xdr:from>
    <xdr:to>
      <xdr:col>14</xdr:col>
      <xdr:colOff>28575</xdr:colOff>
      <xdr:row>97</xdr:row>
      <xdr:rowOff>36888</xdr:rowOff>
    </xdr:to>
    <xdr:cxnSp macro="">
      <xdr:nvCxnSpPr>
        <xdr:cNvPr id="462" name="直線コネクタ 461"/>
        <xdr:cNvCxnSpPr/>
      </xdr:nvCxnSpPr>
      <xdr:spPr>
        <a:xfrm>
          <a:off x="8750300" y="16580859"/>
          <a:ext cx="889000" cy="8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112144</xdr:rowOff>
    </xdr:from>
    <xdr:to>
      <xdr:col>12</xdr:col>
      <xdr:colOff>511175</xdr:colOff>
      <xdr:row>96</xdr:row>
      <xdr:rowOff>121659</xdr:rowOff>
    </xdr:to>
    <xdr:cxnSp macro="">
      <xdr:nvCxnSpPr>
        <xdr:cNvPr id="465" name="直線コネクタ 464"/>
        <xdr:cNvCxnSpPr/>
      </xdr:nvCxnSpPr>
      <xdr:spPr>
        <a:xfrm>
          <a:off x="7861300" y="16571344"/>
          <a:ext cx="889000" cy="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5835</xdr:rowOff>
    </xdr:from>
    <xdr:to>
      <xdr:col>11</xdr:col>
      <xdr:colOff>307975</xdr:colOff>
      <xdr:row>96</xdr:row>
      <xdr:rowOff>112144</xdr:rowOff>
    </xdr:to>
    <xdr:cxnSp macro="">
      <xdr:nvCxnSpPr>
        <xdr:cNvPr id="468" name="直線コネクタ 467"/>
        <xdr:cNvCxnSpPr/>
      </xdr:nvCxnSpPr>
      <xdr:spPr>
        <a:xfrm>
          <a:off x="6972300" y="16465035"/>
          <a:ext cx="889000" cy="10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132448</xdr:rowOff>
    </xdr:from>
    <xdr:to>
      <xdr:col>15</xdr:col>
      <xdr:colOff>231775</xdr:colOff>
      <xdr:row>97</xdr:row>
      <xdr:rowOff>62598</xdr:rowOff>
    </xdr:to>
    <xdr:sp macro="" textlink="">
      <xdr:nvSpPr>
        <xdr:cNvPr id="478" name="円/楕円 477"/>
        <xdr:cNvSpPr/>
      </xdr:nvSpPr>
      <xdr:spPr>
        <a:xfrm>
          <a:off x="10426700" y="165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110875</xdr:rowOff>
    </xdr:from>
    <xdr:ext cx="534377" cy="259045"/>
    <xdr:sp macro="" textlink="">
      <xdr:nvSpPr>
        <xdr:cNvPr id="479" name="土木費該当値テキスト"/>
        <xdr:cNvSpPr txBox="1"/>
      </xdr:nvSpPr>
      <xdr:spPr>
        <a:xfrm>
          <a:off x="10528300" y="165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157538</xdr:rowOff>
    </xdr:from>
    <xdr:to>
      <xdr:col>14</xdr:col>
      <xdr:colOff>79375</xdr:colOff>
      <xdr:row>97</xdr:row>
      <xdr:rowOff>87688</xdr:rowOff>
    </xdr:to>
    <xdr:sp macro="" textlink="">
      <xdr:nvSpPr>
        <xdr:cNvPr id="480" name="円/楕円 479"/>
        <xdr:cNvSpPr/>
      </xdr:nvSpPr>
      <xdr:spPr>
        <a:xfrm>
          <a:off x="9588500" y="166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78815</xdr:rowOff>
    </xdr:from>
    <xdr:ext cx="534377" cy="259045"/>
    <xdr:sp macro="" textlink="">
      <xdr:nvSpPr>
        <xdr:cNvPr id="481" name="テキスト ボックス 480"/>
        <xdr:cNvSpPr txBox="1"/>
      </xdr:nvSpPr>
      <xdr:spPr>
        <a:xfrm>
          <a:off x="9372111" y="167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70859</xdr:rowOff>
    </xdr:from>
    <xdr:to>
      <xdr:col>12</xdr:col>
      <xdr:colOff>561975</xdr:colOff>
      <xdr:row>97</xdr:row>
      <xdr:rowOff>1009</xdr:rowOff>
    </xdr:to>
    <xdr:sp macro="" textlink="">
      <xdr:nvSpPr>
        <xdr:cNvPr id="482" name="円/楕円 481"/>
        <xdr:cNvSpPr/>
      </xdr:nvSpPr>
      <xdr:spPr>
        <a:xfrm>
          <a:off x="8699500" y="165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163586</xdr:rowOff>
    </xdr:from>
    <xdr:ext cx="534377" cy="259045"/>
    <xdr:sp macro="" textlink="">
      <xdr:nvSpPr>
        <xdr:cNvPr id="483" name="テキスト ボックス 482"/>
        <xdr:cNvSpPr txBox="1"/>
      </xdr:nvSpPr>
      <xdr:spPr>
        <a:xfrm>
          <a:off x="8483111" y="166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61344</xdr:rowOff>
    </xdr:from>
    <xdr:to>
      <xdr:col>11</xdr:col>
      <xdr:colOff>358775</xdr:colOff>
      <xdr:row>96</xdr:row>
      <xdr:rowOff>162944</xdr:rowOff>
    </xdr:to>
    <xdr:sp macro="" textlink="">
      <xdr:nvSpPr>
        <xdr:cNvPr id="484" name="円/楕円 483"/>
        <xdr:cNvSpPr/>
      </xdr:nvSpPr>
      <xdr:spPr>
        <a:xfrm>
          <a:off x="7810500" y="165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154071</xdr:rowOff>
    </xdr:from>
    <xdr:ext cx="534377" cy="259045"/>
    <xdr:sp macro="" textlink="">
      <xdr:nvSpPr>
        <xdr:cNvPr id="485" name="テキスト ボックス 484"/>
        <xdr:cNvSpPr txBox="1"/>
      </xdr:nvSpPr>
      <xdr:spPr>
        <a:xfrm>
          <a:off x="7594111" y="1661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126485</xdr:rowOff>
    </xdr:from>
    <xdr:to>
      <xdr:col>10</xdr:col>
      <xdr:colOff>155575</xdr:colOff>
      <xdr:row>96</xdr:row>
      <xdr:rowOff>56635</xdr:rowOff>
    </xdr:to>
    <xdr:sp macro="" textlink="">
      <xdr:nvSpPr>
        <xdr:cNvPr id="486" name="円/楕円 485"/>
        <xdr:cNvSpPr/>
      </xdr:nvSpPr>
      <xdr:spPr>
        <a:xfrm>
          <a:off x="6921500" y="164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73162</xdr:rowOff>
    </xdr:from>
    <xdr:ext cx="534377" cy="259045"/>
    <xdr:sp macro="" textlink="">
      <xdr:nvSpPr>
        <xdr:cNvPr id="487" name="テキスト ボックス 486"/>
        <xdr:cNvSpPr txBox="1"/>
      </xdr:nvSpPr>
      <xdr:spPr>
        <a:xfrm>
          <a:off x="6705111" y="161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159831</xdr:rowOff>
    </xdr:from>
    <xdr:to>
      <xdr:col>23</xdr:col>
      <xdr:colOff>517525</xdr:colOff>
      <xdr:row>37</xdr:row>
      <xdr:rowOff>165803</xdr:rowOff>
    </xdr:to>
    <xdr:cxnSp macro="">
      <xdr:nvCxnSpPr>
        <xdr:cNvPr id="520" name="直線コネクタ 519"/>
        <xdr:cNvCxnSpPr/>
      </xdr:nvCxnSpPr>
      <xdr:spPr>
        <a:xfrm flipV="1">
          <a:off x="15481300" y="6503481"/>
          <a:ext cx="8382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156888</xdr:rowOff>
    </xdr:from>
    <xdr:to>
      <xdr:col>22</xdr:col>
      <xdr:colOff>365125</xdr:colOff>
      <xdr:row>37</xdr:row>
      <xdr:rowOff>165803</xdr:rowOff>
    </xdr:to>
    <xdr:cxnSp macro="">
      <xdr:nvCxnSpPr>
        <xdr:cNvPr id="523" name="直線コネクタ 522"/>
        <xdr:cNvCxnSpPr/>
      </xdr:nvCxnSpPr>
      <xdr:spPr>
        <a:xfrm>
          <a:off x="14592300" y="650053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121741</xdr:rowOff>
    </xdr:from>
    <xdr:to>
      <xdr:col>21</xdr:col>
      <xdr:colOff>161925</xdr:colOff>
      <xdr:row>37</xdr:row>
      <xdr:rowOff>156888</xdr:rowOff>
    </xdr:to>
    <xdr:cxnSp macro="">
      <xdr:nvCxnSpPr>
        <xdr:cNvPr id="526" name="直線コネクタ 525"/>
        <xdr:cNvCxnSpPr/>
      </xdr:nvCxnSpPr>
      <xdr:spPr>
        <a:xfrm>
          <a:off x="13703300" y="6465391"/>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121741</xdr:rowOff>
    </xdr:from>
    <xdr:to>
      <xdr:col>19</xdr:col>
      <xdr:colOff>644525</xdr:colOff>
      <xdr:row>38</xdr:row>
      <xdr:rowOff>15442</xdr:rowOff>
    </xdr:to>
    <xdr:cxnSp macro="">
      <xdr:nvCxnSpPr>
        <xdr:cNvPr id="529" name="直線コネクタ 528"/>
        <xdr:cNvCxnSpPr/>
      </xdr:nvCxnSpPr>
      <xdr:spPr>
        <a:xfrm flipV="1">
          <a:off x="12814300" y="646539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109031</xdr:rowOff>
    </xdr:from>
    <xdr:to>
      <xdr:col>23</xdr:col>
      <xdr:colOff>568325</xdr:colOff>
      <xdr:row>38</xdr:row>
      <xdr:rowOff>39181</xdr:rowOff>
    </xdr:to>
    <xdr:sp macro="" textlink="">
      <xdr:nvSpPr>
        <xdr:cNvPr id="539" name="円/楕円 538"/>
        <xdr:cNvSpPr/>
      </xdr:nvSpPr>
      <xdr:spPr>
        <a:xfrm>
          <a:off x="16268700" y="64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87458</xdr:rowOff>
    </xdr:from>
    <xdr:ext cx="534377" cy="259045"/>
    <xdr:sp macro="" textlink="">
      <xdr:nvSpPr>
        <xdr:cNvPr id="540" name="消防費該当値テキスト"/>
        <xdr:cNvSpPr txBox="1"/>
      </xdr:nvSpPr>
      <xdr:spPr>
        <a:xfrm>
          <a:off x="16370300" y="64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115003</xdr:rowOff>
    </xdr:from>
    <xdr:to>
      <xdr:col>22</xdr:col>
      <xdr:colOff>415925</xdr:colOff>
      <xdr:row>38</xdr:row>
      <xdr:rowOff>45154</xdr:rowOff>
    </xdr:to>
    <xdr:sp macro="" textlink="">
      <xdr:nvSpPr>
        <xdr:cNvPr id="541" name="円/楕円 540"/>
        <xdr:cNvSpPr/>
      </xdr:nvSpPr>
      <xdr:spPr>
        <a:xfrm>
          <a:off x="15430500" y="64586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36280</xdr:rowOff>
    </xdr:from>
    <xdr:ext cx="534377" cy="259045"/>
    <xdr:sp macro="" textlink="">
      <xdr:nvSpPr>
        <xdr:cNvPr id="542" name="テキスト ボックス 541"/>
        <xdr:cNvSpPr txBox="1"/>
      </xdr:nvSpPr>
      <xdr:spPr>
        <a:xfrm>
          <a:off x="15214111" y="65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106088</xdr:rowOff>
    </xdr:from>
    <xdr:to>
      <xdr:col>21</xdr:col>
      <xdr:colOff>212725</xdr:colOff>
      <xdr:row>38</xdr:row>
      <xdr:rowOff>36238</xdr:rowOff>
    </xdr:to>
    <xdr:sp macro="" textlink="">
      <xdr:nvSpPr>
        <xdr:cNvPr id="543" name="円/楕円 542"/>
        <xdr:cNvSpPr/>
      </xdr:nvSpPr>
      <xdr:spPr>
        <a:xfrm>
          <a:off x="14541500" y="644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27365</xdr:rowOff>
    </xdr:from>
    <xdr:ext cx="534377" cy="259045"/>
    <xdr:sp macro="" textlink="">
      <xdr:nvSpPr>
        <xdr:cNvPr id="544" name="テキスト ボックス 543"/>
        <xdr:cNvSpPr txBox="1"/>
      </xdr:nvSpPr>
      <xdr:spPr>
        <a:xfrm>
          <a:off x="14325111" y="654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70941</xdr:rowOff>
    </xdr:from>
    <xdr:to>
      <xdr:col>20</xdr:col>
      <xdr:colOff>9525</xdr:colOff>
      <xdr:row>38</xdr:row>
      <xdr:rowOff>1091</xdr:rowOff>
    </xdr:to>
    <xdr:sp macro="" textlink="">
      <xdr:nvSpPr>
        <xdr:cNvPr id="545" name="円/楕円 544"/>
        <xdr:cNvSpPr/>
      </xdr:nvSpPr>
      <xdr:spPr>
        <a:xfrm>
          <a:off x="13652500" y="64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17618</xdr:rowOff>
    </xdr:from>
    <xdr:ext cx="534377" cy="259045"/>
    <xdr:sp macro="" textlink="">
      <xdr:nvSpPr>
        <xdr:cNvPr id="546" name="テキスト ボックス 545"/>
        <xdr:cNvSpPr txBox="1"/>
      </xdr:nvSpPr>
      <xdr:spPr>
        <a:xfrm>
          <a:off x="13436111" y="61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136092</xdr:rowOff>
    </xdr:from>
    <xdr:to>
      <xdr:col>18</xdr:col>
      <xdr:colOff>492125</xdr:colOff>
      <xdr:row>38</xdr:row>
      <xdr:rowOff>66242</xdr:rowOff>
    </xdr:to>
    <xdr:sp macro="" textlink="">
      <xdr:nvSpPr>
        <xdr:cNvPr id="547" name="円/楕円 546"/>
        <xdr:cNvSpPr/>
      </xdr:nvSpPr>
      <xdr:spPr>
        <a:xfrm>
          <a:off x="12763500" y="64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57369</xdr:rowOff>
    </xdr:from>
    <xdr:ext cx="534377" cy="259045"/>
    <xdr:sp macro="" textlink="">
      <xdr:nvSpPr>
        <xdr:cNvPr id="548" name="テキスト ボックス 547"/>
        <xdr:cNvSpPr txBox="1"/>
      </xdr:nvSpPr>
      <xdr:spPr>
        <a:xfrm>
          <a:off x="12547111" y="65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80950</xdr:rowOff>
    </xdr:from>
    <xdr:to>
      <xdr:col>23</xdr:col>
      <xdr:colOff>517525</xdr:colOff>
      <xdr:row>57</xdr:row>
      <xdr:rowOff>12111</xdr:rowOff>
    </xdr:to>
    <xdr:cxnSp macro="">
      <xdr:nvCxnSpPr>
        <xdr:cNvPr id="577" name="直線コネクタ 576"/>
        <xdr:cNvCxnSpPr/>
      </xdr:nvCxnSpPr>
      <xdr:spPr>
        <a:xfrm>
          <a:off x="15481300" y="9682150"/>
          <a:ext cx="838200" cy="10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80950</xdr:rowOff>
    </xdr:from>
    <xdr:to>
      <xdr:col>22</xdr:col>
      <xdr:colOff>365125</xdr:colOff>
      <xdr:row>56</xdr:row>
      <xdr:rowOff>154079</xdr:rowOff>
    </xdr:to>
    <xdr:cxnSp macro="">
      <xdr:nvCxnSpPr>
        <xdr:cNvPr id="580" name="直線コネクタ 579"/>
        <xdr:cNvCxnSpPr/>
      </xdr:nvCxnSpPr>
      <xdr:spPr>
        <a:xfrm flipV="1">
          <a:off x="14592300" y="9682150"/>
          <a:ext cx="889000" cy="7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154079</xdr:rowOff>
    </xdr:from>
    <xdr:to>
      <xdr:col>21</xdr:col>
      <xdr:colOff>161925</xdr:colOff>
      <xdr:row>57</xdr:row>
      <xdr:rowOff>17094</xdr:rowOff>
    </xdr:to>
    <xdr:cxnSp macro="">
      <xdr:nvCxnSpPr>
        <xdr:cNvPr id="583" name="直線コネクタ 582"/>
        <xdr:cNvCxnSpPr/>
      </xdr:nvCxnSpPr>
      <xdr:spPr>
        <a:xfrm flipV="1">
          <a:off x="13703300" y="9755279"/>
          <a:ext cx="889000" cy="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42667</xdr:rowOff>
    </xdr:from>
    <xdr:to>
      <xdr:col>19</xdr:col>
      <xdr:colOff>644525</xdr:colOff>
      <xdr:row>57</xdr:row>
      <xdr:rowOff>17094</xdr:rowOff>
    </xdr:to>
    <xdr:cxnSp macro="">
      <xdr:nvCxnSpPr>
        <xdr:cNvPr id="586" name="直線コネクタ 585"/>
        <xdr:cNvCxnSpPr/>
      </xdr:nvCxnSpPr>
      <xdr:spPr>
        <a:xfrm>
          <a:off x="12814300" y="9643867"/>
          <a:ext cx="889000" cy="14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132761</xdr:rowOff>
    </xdr:from>
    <xdr:to>
      <xdr:col>23</xdr:col>
      <xdr:colOff>568325</xdr:colOff>
      <xdr:row>57</xdr:row>
      <xdr:rowOff>62911</xdr:rowOff>
    </xdr:to>
    <xdr:sp macro="" textlink="">
      <xdr:nvSpPr>
        <xdr:cNvPr id="596" name="円/楕円 595"/>
        <xdr:cNvSpPr/>
      </xdr:nvSpPr>
      <xdr:spPr>
        <a:xfrm>
          <a:off x="16268700" y="97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111188</xdr:rowOff>
    </xdr:from>
    <xdr:ext cx="534377" cy="259045"/>
    <xdr:sp macro="" textlink="">
      <xdr:nvSpPr>
        <xdr:cNvPr id="597" name="教育費該当値テキスト"/>
        <xdr:cNvSpPr txBox="1"/>
      </xdr:nvSpPr>
      <xdr:spPr>
        <a:xfrm>
          <a:off x="16370300" y="97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49,244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30150</xdr:rowOff>
    </xdr:from>
    <xdr:to>
      <xdr:col>22</xdr:col>
      <xdr:colOff>415925</xdr:colOff>
      <xdr:row>56</xdr:row>
      <xdr:rowOff>131750</xdr:rowOff>
    </xdr:to>
    <xdr:sp macro="" textlink="">
      <xdr:nvSpPr>
        <xdr:cNvPr id="598" name="円/楕円 597"/>
        <xdr:cNvSpPr/>
      </xdr:nvSpPr>
      <xdr:spPr>
        <a:xfrm>
          <a:off x="15430500" y="9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148277</xdr:rowOff>
    </xdr:from>
    <xdr:ext cx="534377" cy="259045"/>
    <xdr:sp macro="" textlink="">
      <xdr:nvSpPr>
        <xdr:cNvPr id="599" name="テキスト ボックス 598"/>
        <xdr:cNvSpPr txBox="1"/>
      </xdr:nvSpPr>
      <xdr:spPr>
        <a:xfrm>
          <a:off x="15214111" y="94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103279</xdr:rowOff>
    </xdr:from>
    <xdr:to>
      <xdr:col>21</xdr:col>
      <xdr:colOff>212725</xdr:colOff>
      <xdr:row>57</xdr:row>
      <xdr:rowOff>33429</xdr:rowOff>
    </xdr:to>
    <xdr:sp macro="" textlink="">
      <xdr:nvSpPr>
        <xdr:cNvPr id="600" name="円/楕円 599"/>
        <xdr:cNvSpPr/>
      </xdr:nvSpPr>
      <xdr:spPr>
        <a:xfrm>
          <a:off x="14541500" y="970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24556</xdr:rowOff>
    </xdr:from>
    <xdr:ext cx="534377" cy="259045"/>
    <xdr:sp macro="" textlink="">
      <xdr:nvSpPr>
        <xdr:cNvPr id="601" name="テキスト ボックス 600"/>
        <xdr:cNvSpPr txBox="1"/>
      </xdr:nvSpPr>
      <xdr:spPr>
        <a:xfrm>
          <a:off x="14325111" y="979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137744</xdr:rowOff>
    </xdr:from>
    <xdr:to>
      <xdr:col>20</xdr:col>
      <xdr:colOff>9525</xdr:colOff>
      <xdr:row>57</xdr:row>
      <xdr:rowOff>67894</xdr:rowOff>
    </xdr:to>
    <xdr:sp macro="" textlink="">
      <xdr:nvSpPr>
        <xdr:cNvPr id="602" name="円/楕円 601"/>
        <xdr:cNvSpPr/>
      </xdr:nvSpPr>
      <xdr:spPr>
        <a:xfrm>
          <a:off x="13652500" y="97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59021</xdr:rowOff>
    </xdr:from>
    <xdr:ext cx="534377" cy="259045"/>
    <xdr:sp macro="" textlink="">
      <xdr:nvSpPr>
        <xdr:cNvPr id="603" name="テキスト ボックス 602"/>
        <xdr:cNvSpPr txBox="1"/>
      </xdr:nvSpPr>
      <xdr:spPr>
        <a:xfrm>
          <a:off x="13436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163317</xdr:rowOff>
    </xdr:from>
    <xdr:to>
      <xdr:col>18</xdr:col>
      <xdr:colOff>492125</xdr:colOff>
      <xdr:row>56</xdr:row>
      <xdr:rowOff>93467</xdr:rowOff>
    </xdr:to>
    <xdr:sp macro="" textlink="">
      <xdr:nvSpPr>
        <xdr:cNvPr id="604" name="円/楕円 603"/>
        <xdr:cNvSpPr/>
      </xdr:nvSpPr>
      <xdr:spPr>
        <a:xfrm>
          <a:off x="12763500" y="959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109994</xdr:rowOff>
    </xdr:from>
    <xdr:ext cx="534377" cy="259045"/>
    <xdr:sp macro="" textlink="">
      <xdr:nvSpPr>
        <xdr:cNvPr id="605" name="テキスト ボックス 604"/>
        <xdr:cNvSpPr txBox="1"/>
      </xdr:nvSpPr>
      <xdr:spPr>
        <a:xfrm>
          <a:off x="12547111" y="93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99054</xdr:rowOff>
    </xdr:from>
    <xdr:to>
      <xdr:col>23</xdr:col>
      <xdr:colOff>517525</xdr:colOff>
      <xdr:row>78</xdr:row>
      <xdr:rowOff>118554</xdr:rowOff>
    </xdr:to>
    <xdr:cxnSp macro="">
      <xdr:nvCxnSpPr>
        <xdr:cNvPr id="632" name="直線コネクタ 631"/>
        <xdr:cNvCxnSpPr/>
      </xdr:nvCxnSpPr>
      <xdr:spPr>
        <a:xfrm>
          <a:off x="15481300" y="13300704"/>
          <a:ext cx="838200" cy="1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46454</xdr:rowOff>
    </xdr:from>
    <xdr:to>
      <xdr:col>22</xdr:col>
      <xdr:colOff>365125</xdr:colOff>
      <xdr:row>77</xdr:row>
      <xdr:rowOff>99054</xdr:rowOff>
    </xdr:to>
    <xdr:cxnSp macro="">
      <xdr:nvCxnSpPr>
        <xdr:cNvPr id="635" name="直線コネクタ 634"/>
        <xdr:cNvCxnSpPr/>
      </xdr:nvCxnSpPr>
      <xdr:spPr>
        <a:xfrm>
          <a:off x="14592300" y="12905204"/>
          <a:ext cx="889000" cy="39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46454</xdr:rowOff>
    </xdr:from>
    <xdr:to>
      <xdr:col>21</xdr:col>
      <xdr:colOff>161925</xdr:colOff>
      <xdr:row>77</xdr:row>
      <xdr:rowOff>89339</xdr:rowOff>
    </xdr:to>
    <xdr:cxnSp macro="">
      <xdr:nvCxnSpPr>
        <xdr:cNvPr id="638" name="直線コネクタ 637"/>
        <xdr:cNvCxnSpPr/>
      </xdr:nvCxnSpPr>
      <xdr:spPr>
        <a:xfrm flipV="1">
          <a:off x="13703300" y="12905204"/>
          <a:ext cx="889000" cy="38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89339</xdr:rowOff>
    </xdr:from>
    <xdr:to>
      <xdr:col>19</xdr:col>
      <xdr:colOff>644525</xdr:colOff>
      <xdr:row>78</xdr:row>
      <xdr:rowOff>121755</xdr:rowOff>
    </xdr:to>
    <xdr:cxnSp macro="">
      <xdr:nvCxnSpPr>
        <xdr:cNvPr id="641" name="直線コネクタ 640"/>
        <xdr:cNvCxnSpPr/>
      </xdr:nvCxnSpPr>
      <xdr:spPr>
        <a:xfrm flipV="1">
          <a:off x="12814300" y="13290989"/>
          <a:ext cx="889000" cy="2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827</xdr:rowOff>
    </xdr:from>
    <xdr:ext cx="469744" cy="259045"/>
    <xdr:sp macro="" textlink="">
      <xdr:nvSpPr>
        <xdr:cNvPr id="643" name="テキスト ボックス 642"/>
        <xdr:cNvSpPr txBox="1"/>
      </xdr:nvSpPr>
      <xdr:spPr>
        <a:xfrm>
          <a:off x="13468427" y="133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67754</xdr:rowOff>
    </xdr:from>
    <xdr:to>
      <xdr:col>23</xdr:col>
      <xdr:colOff>568325</xdr:colOff>
      <xdr:row>78</xdr:row>
      <xdr:rowOff>169354</xdr:rowOff>
    </xdr:to>
    <xdr:sp macro="" textlink="">
      <xdr:nvSpPr>
        <xdr:cNvPr id="651" name="円/楕円 650"/>
        <xdr:cNvSpPr/>
      </xdr:nvSpPr>
      <xdr:spPr>
        <a:xfrm>
          <a:off x="162687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154131</xdr:rowOff>
    </xdr:from>
    <xdr:ext cx="378565" cy="259045"/>
    <xdr:sp macro="" textlink="">
      <xdr:nvSpPr>
        <xdr:cNvPr id="652" name="災害復旧費該当値テキスト"/>
        <xdr:cNvSpPr txBox="1"/>
      </xdr:nvSpPr>
      <xdr:spPr>
        <a:xfrm>
          <a:off x="16370300" y="13355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48254</xdr:rowOff>
    </xdr:from>
    <xdr:to>
      <xdr:col>22</xdr:col>
      <xdr:colOff>415925</xdr:colOff>
      <xdr:row>77</xdr:row>
      <xdr:rowOff>149854</xdr:rowOff>
    </xdr:to>
    <xdr:sp macro="" textlink="">
      <xdr:nvSpPr>
        <xdr:cNvPr id="653" name="円/楕円 652"/>
        <xdr:cNvSpPr/>
      </xdr:nvSpPr>
      <xdr:spPr>
        <a:xfrm>
          <a:off x="15430500" y="132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166381</xdr:rowOff>
    </xdr:from>
    <xdr:ext cx="469744" cy="259045"/>
    <xdr:sp macro="" textlink="">
      <xdr:nvSpPr>
        <xdr:cNvPr id="654" name="テキスト ボックス 653"/>
        <xdr:cNvSpPr txBox="1"/>
      </xdr:nvSpPr>
      <xdr:spPr>
        <a:xfrm>
          <a:off x="15246427" y="1302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167104</xdr:rowOff>
    </xdr:from>
    <xdr:to>
      <xdr:col>21</xdr:col>
      <xdr:colOff>212725</xdr:colOff>
      <xdr:row>75</xdr:row>
      <xdr:rowOff>97254</xdr:rowOff>
    </xdr:to>
    <xdr:sp macro="" textlink="">
      <xdr:nvSpPr>
        <xdr:cNvPr id="655" name="円/楕円 654"/>
        <xdr:cNvSpPr/>
      </xdr:nvSpPr>
      <xdr:spPr>
        <a:xfrm>
          <a:off x="14541500" y="128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113781</xdr:rowOff>
    </xdr:from>
    <xdr:ext cx="534377" cy="259045"/>
    <xdr:sp macro="" textlink="">
      <xdr:nvSpPr>
        <xdr:cNvPr id="656" name="テキスト ボックス 655"/>
        <xdr:cNvSpPr txBox="1"/>
      </xdr:nvSpPr>
      <xdr:spPr>
        <a:xfrm>
          <a:off x="14325111" y="126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38539</xdr:rowOff>
    </xdr:from>
    <xdr:to>
      <xdr:col>20</xdr:col>
      <xdr:colOff>9525</xdr:colOff>
      <xdr:row>77</xdr:row>
      <xdr:rowOff>140139</xdr:rowOff>
    </xdr:to>
    <xdr:sp macro="" textlink="">
      <xdr:nvSpPr>
        <xdr:cNvPr id="657" name="円/楕円 656"/>
        <xdr:cNvSpPr/>
      </xdr:nvSpPr>
      <xdr:spPr>
        <a:xfrm>
          <a:off x="13652500" y="132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156666</xdr:rowOff>
    </xdr:from>
    <xdr:ext cx="469744" cy="259045"/>
    <xdr:sp macro="" textlink="">
      <xdr:nvSpPr>
        <xdr:cNvPr id="658" name="テキスト ボックス 657"/>
        <xdr:cNvSpPr txBox="1"/>
      </xdr:nvSpPr>
      <xdr:spPr>
        <a:xfrm>
          <a:off x="13468427" y="1301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70955</xdr:rowOff>
    </xdr:from>
    <xdr:to>
      <xdr:col>18</xdr:col>
      <xdr:colOff>492125</xdr:colOff>
      <xdr:row>79</xdr:row>
      <xdr:rowOff>1105</xdr:rowOff>
    </xdr:to>
    <xdr:sp macro="" textlink="">
      <xdr:nvSpPr>
        <xdr:cNvPr id="659" name="円/楕円 658"/>
        <xdr:cNvSpPr/>
      </xdr:nvSpPr>
      <xdr:spPr>
        <a:xfrm>
          <a:off x="127635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163682</xdr:rowOff>
    </xdr:from>
    <xdr:ext cx="378565" cy="259045"/>
    <xdr:sp macro="" textlink="">
      <xdr:nvSpPr>
        <xdr:cNvPr id="660" name="テキスト ボックス 659"/>
        <xdr:cNvSpPr txBox="1"/>
      </xdr:nvSpPr>
      <xdr:spPr>
        <a:xfrm>
          <a:off x="12625017" y="1353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5412</xdr:rowOff>
    </xdr:from>
    <xdr:to>
      <xdr:col>23</xdr:col>
      <xdr:colOff>517525</xdr:colOff>
      <xdr:row>98</xdr:row>
      <xdr:rowOff>24958</xdr:rowOff>
    </xdr:to>
    <xdr:cxnSp macro="">
      <xdr:nvCxnSpPr>
        <xdr:cNvPr id="689" name="直線コネクタ 688"/>
        <xdr:cNvCxnSpPr/>
      </xdr:nvCxnSpPr>
      <xdr:spPr>
        <a:xfrm flipV="1">
          <a:off x="15481300" y="16807512"/>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24958</xdr:rowOff>
    </xdr:from>
    <xdr:to>
      <xdr:col>22</xdr:col>
      <xdr:colOff>365125</xdr:colOff>
      <xdr:row>98</xdr:row>
      <xdr:rowOff>28246</xdr:rowOff>
    </xdr:to>
    <xdr:cxnSp macro="">
      <xdr:nvCxnSpPr>
        <xdr:cNvPr id="692" name="直線コネクタ 691"/>
        <xdr:cNvCxnSpPr/>
      </xdr:nvCxnSpPr>
      <xdr:spPr>
        <a:xfrm flipV="1">
          <a:off x="14592300" y="16827058"/>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27549</xdr:rowOff>
    </xdr:from>
    <xdr:to>
      <xdr:col>21</xdr:col>
      <xdr:colOff>161925</xdr:colOff>
      <xdr:row>98</xdr:row>
      <xdr:rowOff>28246</xdr:rowOff>
    </xdr:to>
    <xdr:cxnSp macro="">
      <xdr:nvCxnSpPr>
        <xdr:cNvPr id="695" name="直線コネクタ 694"/>
        <xdr:cNvCxnSpPr/>
      </xdr:nvCxnSpPr>
      <xdr:spPr>
        <a:xfrm>
          <a:off x="13703300" y="16829649"/>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27549</xdr:rowOff>
    </xdr:from>
    <xdr:to>
      <xdr:col>19</xdr:col>
      <xdr:colOff>644525</xdr:colOff>
      <xdr:row>98</xdr:row>
      <xdr:rowOff>35082</xdr:rowOff>
    </xdr:to>
    <xdr:cxnSp macro="">
      <xdr:nvCxnSpPr>
        <xdr:cNvPr id="698" name="直線コネクタ 697"/>
        <xdr:cNvCxnSpPr/>
      </xdr:nvCxnSpPr>
      <xdr:spPr>
        <a:xfrm flipV="1">
          <a:off x="12814300" y="16829649"/>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126062</xdr:rowOff>
    </xdr:from>
    <xdr:to>
      <xdr:col>23</xdr:col>
      <xdr:colOff>568325</xdr:colOff>
      <xdr:row>98</xdr:row>
      <xdr:rowOff>56212</xdr:rowOff>
    </xdr:to>
    <xdr:sp macro="" textlink="">
      <xdr:nvSpPr>
        <xdr:cNvPr id="708" name="円/楕円 707"/>
        <xdr:cNvSpPr/>
      </xdr:nvSpPr>
      <xdr:spPr>
        <a:xfrm>
          <a:off x="16268700" y="167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104489</xdr:rowOff>
    </xdr:from>
    <xdr:ext cx="534377" cy="259045"/>
    <xdr:sp macro="" textlink="">
      <xdr:nvSpPr>
        <xdr:cNvPr id="709" name="公債費該当値テキスト"/>
        <xdr:cNvSpPr txBox="1"/>
      </xdr:nvSpPr>
      <xdr:spPr>
        <a:xfrm>
          <a:off x="16370300" y="1673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145608</xdr:rowOff>
    </xdr:from>
    <xdr:to>
      <xdr:col>22</xdr:col>
      <xdr:colOff>415925</xdr:colOff>
      <xdr:row>98</xdr:row>
      <xdr:rowOff>75758</xdr:rowOff>
    </xdr:to>
    <xdr:sp macro="" textlink="">
      <xdr:nvSpPr>
        <xdr:cNvPr id="710" name="円/楕円 709"/>
        <xdr:cNvSpPr/>
      </xdr:nvSpPr>
      <xdr:spPr>
        <a:xfrm>
          <a:off x="15430500" y="167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66885</xdr:rowOff>
    </xdr:from>
    <xdr:ext cx="534377" cy="259045"/>
    <xdr:sp macro="" textlink="">
      <xdr:nvSpPr>
        <xdr:cNvPr id="711" name="テキスト ボックス 710"/>
        <xdr:cNvSpPr txBox="1"/>
      </xdr:nvSpPr>
      <xdr:spPr>
        <a:xfrm>
          <a:off x="15214111" y="168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148896</xdr:rowOff>
    </xdr:from>
    <xdr:to>
      <xdr:col>21</xdr:col>
      <xdr:colOff>212725</xdr:colOff>
      <xdr:row>98</xdr:row>
      <xdr:rowOff>79046</xdr:rowOff>
    </xdr:to>
    <xdr:sp macro="" textlink="">
      <xdr:nvSpPr>
        <xdr:cNvPr id="712" name="円/楕円 711"/>
        <xdr:cNvSpPr/>
      </xdr:nvSpPr>
      <xdr:spPr>
        <a:xfrm>
          <a:off x="14541500" y="167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70173</xdr:rowOff>
    </xdr:from>
    <xdr:ext cx="534377" cy="259045"/>
    <xdr:sp macro="" textlink="">
      <xdr:nvSpPr>
        <xdr:cNvPr id="713" name="テキスト ボックス 712"/>
        <xdr:cNvSpPr txBox="1"/>
      </xdr:nvSpPr>
      <xdr:spPr>
        <a:xfrm>
          <a:off x="14325111" y="168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148199</xdr:rowOff>
    </xdr:from>
    <xdr:to>
      <xdr:col>20</xdr:col>
      <xdr:colOff>9525</xdr:colOff>
      <xdr:row>98</xdr:row>
      <xdr:rowOff>78349</xdr:rowOff>
    </xdr:to>
    <xdr:sp macro="" textlink="">
      <xdr:nvSpPr>
        <xdr:cNvPr id="714" name="円/楕円 713"/>
        <xdr:cNvSpPr/>
      </xdr:nvSpPr>
      <xdr:spPr>
        <a:xfrm>
          <a:off x="13652500" y="167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69476</xdr:rowOff>
    </xdr:from>
    <xdr:ext cx="534377" cy="259045"/>
    <xdr:sp macro="" textlink="">
      <xdr:nvSpPr>
        <xdr:cNvPr id="715" name="テキスト ボックス 714"/>
        <xdr:cNvSpPr txBox="1"/>
      </xdr:nvSpPr>
      <xdr:spPr>
        <a:xfrm>
          <a:off x="13436111" y="1687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155732</xdr:rowOff>
    </xdr:from>
    <xdr:to>
      <xdr:col>18</xdr:col>
      <xdr:colOff>492125</xdr:colOff>
      <xdr:row>98</xdr:row>
      <xdr:rowOff>85882</xdr:rowOff>
    </xdr:to>
    <xdr:sp macro="" textlink="">
      <xdr:nvSpPr>
        <xdr:cNvPr id="716" name="円/楕円 715"/>
        <xdr:cNvSpPr/>
      </xdr:nvSpPr>
      <xdr:spPr>
        <a:xfrm>
          <a:off x="12763500" y="167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77009</xdr:rowOff>
    </xdr:from>
    <xdr:ext cx="534377" cy="259045"/>
    <xdr:sp macro="" textlink="">
      <xdr:nvSpPr>
        <xdr:cNvPr id="717" name="テキスト ボックス 716"/>
        <xdr:cNvSpPr txBox="1"/>
      </xdr:nvSpPr>
      <xdr:spPr>
        <a:xfrm>
          <a:off x="12547111" y="1687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民生費は、</a:t>
          </a:r>
          <a:r>
            <a:rPr kumimoji="1" lang="ja-JP" altLang="en-US" sz="1200">
              <a:solidFill>
                <a:schemeClr val="dk1"/>
              </a:solidFill>
              <a:effectLst/>
              <a:latin typeface="+mn-lt"/>
              <a:ea typeface="+mn-ea"/>
              <a:cs typeface="+mn-cs"/>
            </a:rPr>
            <a:t>住民一人当たり１８１，４７４円となっており、認定こども園建設事業や</a:t>
          </a:r>
          <a:r>
            <a:rPr kumimoji="1" lang="ja-JP" altLang="ja-JP" sz="1200">
              <a:solidFill>
                <a:schemeClr val="dk1"/>
              </a:solidFill>
              <a:effectLst/>
              <a:latin typeface="+mn-lt"/>
              <a:ea typeface="+mn-ea"/>
              <a:cs typeface="+mn-cs"/>
            </a:rPr>
            <a:t>国民健康保険事業特別会計繰出金</a:t>
          </a:r>
          <a:r>
            <a:rPr kumimoji="1" lang="ja-JP" altLang="en-US" sz="1200">
              <a:solidFill>
                <a:schemeClr val="dk1"/>
              </a:solidFill>
              <a:effectLst/>
              <a:latin typeface="+mn-lt"/>
              <a:ea typeface="+mn-ea"/>
              <a:cs typeface="+mn-cs"/>
            </a:rPr>
            <a:t>は減となったが、認定こども園の指定管理委託料や地域密着型サービス施設等整備事業費補助金の</a:t>
          </a:r>
          <a:r>
            <a:rPr kumimoji="1" lang="ja-JP" altLang="ja-JP" sz="1200">
              <a:solidFill>
                <a:schemeClr val="dk1"/>
              </a:solidFill>
              <a:effectLst/>
              <a:latin typeface="+mn-lt"/>
              <a:ea typeface="+mn-ea"/>
              <a:cs typeface="+mn-cs"/>
            </a:rPr>
            <a:t>増など</a:t>
          </a:r>
          <a:r>
            <a:rPr kumimoji="1" lang="ja-JP" altLang="en-US" sz="1200">
              <a:solidFill>
                <a:schemeClr val="dk1"/>
              </a:solidFill>
              <a:effectLst/>
              <a:latin typeface="+mn-lt"/>
              <a:ea typeface="+mn-ea"/>
              <a:cs typeface="+mn-cs"/>
            </a:rPr>
            <a:t>が増加の要因であり、類似団体平均を上回っている。</a:t>
          </a:r>
          <a:r>
            <a:rPr kumimoji="1" lang="ja-JP" altLang="ja-JP" sz="1200">
              <a:solidFill>
                <a:schemeClr val="dk1"/>
              </a:solidFill>
              <a:effectLst/>
              <a:latin typeface="+mn-lt"/>
              <a:ea typeface="+mn-ea"/>
              <a:cs typeface="+mn-cs"/>
            </a:rPr>
            <a:t>商工費は</a:t>
          </a:r>
          <a:r>
            <a:rPr kumimoji="1" lang="ja-JP" altLang="en-US" sz="1200">
              <a:solidFill>
                <a:schemeClr val="dk1"/>
              </a:solidFill>
              <a:effectLst/>
              <a:latin typeface="+mn-lt"/>
              <a:ea typeface="+mn-ea"/>
              <a:cs typeface="+mn-cs"/>
            </a:rPr>
            <a:t>、住民一人当たり３２，０８８円となっており、まちなかオフィス整備事業が増となったが、</a:t>
          </a:r>
          <a:r>
            <a:rPr kumimoji="1" lang="ja-JP" altLang="ja-JP" sz="1200">
              <a:solidFill>
                <a:schemeClr val="dk1"/>
              </a:solidFill>
              <a:effectLst/>
              <a:latin typeface="+mn-lt"/>
              <a:ea typeface="+mn-ea"/>
              <a:cs typeface="+mn-cs"/>
            </a:rPr>
            <a:t>大湯温泉地区観光拠点施設整備事業やプレミアム商品券発行事業費補助金</a:t>
          </a:r>
          <a:r>
            <a:rPr kumimoji="1" lang="ja-JP" altLang="en-US" sz="1200">
              <a:solidFill>
                <a:schemeClr val="dk1"/>
              </a:solidFill>
              <a:effectLst/>
              <a:latin typeface="+mn-lt"/>
              <a:ea typeface="+mn-ea"/>
              <a:cs typeface="+mn-cs"/>
            </a:rPr>
            <a:t>などの事業終了に伴い、</a:t>
          </a:r>
          <a:r>
            <a:rPr kumimoji="1" lang="ja-JP" altLang="ja-JP" sz="1200">
              <a:solidFill>
                <a:schemeClr val="dk1"/>
              </a:solidFill>
              <a:effectLst/>
              <a:latin typeface="+mn-lt"/>
              <a:ea typeface="+mn-ea"/>
              <a:cs typeface="+mn-cs"/>
            </a:rPr>
            <a:t>前年度より</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a:t>
          </a:r>
          <a:r>
            <a:rPr kumimoji="1" lang="ja-JP" altLang="en-US" sz="1200">
              <a:solidFill>
                <a:schemeClr val="dk1"/>
              </a:solidFill>
              <a:effectLst/>
              <a:latin typeface="+mn-lt"/>
              <a:ea typeface="+mn-ea"/>
              <a:cs typeface="+mn-cs"/>
            </a:rPr>
            <a:t>いる。今後は、観光施設建設費（鹿角観光ふるさと館の改修）等が予定されているため増加が見込まれる。</a:t>
          </a:r>
          <a:r>
            <a:rPr kumimoji="1" lang="ja-JP" altLang="ja-JP" sz="1200">
              <a:solidFill>
                <a:schemeClr val="dk1"/>
              </a:solidFill>
              <a:effectLst/>
              <a:latin typeface="+mn-lt"/>
              <a:ea typeface="+mn-ea"/>
              <a:cs typeface="+mn-cs"/>
            </a:rPr>
            <a:t>総務費は、</a:t>
          </a:r>
          <a:r>
            <a:rPr kumimoji="1" lang="ja-JP" altLang="en-US" sz="1200">
              <a:solidFill>
                <a:schemeClr val="dk1"/>
              </a:solidFill>
              <a:effectLst/>
              <a:latin typeface="+mn-lt"/>
              <a:ea typeface="+mn-ea"/>
              <a:cs typeface="+mn-cs"/>
            </a:rPr>
            <a:t>住民一人当たり９４，９７５円となっており、八幡平市民センター改築事業や参議院議員通常選挙・市議会議員選挙の選挙費、市有財産整備費（固定資産台帳システム整備）が増加したことなどが要因となり、前年度よりも増加している。教育費は、住民一人当たり４９，２４４円となっており、旧鹿角郡公会堂保存利活用事業や学校給食施設等整備事業は増加したものの、大湯小学校大規模改造事業、スキーと駅伝のまちづくり事業、体育施設整備事業、武道場整備事業、大湯環状列石史跡環境整備事業などの減少が要因となり、</a:t>
          </a:r>
          <a:r>
            <a:rPr kumimoji="1" lang="ja-JP" altLang="ja-JP" sz="1200">
              <a:solidFill>
                <a:schemeClr val="dk1"/>
              </a:solidFill>
              <a:effectLst/>
              <a:latin typeface="+mn-lt"/>
              <a:ea typeface="+mn-ea"/>
              <a:cs typeface="+mn-cs"/>
            </a:rPr>
            <a:t>前年度</a:t>
          </a:r>
          <a:r>
            <a:rPr kumimoji="1" lang="ja-JP" altLang="en-US" sz="1200">
              <a:solidFill>
                <a:schemeClr val="dk1"/>
              </a:solidFill>
              <a:effectLst/>
              <a:latin typeface="+mn-lt"/>
              <a:ea typeface="+mn-ea"/>
              <a:cs typeface="+mn-cs"/>
            </a:rPr>
            <a:t>よりも１３，４６６</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減少している。</a:t>
          </a:r>
          <a:r>
            <a:rPr kumimoji="1" lang="ja-JP" altLang="ja-JP" sz="1200">
              <a:solidFill>
                <a:schemeClr val="dk1"/>
              </a:solidFill>
              <a:effectLst/>
              <a:latin typeface="+mn-lt"/>
              <a:ea typeface="+mn-ea"/>
              <a:cs typeface="+mn-cs"/>
            </a:rPr>
            <a:t>公債費は</a:t>
          </a:r>
          <a:r>
            <a:rPr kumimoji="1" lang="ja-JP" altLang="en-US" sz="1200">
              <a:solidFill>
                <a:schemeClr val="dk1"/>
              </a:solidFill>
              <a:effectLst/>
              <a:latin typeface="+mn-lt"/>
              <a:ea typeface="+mn-ea"/>
              <a:cs typeface="+mn-cs"/>
            </a:rPr>
            <a:t>、住民一人当たり５５，２４６円で、</a:t>
          </a:r>
          <a:r>
            <a:rPr kumimoji="1" lang="ja-JP" altLang="ja-JP" sz="1200">
              <a:solidFill>
                <a:schemeClr val="dk1"/>
              </a:solidFill>
              <a:effectLst/>
              <a:latin typeface="+mn-lt"/>
              <a:ea typeface="+mn-ea"/>
              <a:cs typeface="+mn-cs"/>
            </a:rPr>
            <a:t>類似団体平均を下回っており、今後も地方債発行の抑制を図りながら、適正な地方債管理に努め</a:t>
          </a:r>
          <a:r>
            <a:rPr kumimoji="1" lang="ja-JP" altLang="en-US" sz="1200">
              <a:solidFill>
                <a:schemeClr val="dk1"/>
              </a:solidFill>
              <a:effectLst/>
              <a:latin typeface="+mn-lt"/>
              <a:ea typeface="+mn-ea"/>
              <a:cs typeface="+mn-cs"/>
            </a:rPr>
            <a:t>ていく</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財政調整基金残高は、市税等の減収による財源不足を補てんするため、今後も毎年度５億円程度の取り崩しを予定しているが、健全な財政運営を図る必要があることから、歳出の見直しに向けた取組を継続しながら、基金の維持に努めていく。</a:t>
          </a:r>
          <a:r>
            <a:rPr kumimoji="1" lang="ja-JP" altLang="ja-JP" sz="1050">
              <a:solidFill>
                <a:schemeClr val="dk1"/>
              </a:solidFill>
              <a:effectLst/>
              <a:latin typeface="+mn-lt"/>
              <a:ea typeface="+mn-ea"/>
              <a:cs typeface="+mn-cs"/>
            </a:rPr>
            <a:t>　</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実質収支額は、自主財源確保のため、継続した収納体制を強化（市税等のコンビニ収納の実施やクレジット決済の導入を検討）したほか、事務事業の見直しにより黒字となっているため、引き続き取り組みを実施するほか、使用料等については、負担の公平性を確保しつつ、</a:t>
          </a:r>
          <a:r>
            <a:rPr lang="ja-JP" altLang="ja-JP" sz="1050">
              <a:solidFill>
                <a:schemeClr val="dk1"/>
              </a:solidFill>
              <a:effectLst/>
              <a:latin typeface="+mn-lt"/>
              <a:ea typeface="+mn-ea"/>
              <a:cs typeface="+mn-cs"/>
            </a:rPr>
            <a:t>維持管理費と受益者負担を考慮した料金の見直しを検討してい</a:t>
          </a:r>
          <a:r>
            <a:rPr lang="ja-JP" altLang="en-US" sz="1050">
              <a:solidFill>
                <a:schemeClr val="dk1"/>
              </a:solidFill>
              <a:effectLst/>
              <a:latin typeface="+mn-lt"/>
              <a:ea typeface="+mn-ea"/>
              <a:cs typeface="+mn-cs"/>
            </a:rPr>
            <a:t>く</a:t>
          </a:r>
          <a:r>
            <a:rPr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実質単年度収支は、台風に伴う暴風害などの災害対応に係る経費の財源として積立金を大幅に取り崩したことが要因となり、赤字となっている。継続事業を着実に実施するため、今後とも基金残高を意識した予算編成を進め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上水道事業会計</a:t>
          </a:r>
          <a:r>
            <a:rPr kumimoji="1"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現状では健全経営であり、</a:t>
          </a:r>
          <a:r>
            <a:rPr lang="ja-JP" altLang="en-US" sz="1000">
              <a:solidFill>
                <a:schemeClr val="dk1"/>
              </a:solidFill>
              <a:effectLst/>
              <a:latin typeface="+mn-lt"/>
              <a:ea typeface="+mn-ea"/>
              <a:cs typeface="+mn-cs"/>
            </a:rPr>
            <a:t>平成２９</a:t>
          </a:r>
          <a:r>
            <a:rPr lang="ja-JP" altLang="ja-JP" sz="1000">
              <a:solidFill>
                <a:schemeClr val="dk1"/>
              </a:solidFill>
              <a:effectLst/>
              <a:latin typeface="+mn-lt"/>
              <a:ea typeface="+mn-ea"/>
              <a:cs typeface="+mn-cs"/>
            </a:rPr>
            <a:t>年度は、簡易水道の統合</a:t>
          </a:r>
          <a:r>
            <a:rPr lang="ja-JP" altLang="en-US" sz="1000">
              <a:solidFill>
                <a:schemeClr val="dk1"/>
              </a:solidFill>
              <a:effectLst/>
              <a:latin typeface="+mn-lt"/>
              <a:ea typeface="+mn-ea"/>
              <a:cs typeface="+mn-cs"/>
            </a:rPr>
            <a:t>に</a:t>
          </a:r>
          <a:r>
            <a:rPr lang="ja-JP" altLang="ja-JP" sz="1000">
              <a:solidFill>
                <a:schemeClr val="dk1"/>
              </a:solidFill>
              <a:effectLst/>
              <a:latin typeface="+mn-lt"/>
              <a:ea typeface="+mn-ea"/>
              <a:cs typeface="+mn-cs"/>
            </a:rPr>
            <a:t>より若干黒字分が減少する見込みである。</a:t>
          </a:r>
          <a:endParaRPr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一般会計</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普通建設事業費の不用額等により剰余金が生じ、黒字決算となっている。</a:t>
          </a:r>
          <a:r>
            <a:rPr kumimoji="1" lang="ja-JP" altLang="en-US" sz="1000">
              <a:solidFill>
                <a:schemeClr val="dk1"/>
              </a:solidFill>
              <a:effectLst/>
              <a:latin typeface="+mn-lt"/>
              <a:ea typeface="+mn-ea"/>
              <a:cs typeface="+mn-cs"/>
            </a:rPr>
            <a:t>今後も自主財源の確保に努めるほか、過疎対策事業債などの有利な地方債の活用を図り、市民福祉の向上と持続可能な財政運営の両立に取り組んでいく。</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国民健康保険事業特別会計</a:t>
          </a:r>
          <a:r>
            <a:rPr kumimoji="1" lang="ja-JP" altLang="en-US" sz="1000">
              <a:solidFill>
                <a:schemeClr val="dk1"/>
              </a:solidFill>
              <a:effectLst/>
              <a:latin typeface="+mn-lt"/>
              <a:ea typeface="+mn-ea"/>
              <a:cs typeface="+mn-cs"/>
            </a:rPr>
            <a:t>は、後期高齢者医療会計への移行や被保険者数の減少が進んでいるが、一人当たりの医療費は増加しているため、黒字が減少している。今後県と一体的な財政運営を実施する予定であることから、財政基盤の強化を図っていく。</a:t>
          </a:r>
          <a:endParaRPr lang="ja-JP" altLang="ja-JP" sz="1000">
            <a:effectLst/>
          </a:endParaRPr>
        </a:p>
        <a:p>
          <a:r>
            <a:rPr kumimoji="1" lang="ja-JP" altLang="ja-JP" sz="1000">
              <a:solidFill>
                <a:schemeClr val="dk1"/>
              </a:solidFill>
              <a:effectLst/>
              <a:latin typeface="+mn-lt"/>
              <a:ea typeface="+mn-ea"/>
              <a:cs typeface="+mn-cs"/>
            </a:rPr>
            <a:t>　介護保険事業特別会計</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保険事業勘定</a:t>
          </a:r>
          <a:r>
            <a:rPr kumimoji="1" lang="ja-JP" altLang="en-US" sz="1000">
              <a:solidFill>
                <a:schemeClr val="dk1"/>
              </a:solidFill>
              <a:effectLst/>
              <a:latin typeface="+mn-lt"/>
              <a:ea typeface="+mn-ea"/>
              <a:cs typeface="+mn-cs"/>
            </a:rPr>
            <a:t>・介護サービス事業勘定）は、黒字となっており、中期的に現状維持できると見込んでいる。保険事業勘定は、</a:t>
          </a:r>
          <a:r>
            <a:rPr kumimoji="0" lang="ja-JP" altLang="en-US" sz="1000">
              <a:solidFill>
                <a:schemeClr val="dk1"/>
              </a:solidFill>
              <a:effectLst/>
              <a:latin typeface="+mn-lt"/>
              <a:ea typeface="+mn-ea"/>
              <a:cs typeface="+mn-cs"/>
            </a:rPr>
            <a:t>平成</a:t>
          </a:r>
          <a:r>
            <a:rPr lang="ja-JP" altLang="ja-JP" sz="1000">
              <a:solidFill>
                <a:schemeClr val="dk1"/>
              </a:solidFill>
              <a:effectLst/>
              <a:latin typeface="+mn-lt"/>
              <a:ea typeface="+mn-ea"/>
              <a:cs typeface="+mn-cs"/>
            </a:rPr>
            <a:t>２９年度</a:t>
          </a:r>
          <a:r>
            <a:rPr lang="ja-JP" altLang="en-US" sz="1000">
              <a:solidFill>
                <a:schemeClr val="dk1"/>
              </a:solidFill>
              <a:effectLst/>
              <a:latin typeface="+mn-lt"/>
              <a:ea typeface="+mn-ea"/>
              <a:cs typeface="+mn-cs"/>
            </a:rPr>
            <a:t>に</a:t>
          </a:r>
          <a:r>
            <a:rPr lang="ja-JP" altLang="ja-JP" sz="1000">
              <a:solidFill>
                <a:schemeClr val="dk1"/>
              </a:solidFill>
              <a:effectLst/>
              <a:latin typeface="+mn-lt"/>
              <a:ea typeface="+mn-ea"/>
              <a:cs typeface="+mn-cs"/>
            </a:rPr>
            <a:t>新保険料を見込んだ第７期事業計画を策定するほか</a:t>
          </a:r>
          <a:r>
            <a:rPr lang="ja-JP" altLang="en-US"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第１号被保険者数の増や介護予防に取り組む地域支援事業が大きく増加していることから、全体として歳入歳出の増加傾向が続くと見込んでいる。介護サービス事業勘定は、地域包括支援センター業務を委託したことにより、減少したが今後は同規模で推移すると見込んでいる。</a:t>
          </a:r>
          <a:endParaRPr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下水道事業特別会計</a:t>
          </a:r>
          <a:r>
            <a:rPr kumimoji="1" lang="ja-JP" altLang="en-US" sz="1000">
              <a:solidFill>
                <a:schemeClr val="dk1"/>
              </a:solidFill>
              <a:effectLst/>
              <a:latin typeface="+mn-lt"/>
              <a:ea typeface="+mn-ea"/>
              <a:cs typeface="+mn-cs"/>
            </a:rPr>
            <a:t>・農業集落排水事業特別会計は、黒字となっているが、水洗化率が低いこと、経常コストが大きいことにより、今後も</a:t>
          </a:r>
          <a:r>
            <a:rPr kumimoji="1" lang="ja-JP" altLang="ja-JP" sz="1000">
              <a:solidFill>
                <a:schemeClr val="dk1"/>
              </a:solidFill>
              <a:effectLst/>
              <a:latin typeface="+mn-lt"/>
              <a:ea typeface="+mn-ea"/>
              <a:cs typeface="+mn-cs"/>
            </a:rPr>
            <a:t>基準外繰入</a:t>
          </a:r>
          <a:r>
            <a:rPr kumimoji="1" lang="ja-JP" altLang="en-US" sz="1000">
              <a:solidFill>
                <a:schemeClr val="dk1"/>
              </a:solidFill>
              <a:effectLst/>
              <a:latin typeface="+mn-lt"/>
              <a:ea typeface="+mn-ea"/>
              <a:cs typeface="+mn-cs"/>
            </a:rPr>
            <a:t>が必要となるため</a:t>
          </a:r>
          <a:r>
            <a:rPr kumimoji="1" lang="ja-JP" altLang="ja-JP" sz="1000">
              <a:solidFill>
                <a:schemeClr val="dk1"/>
              </a:solidFill>
              <a:effectLst/>
              <a:latin typeface="+mn-lt"/>
              <a:ea typeface="+mn-ea"/>
              <a:cs typeface="+mn-cs"/>
            </a:rPr>
            <a:t>、使用料の改正等を検討し、自主財源確保に努めていく。</a:t>
          </a:r>
          <a:r>
            <a:rPr kumimoji="1" lang="ja-JP" altLang="en-US" sz="1000">
              <a:solidFill>
                <a:schemeClr val="dk1"/>
              </a:solidFill>
              <a:effectLst/>
              <a:latin typeface="+mn-lt"/>
              <a:ea typeface="+mn-ea"/>
              <a:cs typeface="+mn-cs"/>
            </a:rPr>
            <a:t>簡易水道事業は、</a:t>
          </a:r>
          <a:r>
            <a:rPr lang="ja-JP" altLang="ja-JP" sz="1000">
              <a:solidFill>
                <a:schemeClr val="dk1"/>
              </a:solidFill>
              <a:effectLst/>
              <a:latin typeface="+mn-lt"/>
              <a:ea typeface="+mn-ea"/>
              <a:cs typeface="+mn-cs"/>
            </a:rPr>
            <a:t>上水道事業への経営統合により、</a:t>
          </a:r>
          <a:r>
            <a:rPr lang="ja-JP" altLang="en-US" sz="1000">
              <a:solidFill>
                <a:schemeClr val="dk1"/>
              </a:solidFill>
              <a:effectLst/>
              <a:latin typeface="+mn-lt"/>
              <a:ea typeface="+mn-ea"/>
              <a:cs typeface="+mn-cs"/>
            </a:rPr>
            <a:t>平成２８年度末で</a:t>
          </a:r>
          <a:r>
            <a:rPr lang="ja-JP" altLang="ja-JP" sz="1000">
              <a:solidFill>
                <a:schemeClr val="dk1"/>
              </a:solidFill>
              <a:effectLst/>
              <a:latin typeface="+mn-lt"/>
              <a:ea typeface="+mn-ea"/>
              <a:cs typeface="+mn-cs"/>
            </a:rPr>
            <a:t>廃止</a:t>
          </a:r>
          <a:r>
            <a:rPr lang="ja-JP" altLang="en-US" sz="1000">
              <a:solidFill>
                <a:schemeClr val="dk1"/>
              </a:solidFill>
              <a:effectLst/>
              <a:latin typeface="+mn-lt"/>
              <a:ea typeface="+mn-ea"/>
              <a:cs typeface="+mn-cs"/>
            </a:rPr>
            <a:t>となった。</a:t>
          </a:r>
          <a:endParaRPr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後期高齢者医療事業特別会計</a:t>
          </a:r>
          <a:r>
            <a:rPr kumimoji="1" lang="ja-JP" altLang="en-US" sz="1000">
              <a:solidFill>
                <a:schemeClr val="dk1"/>
              </a:solidFill>
              <a:effectLst/>
              <a:latin typeface="+mn-lt"/>
              <a:ea typeface="+mn-ea"/>
              <a:cs typeface="+mn-cs"/>
            </a:rPr>
            <a:t>は、黒字となっているが、被保険者数の増により、広域連合への納付金が増加した。中期的な動向は例年並みに推移すると見込んでいる。平成２６年度の国民健康保険</a:t>
          </a:r>
          <a:r>
            <a:rPr lang="ja-JP" altLang="ja-JP" sz="1000">
              <a:solidFill>
                <a:schemeClr val="dk1"/>
              </a:solidFill>
              <a:effectLst/>
              <a:latin typeface="+mn-lt"/>
              <a:ea typeface="+mn-ea"/>
              <a:cs typeface="+mn-cs"/>
            </a:rPr>
            <a:t>の税率改正に伴い、後期支援分も税率を上げていることから、当面は現状維持できると見込んでいる。</a:t>
          </a:r>
          <a:endParaRPr lang="en-US" altLang="ja-JP" sz="1000">
            <a:solidFill>
              <a:schemeClr val="dk1"/>
            </a:solidFill>
            <a:effectLst/>
            <a:latin typeface="+mn-lt"/>
            <a:ea typeface="+mn-ea"/>
            <a:cs typeface="+mn-cs"/>
          </a:endParaRPr>
        </a:p>
        <a:p>
          <a:pPr hangingPunct="0"/>
          <a:r>
            <a:rPr lang="ja-JP" altLang="en-US" sz="1000">
              <a:solidFill>
                <a:schemeClr val="dk1"/>
              </a:solidFill>
              <a:effectLst/>
              <a:latin typeface="+mn-lt"/>
              <a:ea typeface="+mn-ea"/>
              <a:cs typeface="+mn-cs"/>
            </a:rPr>
            <a:t>　一般会計・各特別会計ともに、</a:t>
          </a:r>
          <a:r>
            <a:rPr lang="ja-JP" altLang="ja-JP" sz="1000">
              <a:solidFill>
                <a:schemeClr val="dk1"/>
              </a:solidFill>
              <a:effectLst/>
              <a:latin typeface="+mn-lt"/>
              <a:ea typeface="+mn-ea"/>
              <a:cs typeface="+mn-cs"/>
            </a:rPr>
            <a:t>今後も市発展のため、第</a:t>
          </a:r>
          <a:r>
            <a:rPr lang="ja-JP" altLang="en-US" sz="1000">
              <a:solidFill>
                <a:schemeClr val="dk1"/>
              </a:solidFill>
              <a:effectLst/>
              <a:latin typeface="+mn-lt"/>
              <a:ea typeface="+mn-ea"/>
              <a:cs typeface="+mn-cs"/>
            </a:rPr>
            <a:t>６</a:t>
          </a:r>
          <a:r>
            <a:rPr lang="ja-JP" altLang="ja-JP" sz="1000">
              <a:solidFill>
                <a:schemeClr val="dk1"/>
              </a:solidFill>
              <a:effectLst/>
              <a:latin typeface="+mn-lt"/>
              <a:ea typeface="+mn-ea"/>
              <a:cs typeface="+mn-cs"/>
            </a:rPr>
            <a:t>次鹿角市総合計画後期基本計画</a:t>
          </a:r>
          <a:r>
            <a:rPr lang="ja-JP" altLang="en-US" sz="1000">
              <a:solidFill>
                <a:schemeClr val="dk1"/>
              </a:solidFill>
              <a:effectLst/>
              <a:latin typeface="+mn-lt"/>
              <a:ea typeface="+mn-ea"/>
              <a:cs typeface="+mn-cs"/>
            </a:rPr>
            <a:t>（Ｈ２８</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Ｈ３２）</a:t>
          </a:r>
          <a:r>
            <a:rPr lang="ja-JP" altLang="ja-JP" sz="1000">
              <a:solidFill>
                <a:schemeClr val="dk1"/>
              </a:solidFill>
              <a:effectLst/>
              <a:latin typeface="+mn-lt"/>
              <a:ea typeface="+mn-ea"/>
              <a:cs typeface="+mn-cs"/>
            </a:rPr>
            <a:t>登載事業の推進を図るとともに、より一層の財政健全化に向けて、自主財源の確保等に努め</a:t>
          </a:r>
          <a:r>
            <a:rPr lang="ja-JP" altLang="en-US" sz="1000">
              <a:solidFill>
                <a:schemeClr val="dk1"/>
              </a:solidFill>
              <a:effectLst/>
              <a:latin typeface="+mn-lt"/>
              <a:ea typeface="+mn-ea"/>
              <a:cs typeface="+mn-cs"/>
            </a:rPr>
            <a:t>ていく。</a:t>
          </a:r>
          <a:endParaRPr lang="ja-JP" altLang="ja-JP" sz="1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52094_&#40575;&#35282;&#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35.5</v>
          </cell>
          <cell r="L73">
            <v>27.4</v>
          </cell>
          <cell r="M73">
            <v>34.700000000000003</v>
          </cell>
          <cell r="N73">
            <v>37.799999999999997</v>
          </cell>
          <cell r="O73">
            <v>32.5</v>
          </cell>
        </row>
        <row r="75">
          <cell r="K75">
            <v>9.8000000000000007</v>
          </cell>
          <cell r="L75">
            <v>9.1</v>
          </cell>
          <cell r="M75">
            <v>8.3000000000000007</v>
          </cell>
          <cell r="N75">
            <v>7.9</v>
          </cell>
          <cell r="O75">
            <v>7.9</v>
          </cell>
        </row>
        <row r="77">
          <cell r="G77" t="str">
            <v>類似団体内平均値</v>
          </cell>
          <cell r="K77">
            <v>76.2</v>
          </cell>
          <cell r="L77">
            <v>65.3</v>
          </cell>
          <cell r="M77">
            <v>60.8</v>
          </cell>
          <cell r="N77">
            <v>58.5</v>
          </cell>
          <cell r="O77">
            <v>54.6</v>
          </cell>
        </row>
        <row r="79">
          <cell r="K79">
            <v>12.8</v>
          </cell>
          <cell r="L79">
            <v>12</v>
          </cell>
          <cell r="M79">
            <v>11.1</v>
          </cell>
          <cell r="N79">
            <v>10.7</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18290480</v>
      </c>
      <c r="BO4" s="381"/>
      <c r="BP4" s="381"/>
      <c r="BQ4" s="381"/>
      <c r="BR4" s="381"/>
      <c r="BS4" s="381"/>
      <c r="BT4" s="381"/>
      <c r="BU4" s="382"/>
      <c r="BV4" s="380">
        <v>18315735</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2.9</v>
      </c>
      <c r="CU4" s="387"/>
      <c r="CV4" s="387"/>
      <c r="CW4" s="387"/>
      <c r="CX4" s="387"/>
      <c r="CY4" s="387"/>
      <c r="CZ4" s="387"/>
      <c r="DA4" s="388"/>
      <c r="DB4" s="386">
        <v>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17959507</v>
      </c>
      <c r="BO5" s="418"/>
      <c r="BP5" s="418"/>
      <c r="BQ5" s="418"/>
      <c r="BR5" s="418"/>
      <c r="BS5" s="418"/>
      <c r="BT5" s="418"/>
      <c r="BU5" s="419"/>
      <c r="BV5" s="417">
        <v>17830861</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90.9</v>
      </c>
      <c r="CU5" s="415"/>
      <c r="CV5" s="415"/>
      <c r="CW5" s="415"/>
      <c r="CX5" s="415"/>
      <c r="CY5" s="415"/>
      <c r="CZ5" s="415"/>
      <c r="DA5" s="416"/>
      <c r="DB5" s="414">
        <v>89.1</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330973</v>
      </c>
      <c r="BO6" s="418"/>
      <c r="BP6" s="418"/>
      <c r="BQ6" s="418"/>
      <c r="BR6" s="418"/>
      <c r="BS6" s="418"/>
      <c r="BT6" s="418"/>
      <c r="BU6" s="419"/>
      <c r="BV6" s="417">
        <v>484874</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95.2</v>
      </c>
      <c r="CU6" s="455"/>
      <c r="CV6" s="455"/>
      <c r="CW6" s="455"/>
      <c r="CX6" s="455"/>
      <c r="CY6" s="455"/>
      <c r="CZ6" s="455"/>
      <c r="DA6" s="456"/>
      <c r="DB6" s="454">
        <v>94.2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25629</v>
      </c>
      <c r="BO7" s="418"/>
      <c r="BP7" s="418"/>
      <c r="BQ7" s="418"/>
      <c r="BR7" s="418"/>
      <c r="BS7" s="418"/>
      <c r="BT7" s="418"/>
      <c r="BU7" s="419"/>
      <c r="BV7" s="417">
        <v>114786</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10474387</v>
      </c>
      <c r="CU7" s="418"/>
      <c r="CV7" s="418"/>
      <c r="CW7" s="418"/>
      <c r="CX7" s="418"/>
      <c r="CY7" s="418"/>
      <c r="CZ7" s="418"/>
      <c r="DA7" s="419"/>
      <c r="DB7" s="417">
        <v>10448646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305344</v>
      </c>
      <c r="BO8" s="418"/>
      <c r="BP8" s="418"/>
      <c r="BQ8" s="418"/>
      <c r="BR8" s="418"/>
      <c r="BS8" s="418"/>
      <c r="BT8" s="418"/>
      <c r="BU8" s="419"/>
      <c r="BV8" s="417">
        <v>370088</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0.32</v>
      </c>
      <c r="CU8" s="458"/>
      <c r="CV8" s="458"/>
      <c r="CW8" s="458"/>
      <c r="CX8" s="458"/>
      <c r="CY8" s="458"/>
      <c r="CZ8" s="458"/>
      <c r="DA8" s="459"/>
      <c r="DB8" s="457">
        <v>0.32</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32038</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-64744</v>
      </c>
      <c r="BO9" s="418"/>
      <c r="BP9" s="418"/>
      <c r="BQ9" s="418"/>
      <c r="BR9" s="418"/>
      <c r="BS9" s="418"/>
      <c r="BT9" s="418"/>
      <c r="BU9" s="419"/>
      <c r="BV9" s="417">
        <v>23771</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13.7</v>
      </c>
      <c r="CU9" s="415"/>
      <c r="CV9" s="415"/>
      <c r="CW9" s="415"/>
      <c r="CX9" s="415"/>
      <c r="CY9" s="415"/>
      <c r="CZ9" s="415"/>
      <c r="DA9" s="416"/>
      <c r="DB9" s="414">
        <v>12.8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34473</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186849</v>
      </c>
      <c r="BO10" s="418"/>
      <c r="BP10" s="418"/>
      <c r="BQ10" s="418"/>
      <c r="BR10" s="418"/>
      <c r="BS10" s="418"/>
      <c r="BT10" s="418"/>
      <c r="BU10" s="419"/>
      <c r="BV10" s="417">
        <v>195578</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32199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327080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32096</v>
      </c>
      <c r="S13" s="499"/>
      <c r="T13" s="499"/>
      <c r="U13" s="499"/>
      <c r="V13" s="500"/>
      <c r="W13" s="433" t="s">
        <v>123</v>
      </c>
      <c r="X13" s="434"/>
      <c r="Y13" s="434"/>
      <c r="Z13" s="434"/>
      <c r="AA13" s="434"/>
      <c r="AB13" s="424"/>
      <c r="AC13" s="468">
        <v>2035</v>
      </c>
      <c r="AD13" s="469"/>
      <c r="AE13" s="469"/>
      <c r="AF13" s="469"/>
      <c r="AG13" s="508"/>
      <c r="AH13" s="468">
        <v>2208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-204975</v>
      </c>
      <c r="BO13" s="418"/>
      <c r="BP13" s="418"/>
      <c r="BQ13" s="418"/>
      <c r="BR13" s="418"/>
      <c r="BS13" s="418"/>
      <c r="BT13" s="418"/>
      <c r="BU13" s="419"/>
      <c r="BV13" s="417">
        <v>219349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32744</v>
      </c>
      <c r="S14" s="499"/>
      <c r="T14" s="499"/>
      <c r="U14" s="499"/>
      <c r="V14" s="500"/>
      <c r="W14" s="407"/>
      <c r="X14" s="408"/>
      <c r="Y14" s="408"/>
      <c r="Z14" s="408"/>
      <c r="AA14" s="408"/>
      <c r="AB14" s="397"/>
      <c r="AC14" s="501">
        <v>13.1</v>
      </c>
      <c r="AD14" s="502"/>
      <c r="AE14" s="502"/>
      <c r="AF14" s="502"/>
      <c r="AG14" s="503"/>
      <c r="AH14" s="501">
        <v>13.7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32.5</v>
      </c>
      <c r="CU14" s="513"/>
      <c r="CV14" s="513"/>
      <c r="CW14" s="513"/>
      <c r="CX14" s="513"/>
      <c r="CY14" s="513"/>
      <c r="CZ14" s="513"/>
      <c r="DA14" s="514"/>
      <c r="DB14" s="512">
        <v>37.799999999999997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32644</v>
      </c>
      <c r="S15" s="499"/>
      <c r="T15" s="499"/>
      <c r="U15" s="499"/>
      <c r="V15" s="500"/>
      <c r="W15" s="433" t="s">
        <v>130</v>
      </c>
      <c r="X15" s="434"/>
      <c r="Y15" s="434"/>
      <c r="Z15" s="434"/>
      <c r="AA15" s="434"/>
      <c r="AB15" s="424"/>
      <c r="AC15" s="468">
        <v>4250</v>
      </c>
      <c r="AD15" s="469"/>
      <c r="AE15" s="469"/>
      <c r="AF15" s="469"/>
      <c r="AG15" s="508"/>
      <c r="AH15" s="468">
        <v>4387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3040188</v>
      </c>
      <c r="BO15" s="381"/>
      <c r="BP15" s="381"/>
      <c r="BQ15" s="381"/>
      <c r="BR15" s="381"/>
      <c r="BS15" s="381"/>
      <c r="BT15" s="381"/>
      <c r="BU15" s="382"/>
      <c r="BV15" s="380">
        <v>2965224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27.3</v>
      </c>
      <c r="AD16" s="502"/>
      <c r="AE16" s="502"/>
      <c r="AF16" s="502"/>
      <c r="AG16" s="503"/>
      <c r="AH16" s="501">
        <v>27.2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9238583</v>
      </c>
      <c r="BO16" s="418"/>
      <c r="BP16" s="418"/>
      <c r="BQ16" s="418"/>
      <c r="BR16" s="418"/>
      <c r="BS16" s="418"/>
      <c r="BT16" s="418"/>
      <c r="BU16" s="419"/>
      <c r="BV16" s="417">
        <v>9124208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9295</v>
      </c>
      <c r="AD17" s="469"/>
      <c r="AE17" s="469"/>
      <c r="AF17" s="469"/>
      <c r="AG17" s="508"/>
      <c r="AH17" s="468">
        <v>9563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3803968</v>
      </c>
      <c r="BO17" s="418"/>
      <c r="BP17" s="418"/>
      <c r="BQ17" s="418"/>
      <c r="BR17" s="418"/>
      <c r="BS17" s="418"/>
      <c r="BT17" s="418"/>
      <c r="BU17" s="419"/>
      <c r="BV17" s="417">
        <v>3712925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707.52</v>
      </c>
      <c r="M18" s="530"/>
      <c r="N18" s="530"/>
      <c r="O18" s="530"/>
      <c r="P18" s="530"/>
      <c r="Q18" s="530"/>
      <c r="R18" s="531"/>
      <c r="S18" s="531"/>
      <c r="T18" s="531"/>
      <c r="U18" s="531"/>
      <c r="V18" s="532"/>
      <c r="W18" s="435"/>
      <c r="X18" s="436"/>
      <c r="Y18" s="436"/>
      <c r="Z18" s="436"/>
      <c r="AA18" s="436"/>
      <c r="AB18" s="427"/>
      <c r="AC18" s="533">
        <v>59.7</v>
      </c>
      <c r="AD18" s="534"/>
      <c r="AE18" s="534"/>
      <c r="AF18" s="534"/>
      <c r="AG18" s="535"/>
      <c r="AH18" s="533">
        <v>59.2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9585921</v>
      </c>
      <c r="BO18" s="418"/>
      <c r="BP18" s="418"/>
      <c r="BQ18" s="418"/>
      <c r="BR18" s="418"/>
      <c r="BS18" s="418"/>
      <c r="BT18" s="418"/>
      <c r="BU18" s="419"/>
      <c r="BV18" s="417">
        <v>9522208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45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12475424</v>
      </c>
      <c r="BO19" s="418"/>
      <c r="BP19" s="418"/>
      <c r="BQ19" s="418"/>
      <c r="BR19" s="418"/>
      <c r="BS19" s="418"/>
      <c r="BT19" s="418"/>
      <c r="BU19" s="419"/>
      <c r="BV19" s="417">
        <v>12414555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11508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18564988</v>
      </c>
      <c r="BO23" s="418"/>
      <c r="BP23" s="418"/>
      <c r="BQ23" s="418"/>
      <c r="BR23" s="418"/>
      <c r="BS23" s="418"/>
      <c r="BT23" s="418"/>
      <c r="BU23" s="419"/>
      <c r="BV23" s="417">
        <v>18638079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8220</v>
      </c>
      <c r="R24" s="469"/>
      <c r="S24" s="469"/>
      <c r="T24" s="469"/>
      <c r="U24" s="469"/>
      <c r="V24" s="508"/>
      <c r="W24" s="563"/>
      <c r="X24" s="551"/>
      <c r="Y24" s="552"/>
      <c r="Z24" s="467" t="s">
        <v>153</v>
      </c>
      <c r="AA24" s="447"/>
      <c r="AB24" s="447"/>
      <c r="AC24" s="447"/>
      <c r="AD24" s="447"/>
      <c r="AE24" s="447"/>
      <c r="AF24" s="447"/>
      <c r="AG24" s="448"/>
      <c r="AH24" s="468">
        <v>235</v>
      </c>
      <c r="AI24" s="469"/>
      <c r="AJ24" s="469"/>
      <c r="AK24" s="469"/>
      <c r="AL24" s="508"/>
      <c r="AM24" s="468">
        <v>685260</v>
      </c>
      <c r="AN24" s="469"/>
      <c r="AO24" s="469"/>
      <c r="AP24" s="469"/>
      <c r="AQ24" s="469"/>
      <c r="AR24" s="508"/>
      <c r="AS24" s="468">
        <v>2916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17067741</v>
      </c>
      <c r="BO24" s="418"/>
      <c r="BP24" s="418"/>
      <c r="BQ24" s="418"/>
      <c r="BR24" s="418"/>
      <c r="BS24" s="418"/>
      <c r="BT24" s="418"/>
      <c r="BU24" s="419"/>
      <c r="BV24" s="417">
        <v>16901701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6520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3057152</v>
      </c>
      <c r="BO25" s="381"/>
      <c r="BP25" s="381"/>
      <c r="BQ25" s="381"/>
      <c r="BR25" s="381"/>
      <c r="BS25" s="381"/>
      <c r="BT25" s="381"/>
      <c r="BU25" s="382"/>
      <c r="BV25" s="380">
        <v>2161518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5760</v>
      </c>
      <c r="R26" s="469"/>
      <c r="S26" s="469"/>
      <c r="T26" s="469"/>
      <c r="U26" s="469"/>
      <c r="V26" s="508"/>
      <c r="W26" s="563"/>
      <c r="X26" s="551"/>
      <c r="Y26" s="552"/>
      <c r="Z26" s="467" t="s">
        <v>159</v>
      </c>
      <c r="AA26" s="573"/>
      <c r="AB26" s="573"/>
      <c r="AC26" s="573"/>
      <c r="AD26" s="573"/>
      <c r="AE26" s="573"/>
      <c r="AF26" s="573"/>
      <c r="AG26" s="574"/>
      <c r="AH26" s="468">
        <v>1</v>
      </c>
      <c r="AI26" s="469"/>
      <c r="AJ26" s="469"/>
      <c r="AK26" s="469"/>
      <c r="AL26" s="508"/>
      <c r="AM26" s="468" t="s">
        <v>160</v>
      </c>
      <c r="AN26" s="469"/>
      <c r="AO26" s="469"/>
      <c r="AP26" s="469"/>
      <c r="AQ26" s="469"/>
      <c r="AR26" s="508"/>
      <c r="AS26" s="468" t="s">
        <v>160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4010</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160</v>
      </c>
      <c r="AN27" s="469"/>
      <c r="AO27" s="469"/>
      <c r="AP27" s="469"/>
      <c r="AQ27" s="469"/>
      <c r="AR27" s="508"/>
      <c r="AS27" s="468" t="s">
        <v>160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3620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2847511</v>
      </c>
      <c r="BO28" s="381"/>
      <c r="BP28" s="381"/>
      <c r="BQ28" s="381"/>
      <c r="BR28" s="381"/>
      <c r="BS28" s="381"/>
      <c r="BT28" s="381"/>
      <c r="BU28" s="382"/>
      <c r="BV28" s="380">
        <v>2987742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18</v>
      </c>
      <c r="M29" s="469"/>
      <c r="N29" s="469"/>
      <c r="O29" s="469"/>
      <c r="P29" s="508"/>
      <c r="Q29" s="468">
        <v>3420</v>
      </c>
      <c r="R29" s="469"/>
      <c r="S29" s="469"/>
      <c r="T29" s="469"/>
      <c r="U29" s="469"/>
      <c r="V29" s="508"/>
      <c r="W29" s="564"/>
      <c r="X29" s="565"/>
      <c r="Y29" s="566"/>
      <c r="Z29" s="467" t="s">
        <v>170</v>
      </c>
      <c r="AA29" s="447"/>
      <c r="AB29" s="447"/>
      <c r="AC29" s="447"/>
      <c r="AD29" s="447"/>
      <c r="AE29" s="447"/>
      <c r="AF29" s="447"/>
      <c r="AG29" s="448"/>
      <c r="AH29" s="468">
        <v>237</v>
      </c>
      <c r="AI29" s="469"/>
      <c r="AJ29" s="469"/>
      <c r="AK29" s="469"/>
      <c r="AL29" s="508"/>
      <c r="AM29" s="468">
        <v>693566</v>
      </c>
      <c r="AN29" s="469"/>
      <c r="AO29" s="469"/>
      <c r="AP29" s="469"/>
      <c r="AQ29" s="469"/>
      <c r="AR29" s="508"/>
      <c r="AS29" s="468">
        <v>2926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152342</v>
      </c>
      <c r="BO29" s="418"/>
      <c r="BP29" s="418"/>
      <c r="BQ29" s="418"/>
      <c r="BR29" s="418"/>
      <c r="BS29" s="418"/>
      <c r="BT29" s="418"/>
      <c r="BU29" s="419"/>
      <c r="BV29" s="417">
        <v>152230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3508259</v>
      </c>
      <c r="BO30" s="587"/>
      <c r="BP30" s="587"/>
      <c r="BQ30" s="587"/>
      <c r="BR30" s="587"/>
      <c r="BS30" s="587"/>
      <c r="BT30" s="587"/>
      <c r="BU30" s="588"/>
      <c r="BV30" s="586">
        <v>3281480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鹿角市国民健康保険事業特別会計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鹿角市上水道事業会計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鹿角市簡易水道事業特別会計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鹿角広域行政組合（一般会計）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かづの観光物産公社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鹿角市介護保険事業特別会計（保険事業勘定）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鹿角市下水道事業特別会計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鹿角広域行政組合（鹿角地域ふるさと市町村圏基金特別会計）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八幡平地域経営公社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鹿角市介護保険事業特別会計（介護ｻｰﾋﾞｽ事業勘定）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鹿角市農業集落排水事業特別会計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秋田県市町村総合事務組合（一般会計）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ユゼ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鹿角市後期高齢者医療特別会計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秋田県市町村総合事務組合（交通災害共済事業等特別会計）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北鹿新聞社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秋田県市町村会館管理組合（一般会計）</v>
      </c>
      <c r="BZ38" s="599"/>
      <c r="CA38" s="599"/>
      <c r="CB38" s="599"/>
      <c r="CC38" s="599"/>
      <c r="CD38" s="599"/>
      <c r="CE38" s="599"/>
      <c r="CF38" s="599"/>
      <c r="CG38" s="599"/>
      <c r="CH38" s="599"/>
      <c r="CI38" s="599"/>
      <c r="CJ38" s="599"/>
      <c r="CK38" s="599"/>
      <c r="CL38" s="599"/>
      <c r="CM38" s="599"/>
      <c r="CN38" s="167"/>
      <c r="CO38" s="598">
        <f t="shared" si="3"/>
        <v>21</v>
      </c>
      <c r="CP38" s="598"/>
      <c r="CQ38" s="599" t="str">
        <f>IF('各会計、関係団体の財政状況及び健全化判断比率'!BS11="","",'各会計、関係団体の財政状況及び健全化判断比率'!BS11)</f>
        <v>鹿角市子ども未来事業団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秋田県後期高齢者医療広域連合（一般会計）</v>
      </c>
      <c r="BZ39" s="599"/>
      <c r="CA39" s="599"/>
      <c r="CB39" s="599"/>
      <c r="CC39" s="599"/>
      <c r="CD39" s="599"/>
      <c r="CE39" s="599"/>
      <c r="CF39" s="599"/>
      <c r="CG39" s="599"/>
      <c r="CH39" s="599"/>
      <c r="CI39" s="599"/>
      <c r="CJ39" s="599"/>
      <c r="CK39" s="599"/>
      <c r="CL39" s="599"/>
      <c r="CM39" s="599"/>
      <c r="CN39" s="167"/>
      <c r="CO39" s="598">
        <f t="shared" si="3"/>
        <v>22</v>
      </c>
      <c r="CP39" s="598"/>
      <c r="CQ39" s="599" t="str">
        <f>IF('各会計、関係団体の財政状況及び健全化判断比率'!BS12="","",'各会計、関係団体の財政状況及び健全化判断比率'!BS12)</f>
        <v>花の輪</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秋田県後期高齢者医療広域連合（後期高齢者医療特別会計）</v>
      </c>
      <c r="BZ40" s="599"/>
      <c r="CA40" s="599"/>
      <c r="CB40" s="599"/>
      <c r="CC40" s="599"/>
      <c r="CD40" s="599"/>
      <c r="CE40" s="599"/>
      <c r="CF40" s="599"/>
      <c r="CG40" s="599"/>
      <c r="CH40" s="599"/>
      <c r="CI40" s="599"/>
      <c r="CJ40" s="599"/>
      <c r="CK40" s="599"/>
      <c r="CL40" s="599"/>
      <c r="CM40" s="599"/>
      <c r="CN40" s="167"/>
      <c r="CO40" s="598">
        <f t="shared" si="3"/>
        <v>23</v>
      </c>
      <c r="CP40" s="598"/>
      <c r="CQ40" s="599" t="str">
        <f>IF('各会計、関係団体の財政状況及び健全化判断比率'!BS13="","",'各会計、関係団体の財政状況及び健全化判断比率'!BS13)</f>
        <v>秋田県青果物基金協会</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24</v>
      </c>
      <c r="CP41" s="598"/>
      <c r="CQ41" s="599" t="str">
        <f>IF('各会計、関係団体の財政状況及び健全化判断比率'!BS14="","",'各会計、関係団体の財政状況及び健全化判断比率'!BS14)</f>
        <v>県北環境保全センター</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535</v>
      </c>
      <c r="D34" s="1184"/>
      <c r="E34" s="1185"/>
      <c r="F34" s="32">
        <v>8.17</v>
      </c>
      <c r="G34" s="33">
        <v>8.84</v>
      </c>
      <c r="H34" s="33">
        <v>8.2899999999999991</v>
      </c>
      <c r="I34" s="33">
        <v>8.7799999999999994</v>
      </c>
      <c r="J34" s="34">
        <v>8.98</v>
      </c>
      <c r="K34" s="22"/>
      <c r="L34" s="22"/>
      <c r="M34" s="22"/>
      <c r="N34" s="22"/>
      <c r="O34" s="22"/>
      <c r="P34" s="22"/>
    </row>
    <row r="35" spans="1:16" ht="39" customHeight="1" x14ac:dyDescent="0.15">
      <c r="A35" s="22"/>
      <c r="B35" s="35"/>
      <c r="C35" s="1178" t="s">
        <v>536</v>
      </c>
      <c r="D35" s="1179"/>
      <c r="E35" s="1180"/>
      <c r="F35" s="36">
        <v>4.01</v>
      </c>
      <c r="G35" s="37">
        <v>4.1399999999999997</v>
      </c>
      <c r="H35" s="37">
        <v>3.34</v>
      </c>
      <c r="I35" s="37">
        <v>3.54</v>
      </c>
      <c r="J35" s="38">
        <v>2.91</v>
      </c>
      <c r="K35" s="22"/>
      <c r="L35" s="22"/>
      <c r="M35" s="22"/>
      <c r="N35" s="22"/>
      <c r="O35" s="22"/>
      <c r="P35" s="22"/>
    </row>
    <row r="36" spans="1:16" ht="39" customHeight="1" x14ac:dyDescent="0.15">
      <c r="A36" s="22"/>
      <c r="B36" s="35"/>
      <c r="C36" s="1178" t="s">
        <v>537</v>
      </c>
      <c r="D36" s="1179"/>
      <c r="E36" s="1180"/>
      <c r="F36" s="36">
        <v>0.82</v>
      </c>
      <c r="G36" s="37">
        <v>1.9</v>
      </c>
      <c r="H36" s="37">
        <v>1.29</v>
      </c>
      <c r="I36" s="37">
        <v>2.29</v>
      </c>
      <c r="J36" s="38">
        <v>1.88</v>
      </c>
      <c r="K36" s="22"/>
      <c r="L36" s="22"/>
      <c r="M36" s="22"/>
      <c r="N36" s="22"/>
      <c r="O36" s="22"/>
      <c r="P36" s="22"/>
    </row>
    <row r="37" spans="1:16" ht="39" customHeight="1" x14ac:dyDescent="0.15">
      <c r="A37" s="22"/>
      <c r="B37" s="35"/>
      <c r="C37" s="1178" t="s">
        <v>538</v>
      </c>
      <c r="D37" s="1179"/>
      <c r="E37" s="1180"/>
      <c r="F37" s="36">
        <v>0.54</v>
      </c>
      <c r="G37" s="37">
        <v>0.11</v>
      </c>
      <c r="H37" s="37">
        <v>0.37</v>
      </c>
      <c r="I37" s="37">
        <v>0.52</v>
      </c>
      <c r="J37" s="38">
        <v>0.84</v>
      </c>
      <c r="K37" s="22"/>
      <c r="L37" s="22"/>
      <c r="M37" s="22"/>
      <c r="N37" s="22"/>
      <c r="O37" s="22"/>
      <c r="P37" s="22"/>
    </row>
    <row r="38" spans="1:16" ht="39" customHeight="1" x14ac:dyDescent="0.15">
      <c r="A38" s="22"/>
      <c r="B38" s="35"/>
      <c r="C38" s="1178" t="s">
        <v>539</v>
      </c>
      <c r="D38" s="1179"/>
      <c r="E38" s="1180"/>
      <c r="F38" s="36">
        <v>0.59</v>
      </c>
      <c r="G38" s="37">
        <v>0.31</v>
      </c>
      <c r="H38" s="37">
        <v>0.23</v>
      </c>
      <c r="I38" s="37">
        <v>0.18</v>
      </c>
      <c r="J38" s="38">
        <v>0.12</v>
      </c>
      <c r="K38" s="22"/>
      <c r="L38" s="22"/>
      <c r="M38" s="22"/>
      <c r="N38" s="22"/>
      <c r="O38" s="22"/>
      <c r="P38" s="22"/>
    </row>
    <row r="39" spans="1:16" ht="39" customHeight="1" x14ac:dyDescent="0.15">
      <c r="A39" s="22"/>
      <c r="B39" s="35"/>
      <c r="C39" s="1178" t="s">
        <v>540</v>
      </c>
      <c r="D39" s="1179"/>
      <c r="E39" s="1180"/>
      <c r="F39" s="36">
        <v>0.05</v>
      </c>
      <c r="G39" s="37">
        <v>0.03</v>
      </c>
      <c r="H39" s="37">
        <v>0.05</v>
      </c>
      <c r="I39" s="37">
        <v>0.05</v>
      </c>
      <c r="J39" s="38">
        <v>0.08</v>
      </c>
      <c r="K39" s="22"/>
      <c r="L39" s="22"/>
      <c r="M39" s="22"/>
      <c r="N39" s="22"/>
      <c r="O39" s="22"/>
      <c r="P39" s="22"/>
    </row>
    <row r="40" spans="1:16" ht="39" customHeight="1" x14ac:dyDescent="0.15">
      <c r="A40" s="22"/>
      <c r="B40" s="35"/>
      <c r="C40" s="1178" t="s">
        <v>541</v>
      </c>
      <c r="D40" s="1179"/>
      <c r="E40" s="1180"/>
      <c r="F40" s="36">
        <v>0</v>
      </c>
      <c r="G40" s="37">
        <v>0</v>
      </c>
      <c r="H40" s="37">
        <v>0.01</v>
      </c>
      <c r="I40" s="37">
        <v>0.03</v>
      </c>
      <c r="J40" s="38">
        <v>0</v>
      </c>
      <c r="K40" s="22"/>
      <c r="L40" s="22"/>
      <c r="M40" s="22"/>
      <c r="N40" s="22"/>
      <c r="O40" s="22"/>
      <c r="P40" s="22"/>
    </row>
    <row r="41" spans="1:16" ht="39" customHeight="1" x14ac:dyDescent="0.15">
      <c r="A41" s="22"/>
      <c r="B41" s="35"/>
      <c r="C41" s="1178" t="s">
        <v>542</v>
      </c>
      <c r="D41" s="1179"/>
      <c r="E41" s="1180"/>
      <c r="F41" s="36">
        <v>0</v>
      </c>
      <c r="G41" s="37">
        <v>0</v>
      </c>
      <c r="H41" s="37">
        <v>0.01</v>
      </c>
      <c r="I41" s="37">
        <v>0.01</v>
      </c>
      <c r="J41" s="38">
        <v>0</v>
      </c>
      <c r="K41" s="22"/>
      <c r="L41" s="22"/>
      <c r="M41" s="22"/>
      <c r="N41" s="22"/>
      <c r="O41" s="22"/>
      <c r="P41" s="22"/>
    </row>
    <row r="42" spans="1:16" ht="39" customHeight="1" x14ac:dyDescent="0.15">
      <c r="A42" s="22"/>
      <c r="B42" s="39"/>
      <c r="C42" s="1178" t="s">
        <v>543</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544</v>
      </c>
      <c r="D43" s="1182"/>
      <c r="E43" s="1183"/>
      <c r="F43" s="41">
        <v>7.0000000000000007E-2</v>
      </c>
      <c r="G43" s="42">
        <v>0.04</v>
      </c>
      <c r="H43" s="42">
        <v>0.05</v>
      </c>
      <c r="I43" s="42">
        <v>0.09</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1622</v>
      </c>
      <c r="L45" s="60">
        <v>1675</v>
      </c>
      <c r="M45" s="60">
        <v>1640</v>
      </c>
      <c r="N45" s="60">
        <v>1641</v>
      </c>
      <c r="O45" s="61">
        <v>1779</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14</v>
      </c>
      <c r="F48" s="1188"/>
      <c r="G48" s="1188"/>
      <c r="H48" s="1188"/>
      <c r="I48" s="1188"/>
      <c r="J48" s="1189"/>
      <c r="K48" s="63">
        <v>340</v>
      </c>
      <c r="L48" s="64">
        <v>321</v>
      </c>
      <c r="M48" s="64">
        <v>333</v>
      </c>
      <c r="N48" s="64">
        <v>346</v>
      </c>
      <c r="O48" s="65">
        <v>350</v>
      </c>
      <c r="P48" s="48"/>
      <c r="Q48" s="48"/>
      <c r="R48" s="48"/>
      <c r="S48" s="48"/>
      <c r="T48" s="48"/>
      <c r="U48" s="48"/>
    </row>
    <row r="49" spans="1:21" ht="30.75" customHeight="1" x14ac:dyDescent="0.15">
      <c r="A49" s="48"/>
      <c r="B49" s="1196"/>
      <c r="C49" s="1197"/>
      <c r="D49" s="62"/>
      <c r="E49" s="1188" t="s">
        <v>15</v>
      </c>
      <c r="F49" s="1188"/>
      <c r="G49" s="1188"/>
      <c r="H49" s="1188"/>
      <c r="I49" s="1188"/>
      <c r="J49" s="1189"/>
      <c r="K49" s="63">
        <v>242</v>
      </c>
      <c r="L49" s="64">
        <v>188</v>
      </c>
      <c r="M49" s="64">
        <v>192</v>
      </c>
      <c r="N49" s="64">
        <v>192</v>
      </c>
      <c r="O49" s="65">
        <v>179</v>
      </c>
      <c r="P49" s="48"/>
      <c r="Q49" s="48"/>
      <c r="R49" s="48"/>
      <c r="S49" s="48"/>
      <c r="T49" s="48"/>
      <c r="U49" s="48"/>
    </row>
    <row r="50" spans="1:21" ht="30.75" customHeight="1" x14ac:dyDescent="0.15">
      <c r="A50" s="48"/>
      <c r="B50" s="1196"/>
      <c r="C50" s="1197"/>
      <c r="D50" s="62"/>
      <c r="E50" s="1188" t="s">
        <v>16</v>
      </c>
      <c r="F50" s="1188"/>
      <c r="G50" s="1188"/>
      <c r="H50" s="1188"/>
      <c r="I50" s="1188"/>
      <c r="J50" s="1189"/>
      <c r="K50" s="63">
        <v>23</v>
      </c>
      <c r="L50" s="64">
        <v>12</v>
      </c>
      <c r="M50" s="64">
        <v>11</v>
      </c>
      <c r="N50" s="64">
        <v>2</v>
      </c>
      <c r="O50" s="65">
        <v>2</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1392</v>
      </c>
      <c r="L52" s="64">
        <v>1470</v>
      </c>
      <c r="M52" s="64">
        <v>1494</v>
      </c>
      <c r="N52" s="64">
        <v>1451</v>
      </c>
      <c r="O52" s="65">
        <v>1593</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835</v>
      </c>
      <c r="L53" s="69">
        <v>726</v>
      </c>
      <c r="M53" s="69">
        <v>682</v>
      </c>
      <c r="N53" s="69">
        <v>730</v>
      </c>
      <c r="O53" s="70">
        <v>717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202" t="s">
        <v>23</v>
      </c>
      <c r="C41" s="1203"/>
      <c r="D41" s="81"/>
      <c r="E41" s="1208" t="s">
        <v>24</v>
      </c>
      <c r="F41" s="1208"/>
      <c r="G41" s="1208"/>
      <c r="H41" s="1209"/>
      <c r="I41" s="82">
        <v>16739</v>
      </c>
      <c r="J41" s="83">
        <v>16702</v>
      </c>
      <c r="K41" s="83">
        <v>18324</v>
      </c>
      <c r="L41" s="83">
        <v>18638</v>
      </c>
      <c r="M41" s="84">
        <v>18565</v>
      </c>
    </row>
    <row r="42" spans="2:13" ht="27.75" customHeight="1" x14ac:dyDescent="0.15">
      <c r="B42" s="1204"/>
      <c r="C42" s="1205"/>
      <c r="D42" s="85"/>
      <c r="E42" s="1210" t="s">
        <v>25</v>
      </c>
      <c r="F42" s="1210"/>
      <c r="G42" s="1210"/>
      <c r="H42" s="1211"/>
      <c r="I42" s="86">
        <v>33</v>
      </c>
      <c r="J42" s="87">
        <v>23</v>
      </c>
      <c r="K42" s="87">
        <v>13</v>
      </c>
      <c r="L42" s="87">
        <v>3</v>
      </c>
      <c r="M42" s="88">
        <v>1</v>
      </c>
    </row>
    <row r="43" spans="2:13" ht="27.75" customHeight="1" x14ac:dyDescent="0.15">
      <c r="B43" s="1204"/>
      <c r="C43" s="1205"/>
      <c r="D43" s="85"/>
      <c r="E43" s="1210" t="s">
        <v>26</v>
      </c>
      <c r="F43" s="1210"/>
      <c r="G43" s="1210"/>
      <c r="H43" s="1211"/>
      <c r="I43" s="86">
        <v>6237</v>
      </c>
      <c r="J43" s="87">
        <v>6225</v>
      </c>
      <c r="K43" s="87">
        <v>6828</v>
      </c>
      <c r="L43" s="87">
        <v>6836</v>
      </c>
      <c r="M43" s="88">
        <v>6612</v>
      </c>
    </row>
    <row r="44" spans="2:13" ht="27.75" customHeight="1" x14ac:dyDescent="0.15">
      <c r="B44" s="1204"/>
      <c r="C44" s="1205"/>
      <c r="D44" s="85"/>
      <c r="E44" s="1210" t="s">
        <v>27</v>
      </c>
      <c r="F44" s="1210"/>
      <c r="G44" s="1210"/>
      <c r="H44" s="1211"/>
      <c r="I44" s="86">
        <v>778</v>
      </c>
      <c r="J44" s="87">
        <v>1302</v>
      </c>
      <c r="K44" s="87">
        <v>1758</v>
      </c>
      <c r="L44" s="87">
        <v>2228</v>
      </c>
      <c r="M44" s="88">
        <v>2099</v>
      </c>
    </row>
    <row r="45" spans="2:13" ht="27.75" customHeight="1" x14ac:dyDescent="0.15">
      <c r="B45" s="1204"/>
      <c r="C45" s="1205"/>
      <c r="D45" s="85"/>
      <c r="E45" s="1210" t="s">
        <v>28</v>
      </c>
      <c r="F45" s="1210"/>
      <c r="G45" s="1210"/>
      <c r="H45" s="1211"/>
      <c r="I45" s="86">
        <v>2429</v>
      </c>
      <c r="J45" s="87">
        <v>2273</v>
      </c>
      <c r="K45" s="87">
        <v>2111</v>
      </c>
      <c r="L45" s="87">
        <v>1952</v>
      </c>
      <c r="M45" s="88">
        <v>1866</v>
      </c>
    </row>
    <row r="46" spans="2:13" ht="27.75" customHeight="1" x14ac:dyDescent="0.15">
      <c r="B46" s="1204"/>
      <c r="C46" s="1205"/>
      <c r="D46" s="89"/>
      <c r="E46" s="1210" t="s">
        <v>29</v>
      </c>
      <c r="F46" s="1210"/>
      <c r="G46" s="1210"/>
      <c r="H46" s="1211"/>
      <c r="I46" s="86" t="s">
        <v>488</v>
      </c>
      <c r="J46" s="87">
        <v>0</v>
      </c>
      <c r="K46" s="87">
        <v>0</v>
      </c>
      <c r="L46" s="87">
        <v>0</v>
      </c>
      <c r="M46" s="88" t="s">
        <v>488</v>
      </c>
    </row>
    <row r="47" spans="2:13" ht="27.75" customHeight="1" x14ac:dyDescent="0.15">
      <c r="B47" s="1204"/>
      <c r="C47" s="1205"/>
      <c r="D47" s="90"/>
      <c r="E47" s="1212" t="s">
        <v>30</v>
      </c>
      <c r="F47" s="1213"/>
      <c r="G47" s="1213"/>
      <c r="H47" s="1214"/>
      <c r="I47" s="86" t="s">
        <v>488</v>
      </c>
      <c r="J47" s="87" t="s">
        <v>488</v>
      </c>
      <c r="K47" s="87" t="s">
        <v>488</v>
      </c>
      <c r="L47" s="87" t="s">
        <v>488</v>
      </c>
      <c r="M47" s="88" t="s">
        <v>488</v>
      </c>
    </row>
    <row r="48" spans="2:13" ht="27.75" customHeight="1" x14ac:dyDescent="0.15">
      <c r="B48" s="1204"/>
      <c r="C48" s="1205"/>
      <c r="D48" s="85"/>
      <c r="E48" s="1210" t="s">
        <v>31</v>
      </c>
      <c r="F48" s="1210"/>
      <c r="G48" s="1210"/>
      <c r="H48" s="1211"/>
      <c r="I48" s="86" t="s">
        <v>488</v>
      </c>
      <c r="J48" s="87" t="s">
        <v>488</v>
      </c>
      <c r="K48" s="87" t="s">
        <v>488</v>
      </c>
      <c r="L48" s="87" t="s">
        <v>488</v>
      </c>
      <c r="M48" s="88" t="s">
        <v>488</v>
      </c>
    </row>
    <row r="49" spans="2:13" ht="27.75" customHeight="1" x14ac:dyDescent="0.15">
      <c r="B49" s="1206"/>
      <c r="C49" s="1207"/>
      <c r="D49" s="85"/>
      <c r="E49" s="1210" t="s">
        <v>32</v>
      </c>
      <c r="F49" s="1210"/>
      <c r="G49" s="1210"/>
      <c r="H49" s="1211"/>
      <c r="I49" s="86" t="s">
        <v>488</v>
      </c>
      <c r="J49" s="87" t="s">
        <v>488</v>
      </c>
      <c r="K49" s="87" t="s">
        <v>488</v>
      </c>
      <c r="L49" s="87" t="s">
        <v>488</v>
      </c>
      <c r="M49" s="88" t="s">
        <v>488</v>
      </c>
    </row>
    <row r="50" spans="2:13" ht="27.75" customHeight="1" x14ac:dyDescent="0.15">
      <c r="B50" s="1215" t="s">
        <v>33</v>
      </c>
      <c r="C50" s="1216"/>
      <c r="D50" s="91"/>
      <c r="E50" s="1210" t="s">
        <v>34</v>
      </c>
      <c r="F50" s="1210"/>
      <c r="G50" s="1210"/>
      <c r="H50" s="1211"/>
      <c r="I50" s="86">
        <v>6618</v>
      </c>
      <c r="J50" s="87">
        <v>6399</v>
      </c>
      <c r="K50" s="87">
        <v>6697</v>
      </c>
      <c r="L50" s="87">
        <v>6729</v>
      </c>
      <c r="M50" s="88">
        <v>6925</v>
      </c>
    </row>
    <row r="51" spans="2:13" ht="27.75" customHeight="1" x14ac:dyDescent="0.15">
      <c r="B51" s="1204"/>
      <c r="C51" s="1205"/>
      <c r="D51" s="85"/>
      <c r="E51" s="1210" t="s">
        <v>35</v>
      </c>
      <c r="F51" s="1210"/>
      <c r="G51" s="1210"/>
      <c r="H51" s="1211"/>
      <c r="I51" s="86">
        <v>557</v>
      </c>
      <c r="J51" s="87">
        <v>731</v>
      </c>
      <c r="K51" s="87">
        <v>831</v>
      </c>
      <c r="L51" s="87">
        <v>887</v>
      </c>
      <c r="M51" s="88">
        <v>785</v>
      </c>
    </row>
    <row r="52" spans="2:13" ht="27.75" customHeight="1" x14ac:dyDescent="0.15">
      <c r="B52" s="1206"/>
      <c r="C52" s="1207"/>
      <c r="D52" s="85"/>
      <c r="E52" s="1210" t="s">
        <v>36</v>
      </c>
      <c r="F52" s="1210"/>
      <c r="G52" s="1210"/>
      <c r="H52" s="1211"/>
      <c r="I52" s="86">
        <v>15835</v>
      </c>
      <c r="J52" s="87">
        <v>16905</v>
      </c>
      <c r="K52" s="87">
        <v>18406</v>
      </c>
      <c r="L52" s="87">
        <v>18608</v>
      </c>
      <c r="M52" s="88">
        <v>18521</v>
      </c>
    </row>
    <row r="53" spans="2:13" ht="27.75" customHeight="1" thickBot="1" x14ac:dyDescent="0.2">
      <c r="B53" s="1217" t="s">
        <v>20</v>
      </c>
      <c r="C53" s="1218"/>
      <c r="D53" s="92"/>
      <c r="E53" s="1219" t="s">
        <v>37</v>
      </c>
      <c r="F53" s="1219"/>
      <c r="G53" s="1219"/>
      <c r="H53" s="1220"/>
      <c r="I53" s="93">
        <v>3205</v>
      </c>
      <c r="J53" s="94">
        <v>2490</v>
      </c>
      <c r="K53" s="94">
        <v>3100</v>
      </c>
      <c r="L53" s="94">
        <v>3433</v>
      </c>
      <c r="M53" s="95">
        <v>2913</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570</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42"/>
      <c r="H50" s="1243"/>
      <c r="I50" s="1243"/>
      <c r="J50" s="1244"/>
      <c r="K50" s="356" t="s">
        <v>528</v>
      </c>
      <c r="L50" s="356" t="s">
        <v>529</v>
      </c>
      <c r="M50" s="356" t="s">
        <v>530</v>
      </c>
      <c r="N50" s="356" t="s">
        <v>531</v>
      </c>
      <c r="O50" s="356" t="s">
        <v>532</v>
      </c>
    </row>
    <row r="51" spans="1:17" x14ac:dyDescent="0.15">
      <c r="B51" s="250"/>
      <c r="C51" s="246"/>
      <c r="D51" s="246"/>
      <c r="E51" s="246"/>
      <c r="F51" s="246"/>
      <c r="G51" s="1245" t="s">
        <v>572</v>
      </c>
      <c r="H51" s="1246"/>
      <c r="I51" s="1251" t="s">
        <v>573</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574</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575</v>
      </c>
      <c r="H55" s="1226"/>
      <c r="I55" s="1231" t="s">
        <v>573</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580</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576</v>
      </c>
      <c r="C63" s="246"/>
      <c r="D63" s="246"/>
      <c r="E63" s="246"/>
      <c r="F63" s="246"/>
      <c r="G63" s="246"/>
      <c r="H63" s="246"/>
      <c r="I63" s="246"/>
      <c r="J63" s="246"/>
      <c r="K63" s="246"/>
      <c r="L63" s="246"/>
      <c r="M63" s="246"/>
      <c r="N63" s="246"/>
      <c r="O63" s="246"/>
    </row>
    <row r="64" spans="1:17" x14ac:dyDescent="0.15">
      <c r="B64" s="250"/>
      <c r="C64" s="246"/>
      <c r="D64" s="246"/>
      <c r="E64" s="246"/>
      <c r="F64" s="246"/>
      <c r="G64" s="353" t="s">
        <v>570</v>
      </c>
      <c r="I64" s="354"/>
      <c r="J64" s="354"/>
      <c r="K64" s="354"/>
      <c r="L64" s="246"/>
      <c r="M64" s="246"/>
      <c r="N64" s="246"/>
      <c r="O64" s="246"/>
    </row>
    <row r="65" spans="2:30" x14ac:dyDescent="0.15">
      <c r="B65" s="250"/>
      <c r="C65" s="246"/>
      <c r="D65" s="246"/>
      <c r="E65" s="246"/>
      <c r="F65" s="246"/>
      <c r="G65" s="1233" t="s">
        <v>579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577</v>
      </c>
      <c r="I71" s="370"/>
      <c r="J71" s="366"/>
      <c r="K71" s="366"/>
      <c r="L71" s="367"/>
      <c r="M71" s="366"/>
      <c r="N71" s="367"/>
      <c r="O71" s="368"/>
    </row>
    <row r="72" spans="2:30" x14ac:dyDescent="0.15">
      <c r="B72" s="250"/>
      <c r="C72" s="246"/>
      <c r="D72" s="246"/>
      <c r="E72" s="246"/>
      <c r="F72" s="246"/>
      <c r="G72" s="1242"/>
      <c r="H72" s="1243"/>
      <c r="I72" s="1243"/>
      <c r="J72" s="1244"/>
      <c r="K72" s="356" t="s">
        <v>528</v>
      </c>
      <c r="L72" s="356" t="s">
        <v>529</v>
      </c>
      <c r="M72" s="356" t="s">
        <v>530</v>
      </c>
      <c r="N72" s="356" t="s">
        <v>531</v>
      </c>
      <c r="O72" s="356" t="s">
        <v>532</v>
      </c>
    </row>
    <row r="73" spans="2:30" x14ac:dyDescent="0.15">
      <c r="B73" s="250"/>
      <c r="C73" s="246"/>
      <c r="D73" s="246"/>
      <c r="E73" s="246"/>
      <c r="F73" s="246"/>
      <c r="G73" s="1245" t="s">
        <v>572</v>
      </c>
      <c r="H73" s="1246"/>
      <c r="I73" s="1251" t="s">
        <v>573</v>
      </c>
      <c r="J73" s="1251"/>
      <c r="K73" s="1232">
        <v>35.5</v>
      </c>
      <c r="L73" s="1232">
        <v>27.4</v>
      </c>
      <c r="M73" s="1221">
        <v>34.700000000000003</v>
      </c>
      <c r="N73" s="1221">
        <v>37.799999999999997</v>
      </c>
      <c r="O73" s="1221">
        <v>32.5</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578</v>
      </c>
      <c r="J75" s="1231"/>
      <c r="K75" s="1253">
        <v>9.8000000000000007</v>
      </c>
      <c r="L75" s="1253">
        <v>9.1</v>
      </c>
      <c r="M75" s="1253">
        <v>8.3000000000000007</v>
      </c>
      <c r="N75" s="1253">
        <v>7.9</v>
      </c>
      <c r="O75" s="1253">
        <v>7.9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575</v>
      </c>
      <c r="H77" s="1226"/>
      <c r="I77" s="1231" t="s">
        <v>573</v>
      </c>
      <c r="J77" s="1231"/>
      <c r="K77" s="1232">
        <v>76.2</v>
      </c>
      <c r="L77" s="1232">
        <v>65.3</v>
      </c>
      <c r="M77" s="1221">
        <v>60.8</v>
      </c>
      <c r="N77" s="1221">
        <v>58.5</v>
      </c>
      <c r="O77" s="1221">
        <v>54.6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578</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527</v>
      </c>
      <c r="G2" s="113"/>
      <c r="H2" s="114"/>
    </row>
    <row r="3" spans="1:8" x14ac:dyDescent="0.15">
      <c r="A3" s="110" t="s">
        <v>520</v>
      </c>
      <c r="B3" s="115"/>
      <c r="C3" s="116"/>
      <c r="D3" s="117">
        <v>117909</v>
      </c>
      <c r="E3" s="118"/>
      <c r="F3" s="119">
        <v>75709</v>
      </c>
      <c r="G3" s="120"/>
      <c r="H3" s="121"/>
    </row>
    <row r="4" spans="1:8" x14ac:dyDescent="0.15">
      <c r="A4" s="122"/>
      <c r="B4" s="123"/>
      <c r="C4" s="124"/>
      <c r="D4" s="125">
        <v>43948</v>
      </c>
      <c r="E4" s="126"/>
      <c r="F4" s="127">
        <v>35212</v>
      </c>
      <c r="G4" s="128"/>
      <c r="H4" s="129"/>
    </row>
    <row r="5" spans="1:8" x14ac:dyDescent="0.15">
      <c r="A5" s="110" t="s">
        <v>522</v>
      </c>
      <c r="B5" s="115"/>
      <c r="C5" s="116"/>
      <c r="D5" s="117">
        <v>95762</v>
      </c>
      <c r="E5" s="118"/>
      <c r="F5" s="119">
        <v>90961</v>
      </c>
      <c r="G5" s="120"/>
      <c r="H5" s="121"/>
    </row>
    <row r="6" spans="1:8" x14ac:dyDescent="0.15">
      <c r="A6" s="122"/>
      <c r="B6" s="123"/>
      <c r="C6" s="124"/>
      <c r="D6" s="125">
        <v>49076</v>
      </c>
      <c r="E6" s="126"/>
      <c r="F6" s="127">
        <v>37720</v>
      </c>
      <c r="G6" s="128"/>
      <c r="H6" s="129"/>
    </row>
    <row r="7" spans="1:8" x14ac:dyDescent="0.15">
      <c r="A7" s="110" t="s">
        <v>523</v>
      </c>
      <c r="B7" s="115"/>
      <c r="C7" s="116"/>
      <c r="D7" s="117">
        <v>119099</v>
      </c>
      <c r="E7" s="118"/>
      <c r="F7" s="119">
        <v>106614</v>
      </c>
      <c r="G7" s="120"/>
      <c r="H7" s="121"/>
    </row>
    <row r="8" spans="1:8" x14ac:dyDescent="0.15">
      <c r="A8" s="122"/>
      <c r="B8" s="123"/>
      <c r="C8" s="124"/>
      <c r="D8" s="125">
        <v>68092</v>
      </c>
      <c r="E8" s="126"/>
      <c r="F8" s="127">
        <v>45545</v>
      </c>
      <c r="G8" s="128"/>
      <c r="H8" s="129"/>
    </row>
    <row r="9" spans="1:8" x14ac:dyDescent="0.15">
      <c r="A9" s="110" t="s">
        <v>524</v>
      </c>
      <c r="B9" s="115"/>
      <c r="C9" s="116"/>
      <c r="D9" s="117">
        <v>67342</v>
      </c>
      <c r="E9" s="118"/>
      <c r="F9" s="119">
        <v>85459</v>
      </c>
      <c r="G9" s="120"/>
      <c r="H9" s="121"/>
    </row>
    <row r="10" spans="1:8" x14ac:dyDescent="0.15">
      <c r="A10" s="122"/>
      <c r="B10" s="123"/>
      <c r="C10" s="124"/>
      <c r="D10" s="125">
        <v>47653</v>
      </c>
      <c r="E10" s="126"/>
      <c r="F10" s="127">
        <v>44378</v>
      </c>
      <c r="G10" s="128"/>
      <c r="H10" s="129"/>
    </row>
    <row r="11" spans="1:8" x14ac:dyDescent="0.15">
      <c r="A11" s="110" t="s">
        <v>525</v>
      </c>
      <c r="B11" s="115"/>
      <c r="C11" s="116"/>
      <c r="D11" s="117">
        <v>57512</v>
      </c>
      <c r="E11" s="118"/>
      <c r="F11" s="119">
        <v>83280</v>
      </c>
      <c r="G11" s="120"/>
      <c r="H11" s="121"/>
    </row>
    <row r="12" spans="1:8" x14ac:dyDescent="0.15">
      <c r="A12" s="122"/>
      <c r="B12" s="123"/>
      <c r="C12" s="130"/>
      <c r="D12" s="125">
        <v>41454</v>
      </c>
      <c r="E12" s="126"/>
      <c r="F12" s="127">
        <v>43123</v>
      </c>
      <c r="G12" s="128"/>
      <c r="H12" s="129"/>
    </row>
    <row r="13" spans="1:8" x14ac:dyDescent="0.15">
      <c r="A13" s="110"/>
      <c r="B13" s="115"/>
      <c r="C13" s="131"/>
      <c r="D13" s="132">
        <v>91525</v>
      </c>
      <c r="E13" s="133"/>
      <c r="F13" s="134">
        <v>88405</v>
      </c>
      <c r="G13" s="135"/>
      <c r="H13" s="121"/>
    </row>
    <row r="14" spans="1:8" x14ac:dyDescent="0.15">
      <c r="A14" s="122"/>
      <c r="B14" s="123"/>
      <c r="C14" s="124"/>
      <c r="D14" s="125">
        <v>50045</v>
      </c>
      <c r="E14" s="126"/>
      <c r="F14" s="127">
        <v>41196</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4.0199999999999996</v>
      </c>
      <c r="C19" s="136">
        <f>ROUND(VALUE(SUBSTITUTE(実質収支比率等に係る経年分析!G$48,"▲","-")),2)</f>
        <v>4.1399999999999997</v>
      </c>
      <c r="D19" s="136">
        <f>ROUND(VALUE(SUBSTITUTE(実質収支比率等に係る経年分析!H$48,"▲","-")),2)</f>
        <v>3.34</v>
      </c>
      <c r="E19" s="136">
        <f>ROUND(VALUE(SUBSTITUTE(実質収支比率等に係る経年分析!I$48,"▲","-")),2)</f>
        <v>3.54</v>
      </c>
      <c r="F19" s="136">
        <f>ROUND(VALUE(SUBSTITUTE(実質収支比率等に係る経年分析!J$48,"▲","-")),2)</f>
        <v>2.92</v>
      </c>
    </row>
    <row r="20" spans="1:11" x14ac:dyDescent="0.15">
      <c r="A20" s="136" t="s">
        <v>42</v>
      </c>
      <c r="B20" s="136">
        <f>ROUND(VALUE(SUBSTITUTE(実質収支比率等に係る経年分析!F$47,"▲","-")),2)</f>
        <v>24.93</v>
      </c>
      <c r="C20" s="136">
        <f>ROUND(VALUE(SUBSTITUTE(実質収支比率等に係る経年分析!G$47,"▲","-")),2)</f>
        <v>23.77</v>
      </c>
      <c r="D20" s="136">
        <f>ROUND(VALUE(SUBSTITUTE(実質収支比率等に係る経年分析!H$47,"▲","-")),2)</f>
        <v>26.97</v>
      </c>
      <c r="E20" s="136">
        <f>ROUND(VALUE(SUBSTITUTE(実質収支比率等に係る経年分析!I$47,"▲","-")),2)</f>
        <v>28.59</v>
      </c>
      <c r="F20" s="136">
        <f>ROUND(VALUE(SUBSTITUTE(実質収支比率等に係る経年分析!J$47,"▲","-")),2)</f>
        <v>27.19</v>
      </c>
    </row>
    <row r="21" spans="1:11" x14ac:dyDescent="0.15">
      <c r="A21" s="136" t="s">
        <v>43</v>
      </c>
      <c r="B21" s="136">
        <f>IF(ISNUMBER(VALUE(SUBSTITUTE(実質収支比率等に係る経年分析!F$49,"▲","-"))),ROUND(VALUE(SUBSTITUTE(実質収支比率等に係る経年分析!F$49,"▲","-")),2),NA())</f>
        <v>2</v>
      </c>
      <c r="C21" s="136">
        <f>IF(ISNUMBER(VALUE(SUBSTITUTE(実質収支比率等に係る経年分析!G$49,"▲","-"))),ROUND(VALUE(SUBSTITUTE(実質収支比率等に係る経年分析!G$49,"▲","-")),2),NA())</f>
        <v>-0.76</v>
      </c>
      <c r="D21" s="136">
        <f>IF(ISNUMBER(VALUE(SUBSTITUTE(実質収支比率等に係る経年分析!H$49,"▲","-"))),ROUND(VALUE(SUBSTITUTE(実質収支比率等に係る経年分析!H$49,"▲","-")),2),NA())</f>
        <v>2.0699999999999998</v>
      </c>
      <c r="E21" s="136">
        <f>IF(ISNUMBER(VALUE(SUBSTITUTE(実質収支比率等に係る経年分析!I$49,"▲","-"))),ROUND(VALUE(SUBSTITUTE(実質収支比率等に係る経年分析!I$49,"▲","-")),2),NA())</f>
        <v>2.1</v>
      </c>
      <c r="F21" s="136">
        <f>IF(ISNUMBER(VALUE(SUBSTITUTE(実質収支比率等に係る経年分析!J$49,"▲","-"))),ROUND(VALUE(SUBSTITUTE(実質収支比率等に係る経年分析!J$49,"▲","-")),2),NA())</f>
        <v>-1.96</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鹿角市後期高齢者医療特別会計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鹿角市介護保険事業特別会計（介護ｻｰﾋﾞｽ事業勘定）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鹿角市農業集落排水事業特別会計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鹿角市下水道事業特別会計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鹿角市介護保険事業特別会計（保険事業勘定）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0.84</v>
      </c>
    </row>
    <row r="34" spans="1:16" x14ac:dyDescent="0.15">
      <c r="A34" s="137" t="str">
        <f>IF(連結実質赤字比率に係る赤字・黒字の構成分析!C$36="",NA(),連結実質赤字比率に係る赤字・黒字の構成分析!C$36)</f>
        <v>鹿角市国民健康保険事業特別会計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4.1399999999999997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2.91</v>
      </c>
    </row>
    <row r="36" spans="1:16" x14ac:dyDescent="0.15">
      <c r="A36" s="137" t="str">
        <f>IF(連結実質赤字比率に係る赤字・黒字の構成分析!C$34="",NA(),連結実質赤字比率に係る赤字・黒字の構成分析!C$34)</f>
        <v>鹿角市上水道事業会計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8.2899999999999991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8.7799999999999994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8.98</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1392</v>
      </c>
      <c r="E42" s="138"/>
      <c r="F42" s="138"/>
      <c r="G42" s="138">
        <f>'実質公債費比率（分子）の構造'!L$52</f>
        <v>1470</v>
      </c>
      <c r="H42" s="138"/>
      <c r="I42" s="138"/>
      <c r="J42" s="138">
        <f>'実質公債費比率（分子）の構造'!M$52</f>
        <v>1494</v>
      </c>
      <c r="K42" s="138"/>
      <c r="L42" s="138"/>
      <c r="M42" s="138">
        <f>'実質公債費比率（分子）の構造'!N$52</f>
        <v>1451</v>
      </c>
      <c r="N42" s="138"/>
      <c r="O42" s="138"/>
      <c r="P42" s="138">
        <f>'実質公債費比率（分子）の構造'!O$52</f>
        <v>1593</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23</v>
      </c>
      <c r="C44" s="138"/>
      <c r="D44" s="138"/>
      <c r="E44" s="138">
        <f>'実質公債費比率（分子）の構造'!L$50</f>
        <v>12</v>
      </c>
      <c r="F44" s="138"/>
      <c r="G44" s="138"/>
      <c r="H44" s="138">
        <f>'実質公債費比率（分子）の構造'!M$50</f>
        <v>11</v>
      </c>
      <c r="I44" s="138"/>
      <c r="J44" s="138"/>
      <c r="K44" s="138">
        <f>'実質公債費比率（分子）の構造'!N$50</f>
        <v>2</v>
      </c>
      <c r="L44" s="138"/>
      <c r="M44" s="138"/>
      <c r="N44" s="138">
        <f>'実質公債費比率（分子）の構造'!O$50</f>
        <v>2</v>
      </c>
      <c r="O44" s="138"/>
      <c r="P44" s="138"/>
    </row>
    <row r="45" spans="1:16" x14ac:dyDescent="0.15">
      <c r="A45" s="138" t="s">
        <v>53</v>
      </c>
      <c r="B45" s="138">
        <f>'実質公債費比率（分子）の構造'!K$49</f>
        <v>242</v>
      </c>
      <c r="C45" s="138"/>
      <c r="D45" s="138"/>
      <c r="E45" s="138">
        <f>'実質公債費比率（分子）の構造'!L$49</f>
        <v>188</v>
      </c>
      <c r="F45" s="138"/>
      <c r="G45" s="138"/>
      <c r="H45" s="138">
        <f>'実質公債費比率（分子）の構造'!M$49</f>
        <v>192</v>
      </c>
      <c r="I45" s="138"/>
      <c r="J45" s="138"/>
      <c r="K45" s="138">
        <f>'実質公債費比率（分子）の構造'!N$49</f>
        <v>192</v>
      </c>
      <c r="L45" s="138"/>
      <c r="M45" s="138"/>
      <c r="N45" s="138">
        <f>'実質公債費比率（分子）の構造'!O$49</f>
        <v>179</v>
      </c>
      <c r="O45" s="138"/>
      <c r="P45" s="138"/>
    </row>
    <row r="46" spans="1:16" x14ac:dyDescent="0.15">
      <c r="A46" s="138" t="s">
        <v>54</v>
      </c>
      <c r="B46" s="138">
        <f>'実質公債費比率（分子）の構造'!K$48</f>
        <v>340</v>
      </c>
      <c r="C46" s="138"/>
      <c r="D46" s="138"/>
      <c r="E46" s="138">
        <f>'実質公債費比率（分子）の構造'!L$48</f>
        <v>321</v>
      </c>
      <c r="F46" s="138"/>
      <c r="G46" s="138"/>
      <c r="H46" s="138">
        <f>'実質公債費比率（分子）の構造'!M$48</f>
        <v>333</v>
      </c>
      <c r="I46" s="138"/>
      <c r="J46" s="138"/>
      <c r="K46" s="138">
        <f>'実質公債費比率（分子）の構造'!N$48</f>
        <v>346</v>
      </c>
      <c r="L46" s="138"/>
      <c r="M46" s="138"/>
      <c r="N46" s="138">
        <f>'実質公債費比率（分子）の構造'!O$48</f>
        <v>350</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1622</v>
      </c>
      <c r="C49" s="138"/>
      <c r="D49" s="138"/>
      <c r="E49" s="138">
        <f>'実質公債費比率（分子）の構造'!L$45</f>
        <v>1675</v>
      </c>
      <c r="F49" s="138"/>
      <c r="G49" s="138"/>
      <c r="H49" s="138">
        <f>'実質公債費比率（分子）の構造'!M$45</f>
        <v>1640</v>
      </c>
      <c r="I49" s="138"/>
      <c r="J49" s="138"/>
      <c r="K49" s="138">
        <f>'実質公債費比率（分子）の構造'!N$45</f>
        <v>1641</v>
      </c>
      <c r="L49" s="138"/>
      <c r="M49" s="138"/>
      <c r="N49" s="138">
        <f>'実質公債費比率（分子）の構造'!O$45</f>
        <v>1779</v>
      </c>
      <c r="O49" s="138"/>
      <c r="P49" s="138"/>
    </row>
    <row r="50" spans="1:16" x14ac:dyDescent="0.15">
      <c r="A50" s="138" t="s">
        <v>58</v>
      </c>
      <c r="B50" s="138" t="e">
        <f>NA()</f>
        <v>#N/A</v>
      </c>
      <c r="C50" s="138">
        <f>IF(ISNUMBER('実質公債費比率（分子）の構造'!K$53),'実質公債費比率（分子）の構造'!K$53,NA())</f>
        <v>835</v>
      </c>
      <c r="D50" s="138" t="e">
        <f>NA()</f>
        <v>#N/A</v>
      </c>
      <c r="E50" s="138" t="e">
        <f>NA()</f>
        <v>#N/A</v>
      </c>
      <c r="F50" s="138">
        <f>IF(ISNUMBER('実質公債費比率（分子）の構造'!L$53),'実質公債費比率（分子）の構造'!L$53,NA())</f>
        <v>726</v>
      </c>
      <c r="G50" s="138" t="e">
        <f>NA()</f>
        <v>#N/A</v>
      </c>
      <c r="H50" s="138" t="e">
        <f>NA()</f>
        <v>#N/A</v>
      </c>
      <c r="I50" s="138">
        <f>IF(ISNUMBER('実質公債費比率（分子）の構造'!M$53),'実質公債費比率（分子）の構造'!M$53,NA())</f>
        <v>682</v>
      </c>
      <c r="J50" s="138" t="e">
        <f>NA()</f>
        <v>#N/A</v>
      </c>
      <c r="K50" s="138" t="e">
        <f>NA()</f>
        <v>#N/A</v>
      </c>
      <c r="L50" s="138">
        <f>IF(ISNUMBER('実質公債費比率（分子）の構造'!N$53),'実質公債費比率（分子）の構造'!N$53,NA())</f>
        <v>730</v>
      </c>
      <c r="M50" s="138" t="e">
        <f>NA()</f>
        <v>#N/A</v>
      </c>
      <c r="N50" s="138" t="e">
        <f>NA()</f>
        <v>#N/A</v>
      </c>
      <c r="O50" s="138">
        <f>IF(ISNUMBER('実質公債費比率（分子）の構造'!O$53),'実質公債費比率（分子）の構造'!O$53,NA())</f>
        <v>717</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15835</v>
      </c>
      <c r="E56" s="137"/>
      <c r="F56" s="137"/>
      <c r="G56" s="137">
        <f>'将来負担比率（分子）の構造'!J$52</f>
        <v>16905</v>
      </c>
      <c r="H56" s="137"/>
      <c r="I56" s="137"/>
      <c r="J56" s="137">
        <f>'将来負担比率（分子）の構造'!K$52</f>
        <v>18406</v>
      </c>
      <c r="K56" s="137"/>
      <c r="L56" s="137"/>
      <c r="M56" s="137">
        <f>'将来負担比率（分子）の構造'!L$52</f>
        <v>18608</v>
      </c>
      <c r="N56" s="137"/>
      <c r="O56" s="137"/>
      <c r="P56" s="137">
        <f>'将来負担比率（分子）の構造'!M$52</f>
        <v>18521</v>
      </c>
    </row>
    <row r="57" spans="1:16" x14ac:dyDescent="0.15">
      <c r="A57" s="137" t="s">
        <v>35</v>
      </c>
      <c r="B57" s="137"/>
      <c r="C57" s="137"/>
      <c r="D57" s="137">
        <f>'将来負担比率（分子）の構造'!I$51</f>
        <v>557</v>
      </c>
      <c r="E57" s="137"/>
      <c r="F57" s="137"/>
      <c r="G57" s="137">
        <f>'将来負担比率（分子）の構造'!J$51</f>
        <v>731</v>
      </c>
      <c r="H57" s="137"/>
      <c r="I57" s="137"/>
      <c r="J57" s="137">
        <f>'将来負担比率（分子）の構造'!K$51</f>
        <v>831</v>
      </c>
      <c r="K57" s="137"/>
      <c r="L57" s="137"/>
      <c r="M57" s="137">
        <f>'将来負担比率（分子）の構造'!L$51</f>
        <v>887</v>
      </c>
      <c r="N57" s="137"/>
      <c r="O57" s="137"/>
      <c r="P57" s="137">
        <f>'将来負担比率（分子）の構造'!M$51</f>
        <v>785</v>
      </c>
    </row>
    <row r="58" spans="1:16" x14ac:dyDescent="0.15">
      <c r="A58" s="137" t="s">
        <v>34</v>
      </c>
      <c r="B58" s="137"/>
      <c r="C58" s="137"/>
      <c r="D58" s="137">
        <f>'将来負担比率（分子）の構造'!I$50</f>
        <v>6618</v>
      </c>
      <c r="E58" s="137"/>
      <c r="F58" s="137"/>
      <c r="G58" s="137">
        <f>'将来負担比率（分子）の構造'!J$50</f>
        <v>6399</v>
      </c>
      <c r="H58" s="137"/>
      <c r="I58" s="137"/>
      <c r="J58" s="137">
        <f>'将来負担比率（分子）の構造'!K$50</f>
        <v>6697</v>
      </c>
      <c r="K58" s="137"/>
      <c r="L58" s="137"/>
      <c r="M58" s="137">
        <f>'将来負担比率（分子）の構造'!L$50</f>
        <v>6729</v>
      </c>
      <c r="N58" s="137"/>
      <c r="O58" s="137"/>
      <c r="P58" s="137">
        <f>'将来負担比率（分子）の構造'!M$50</f>
        <v>6925</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t="str">
        <f>'将来負担比率（分子）の構造'!M$46</f>
        <v>-</v>
      </c>
      <c r="O61" s="137"/>
      <c r="P61" s="137"/>
    </row>
    <row r="62" spans="1:16" x14ac:dyDescent="0.15">
      <c r="A62" s="137" t="s">
        <v>28</v>
      </c>
      <c r="B62" s="137">
        <f>'将来負担比率（分子）の構造'!I$45</f>
        <v>2429</v>
      </c>
      <c r="C62" s="137"/>
      <c r="D62" s="137"/>
      <c r="E62" s="137">
        <f>'将来負担比率（分子）の構造'!J$45</f>
        <v>2273</v>
      </c>
      <c r="F62" s="137"/>
      <c r="G62" s="137"/>
      <c r="H62" s="137">
        <f>'将来負担比率（分子）の構造'!K$45</f>
        <v>2111</v>
      </c>
      <c r="I62" s="137"/>
      <c r="J62" s="137"/>
      <c r="K62" s="137">
        <f>'将来負担比率（分子）の構造'!L$45</f>
        <v>1952</v>
      </c>
      <c r="L62" s="137"/>
      <c r="M62" s="137"/>
      <c r="N62" s="137">
        <f>'将来負担比率（分子）の構造'!M$45</f>
        <v>1866</v>
      </c>
      <c r="O62" s="137"/>
      <c r="P62" s="137"/>
    </row>
    <row r="63" spans="1:16" x14ac:dyDescent="0.15">
      <c r="A63" s="137" t="s">
        <v>27</v>
      </c>
      <c r="B63" s="137">
        <f>'将来負担比率（分子）の構造'!I$44</f>
        <v>778</v>
      </c>
      <c r="C63" s="137"/>
      <c r="D63" s="137"/>
      <c r="E63" s="137">
        <f>'将来負担比率（分子）の構造'!J$44</f>
        <v>1302</v>
      </c>
      <c r="F63" s="137"/>
      <c r="G63" s="137"/>
      <c r="H63" s="137">
        <f>'将来負担比率（分子）の構造'!K$44</f>
        <v>1758</v>
      </c>
      <c r="I63" s="137"/>
      <c r="J63" s="137"/>
      <c r="K63" s="137">
        <f>'将来負担比率（分子）の構造'!L$44</f>
        <v>2228</v>
      </c>
      <c r="L63" s="137"/>
      <c r="M63" s="137"/>
      <c r="N63" s="137">
        <f>'将来負担比率（分子）の構造'!M$44</f>
        <v>2099</v>
      </c>
      <c r="O63" s="137"/>
      <c r="P63" s="137"/>
    </row>
    <row r="64" spans="1:16" x14ac:dyDescent="0.15">
      <c r="A64" s="137" t="s">
        <v>26</v>
      </c>
      <c r="B64" s="137">
        <f>'将来負担比率（分子）の構造'!I$43</f>
        <v>6237</v>
      </c>
      <c r="C64" s="137"/>
      <c r="D64" s="137"/>
      <c r="E64" s="137">
        <f>'将来負担比率（分子）の構造'!J$43</f>
        <v>6225</v>
      </c>
      <c r="F64" s="137"/>
      <c r="G64" s="137"/>
      <c r="H64" s="137">
        <f>'将来負担比率（分子）の構造'!K$43</f>
        <v>6828</v>
      </c>
      <c r="I64" s="137"/>
      <c r="J64" s="137"/>
      <c r="K64" s="137">
        <f>'将来負担比率（分子）の構造'!L$43</f>
        <v>6836</v>
      </c>
      <c r="L64" s="137"/>
      <c r="M64" s="137"/>
      <c r="N64" s="137">
        <f>'将来負担比率（分子）の構造'!M$43</f>
        <v>6612</v>
      </c>
      <c r="O64" s="137"/>
      <c r="P64" s="137"/>
    </row>
    <row r="65" spans="1:16" x14ac:dyDescent="0.15">
      <c r="A65" s="137" t="s">
        <v>25</v>
      </c>
      <c r="B65" s="137">
        <f>'将来負担比率（分子）の構造'!I$42</f>
        <v>33</v>
      </c>
      <c r="C65" s="137"/>
      <c r="D65" s="137"/>
      <c r="E65" s="137">
        <f>'将来負担比率（分子）の構造'!J$42</f>
        <v>23</v>
      </c>
      <c r="F65" s="137"/>
      <c r="G65" s="137"/>
      <c r="H65" s="137">
        <f>'将来負担比率（分子）の構造'!K$42</f>
        <v>13</v>
      </c>
      <c r="I65" s="137"/>
      <c r="J65" s="137"/>
      <c r="K65" s="137">
        <f>'将来負担比率（分子）の構造'!L$42</f>
        <v>3</v>
      </c>
      <c r="L65" s="137"/>
      <c r="M65" s="137"/>
      <c r="N65" s="137">
        <f>'将来負担比率（分子）の構造'!M$42</f>
        <v>1</v>
      </c>
      <c r="O65" s="137"/>
      <c r="P65" s="137"/>
    </row>
    <row r="66" spans="1:16" x14ac:dyDescent="0.15">
      <c r="A66" s="137" t="s">
        <v>24</v>
      </c>
      <c r="B66" s="137">
        <f>'将来負担比率（分子）の構造'!I$41</f>
        <v>16739</v>
      </c>
      <c r="C66" s="137"/>
      <c r="D66" s="137"/>
      <c r="E66" s="137">
        <f>'将来負担比率（分子）の構造'!J$41</f>
        <v>16702</v>
      </c>
      <c r="F66" s="137"/>
      <c r="G66" s="137"/>
      <c r="H66" s="137">
        <f>'将来負担比率（分子）の構造'!K$41</f>
        <v>18324</v>
      </c>
      <c r="I66" s="137"/>
      <c r="J66" s="137"/>
      <c r="K66" s="137">
        <f>'将来負担比率（分子）の構造'!L$41</f>
        <v>18638</v>
      </c>
      <c r="L66" s="137"/>
      <c r="M66" s="137"/>
      <c r="N66" s="137">
        <f>'将来負担比率（分子）の構造'!M$41</f>
        <v>18565</v>
      </c>
      <c r="O66" s="137"/>
      <c r="P66" s="137"/>
    </row>
    <row r="67" spans="1:16" x14ac:dyDescent="0.15">
      <c r="A67" s="137" t="s">
        <v>62</v>
      </c>
      <c r="B67" s="137" t="e">
        <f>NA()</f>
        <v>#N/A</v>
      </c>
      <c r="C67" s="137">
        <f>IF(ISNUMBER('将来負担比率（分子）の構造'!I$53), IF('将来負担比率（分子）の構造'!I$53 &lt; 0, 0, '将来負担比率（分子）の構造'!I$53), NA())</f>
        <v>3205</v>
      </c>
      <c r="D67" s="137" t="e">
        <f>NA()</f>
        <v>#N/A</v>
      </c>
      <c r="E67" s="137" t="e">
        <f>NA()</f>
        <v>#N/A</v>
      </c>
      <c r="F67" s="137">
        <f>IF(ISNUMBER('将来負担比率（分子）の構造'!J$53), IF('将来負担比率（分子）の構造'!J$53 &lt; 0, 0, '将来負担比率（分子）の構造'!J$53), NA())</f>
        <v>2490</v>
      </c>
      <c r="G67" s="137" t="e">
        <f>NA()</f>
        <v>#N/A</v>
      </c>
      <c r="H67" s="137" t="e">
        <f>NA()</f>
        <v>#N/A</v>
      </c>
      <c r="I67" s="137">
        <f>IF(ISNUMBER('将来負担比率（分子）の構造'!K$53), IF('将来負担比率（分子）の構造'!K$53 &lt; 0, 0, '将来負担比率（分子）の構造'!K$53), NA())</f>
        <v>3100</v>
      </c>
      <c r="J67" s="137" t="e">
        <f>NA()</f>
        <v>#N/A</v>
      </c>
      <c r="K67" s="137" t="e">
        <f>NA()</f>
        <v>#N/A</v>
      </c>
      <c r="L67" s="137">
        <f>IF(ISNUMBER('将来負担比率（分子）の構造'!L$53), IF('将来負担比率（分子）の構造'!L$53 &lt; 0, 0, '将来負担比率（分子）の構造'!L$53), NA())</f>
        <v>3433</v>
      </c>
      <c r="M67" s="137" t="e">
        <f>NA()</f>
        <v>#N/A</v>
      </c>
      <c r="N67" s="137" t="e">
        <f>NA()</f>
        <v>#N/A</v>
      </c>
      <c r="O67" s="137">
        <f>IF(ISNUMBER('将来負担比率（分子）の構造'!M$53), IF('将来負担比率（分子）の構造'!M$53 &lt; 0, 0, '将来負担比率（分子）の構造'!M$53), NA())</f>
        <v>2913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2978764</v>
      </c>
      <c r="S5" s="615"/>
      <c r="T5" s="615"/>
      <c r="U5" s="615"/>
      <c r="V5" s="615"/>
      <c r="W5" s="615"/>
      <c r="X5" s="615"/>
      <c r="Y5" s="616"/>
      <c r="Z5" s="617">
        <v>16.3</v>
      </c>
      <c r="AA5" s="617"/>
      <c r="AB5" s="617"/>
      <c r="AC5" s="617"/>
      <c r="AD5" s="618">
        <v>2978764</v>
      </c>
      <c r="AE5" s="618"/>
      <c r="AF5" s="618"/>
      <c r="AG5" s="618"/>
      <c r="AH5" s="618"/>
      <c r="AI5" s="618"/>
      <c r="AJ5" s="618"/>
      <c r="AK5" s="618"/>
      <c r="AL5" s="619">
        <v>29.6</v>
      </c>
      <c r="AM5" s="620"/>
      <c r="AN5" s="620"/>
      <c r="AO5" s="621"/>
      <c r="AP5" s="611" t="s">
        <v>209</v>
      </c>
      <c r="AQ5" s="612"/>
      <c r="AR5" s="612"/>
      <c r="AS5" s="612"/>
      <c r="AT5" s="612"/>
      <c r="AU5" s="612"/>
      <c r="AV5" s="612"/>
      <c r="AW5" s="612"/>
      <c r="AX5" s="612"/>
      <c r="AY5" s="612"/>
      <c r="AZ5" s="612"/>
      <c r="BA5" s="612"/>
      <c r="BB5" s="612"/>
      <c r="BC5" s="612"/>
      <c r="BD5" s="612"/>
      <c r="BE5" s="612"/>
      <c r="BF5" s="613"/>
      <c r="BG5" s="625">
        <v>2947181</v>
      </c>
      <c r="BH5" s="626"/>
      <c r="BI5" s="626"/>
      <c r="BJ5" s="626"/>
      <c r="BK5" s="626"/>
      <c r="BL5" s="626"/>
      <c r="BM5" s="626"/>
      <c r="BN5" s="627"/>
      <c r="BO5" s="628">
        <v>98.9</v>
      </c>
      <c r="BP5" s="628"/>
      <c r="BQ5" s="628"/>
      <c r="BR5" s="628"/>
      <c r="BS5" s="629">
        <v>38993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237242</v>
      </c>
      <c r="S6" s="626"/>
      <c r="T6" s="626"/>
      <c r="U6" s="626"/>
      <c r="V6" s="626"/>
      <c r="W6" s="626"/>
      <c r="X6" s="626"/>
      <c r="Y6" s="627"/>
      <c r="Z6" s="628">
        <v>1.3</v>
      </c>
      <c r="AA6" s="628"/>
      <c r="AB6" s="628"/>
      <c r="AC6" s="628"/>
      <c r="AD6" s="629">
        <v>237242</v>
      </c>
      <c r="AE6" s="629"/>
      <c r="AF6" s="629"/>
      <c r="AG6" s="629"/>
      <c r="AH6" s="629"/>
      <c r="AI6" s="629"/>
      <c r="AJ6" s="629"/>
      <c r="AK6" s="629"/>
      <c r="AL6" s="630">
        <v>2.4</v>
      </c>
      <c r="AM6" s="631"/>
      <c r="AN6" s="631"/>
      <c r="AO6" s="632"/>
      <c r="AP6" s="622" t="s">
        <v>214</v>
      </c>
      <c r="AQ6" s="623"/>
      <c r="AR6" s="623"/>
      <c r="AS6" s="623"/>
      <c r="AT6" s="623"/>
      <c r="AU6" s="623"/>
      <c r="AV6" s="623"/>
      <c r="AW6" s="623"/>
      <c r="AX6" s="623"/>
      <c r="AY6" s="623"/>
      <c r="AZ6" s="623"/>
      <c r="BA6" s="623"/>
      <c r="BB6" s="623"/>
      <c r="BC6" s="623"/>
      <c r="BD6" s="623"/>
      <c r="BE6" s="623"/>
      <c r="BF6" s="624"/>
      <c r="BG6" s="625">
        <v>2947181</v>
      </c>
      <c r="BH6" s="626"/>
      <c r="BI6" s="626"/>
      <c r="BJ6" s="626"/>
      <c r="BK6" s="626"/>
      <c r="BL6" s="626"/>
      <c r="BM6" s="626"/>
      <c r="BN6" s="627"/>
      <c r="BO6" s="628">
        <v>98.9</v>
      </c>
      <c r="BP6" s="628"/>
      <c r="BQ6" s="628"/>
      <c r="BR6" s="628"/>
      <c r="BS6" s="629">
        <v>38993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184153</v>
      </c>
      <c r="CS6" s="626"/>
      <c r="CT6" s="626"/>
      <c r="CU6" s="626"/>
      <c r="CV6" s="626"/>
      <c r="CW6" s="626"/>
      <c r="CX6" s="626"/>
      <c r="CY6" s="627"/>
      <c r="CZ6" s="628">
        <v>1</v>
      </c>
      <c r="DA6" s="628"/>
      <c r="DB6" s="628"/>
      <c r="DC6" s="628"/>
      <c r="DD6" s="634">
        <v>3078</v>
      </c>
      <c r="DE6" s="626"/>
      <c r="DF6" s="626"/>
      <c r="DG6" s="626"/>
      <c r="DH6" s="626"/>
      <c r="DI6" s="626"/>
      <c r="DJ6" s="626"/>
      <c r="DK6" s="626"/>
      <c r="DL6" s="626"/>
      <c r="DM6" s="626"/>
      <c r="DN6" s="626"/>
      <c r="DO6" s="626"/>
      <c r="DP6" s="627"/>
      <c r="DQ6" s="634">
        <v>184153</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3612</v>
      </c>
      <c r="S7" s="626"/>
      <c r="T7" s="626"/>
      <c r="U7" s="626"/>
      <c r="V7" s="626"/>
      <c r="W7" s="626"/>
      <c r="X7" s="626"/>
      <c r="Y7" s="627"/>
      <c r="Z7" s="628">
        <v>0</v>
      </c>
      <c r="AA7" s="628"/>
      <c r="AB7" s="628"/>
      <c r="AC7" s="628"/>
      <c r="AD7" s="629">
        <v>3612</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1132640</v>
      </c>
      <c r="BH7" s="626"/>
      <c r="BI7" s="626"/>
      <c r="BJ7" s="626"/>
      <c r="BK7" s="626"/>
      <c r="BL7" s="626"/>
      <c r="BM7" s="626"/>
      <c r="BN7" s="627"/>
      <c r="BO7" s="628">
        <v>38</v>
      </c>
      <c r="BP7" s="628"/>
      <c r="BQ7" s="628"/>
      <c r="BR7" s="628"/>
      <c r="BS7" s="629">
        <v>38993</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3058088</v>
      </c>
      <c r="CS7" s="626"/>
      <c r="CT7" s="626"/>
      <c r="CU7" s="626"/>
      <c r="CV7" s="626"/>
      <c r="CW7" s="626"/>
      <c r="CX7" s="626"/>
      <c r="CY7" s="627"/>
      <c r="CZ7" s="628">
        <v>17</v>
      </c>
      <c r="DA7" s="628"/>
      <c r="DB7" s="628"/>
      <c r="DC7" s="628"/>
      <c r="DD7" s="634">
        <v>486943</v>
      </c>
      <c r="DE7" s="626"/>
      <c r="DF7" s="626"/>
      <c r="DG7" s="626"/>
      <c r="DH7" s="626"/>
      <c r="DI7" s="626"/>
      <c r="DJ7" s="626"/>
      <c r="DK7" s="626"/>
      <c r="DL7" s="626"/>
      <c r="DM7" s="626"/>
      <c r="DN7" s="626"/>
      <c r="DO7" s="626"/>
      <c r="DP7" s="627"/>
      <c r="DQ7" s="634">
        <v>2215538</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4489</v>
      </c>
      <c r="S8" s="626"/>
      <c r="T8" s="626"/>
      <c r="U8" s="626"/>
      <c r="V8" s="626"/>
      <c r="W8" s="626"/>
      <c r="X8" s="626"/>
      <c r="Y8" s="627"/>
      <c r="Z8" s="628">
        <v>0</v>
      </c>
      <c r="AA8" s="628"/>
      <c r="AB8" s="628"/>
      <c r="AC8" s="628"/>
      <c r="AD8" s="629">
        <v>4489</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52543</v>
      </c>
      <c r="BH8" s="626"/>
      <c r="BI8" s="626"/>
      <c r="BJ8" s="626"/>
      <c r="BK8" s="626"/>
      <c r="BL8" s="626"/>
      <c r="BM8" s="626"/>
      <c r="BN8" s="627"/>
      <c r="BO8" s="628">
        <v>1.8</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5843278</v>
      </c>
      <c r="CS8" s="626"/>
      <c r="CT8" s="626"/>
      <c r="CU8" s="626"/>
      <c r="CV8" s="626"/>
      <c r="CW8" s="626"/>
      <c r="CX8" s="626"/>
      <c r="CY8" s="627"/>
      <c r="CZ8" s="628">
        <v>32.5</v>
      </c>
      <c r="DA8" s="628"/>
      <c r="DB8" s="628"/>
      <c r="DC8" s="628"/>
      <c r="DD8" s="634">
        <v>269958</v>
      </c>
      <c r="DE8" s="626"/>
      <c r="DF8" s="626"/>
      <c r="DG8" s="626"/>
      <c r="DH8" s="626"/>
      <c r="DI8" s="626"/>
      <c r="DJ8" s="626"/>
      <c r="DK8" s="626"/>
      <c r="DL8" s="626"/>
      <c r="DM8" s="626"/>
      <c r="DN8" s="626"/>
      <c r="DO8" s="626"/>
      <c r="DP8" s="627"/>
      <c r="DQ8" s="634">
        <v>3096799</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2385</v>
      </c>
      <c r="S9" s="626"/>
      <c r="T9" s="626"/>
      <c r="U9" s="626"/>
      <c r="V9" s="626"/>
      <c r="W9" s="626"/>
      <c r="X9" s="626"/>
      <c r="Y9" s="627"/>
      <c r="Z9" s="628">
        <v>0</v>
      </c>
      <c r="AA9" s="628"/>
      <c r="AB9" s="628"/>
      <c r="AC9" s="628"/>
      <c r="AD9" s="629">
        <v>2385</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873823</v>
      </c>
      <c r="BH9" s="626"/>
      <c r="BI9" s="626"/>
      <c r="BJ9" s="626"/>
      <c r="BK9" s="626"/>
      <c r="BL9" s="626"/>
      <c r="BM9" s="626"/>
      <c r="BN9" s="627"/>
      <c r="BO9" s="628">
        <v>29.3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1107030</v>
      </c>
      <c r="CS9" s="626"/>
      <c r="CT9" s="626"/>
      <c r="CU9" s="626"/>
      <c r="CV9" s="626"/>
      <c r="CW9" s="626"/>
      <c r="CX9" s="626"/>
      <c r="CY9" s="627"/>
      <c r="CZ9" s="628">
        <v>6.2</v>
      </c>
      <c r="DA9" s="628"/>
      <c r="DB9" s="628"/>
      <c r="DC9" s="628"/>
      <c r="DD9" s="634">
        <v>17850</v>
      </c>
      <c r="DE9" s="626"/>
      <c r="DF9" s="626"/>
      <c r="DG9" s="626"/>
      <c r="DH9" s="626"/>
      <c r="DI9" s="626"/>
      <c r="DJ9" s="626"/>
      <c r="DK9" s="626"/>
      <c r="DL9" s="626"/>
      <c r="DM9" s="626"/>
      <c r="DN9" s="626"/>
      <c r="DO9" s="626"/>
      <c r="DP9" s="627"/>
      <c r="DQ9" s="634">
        <v>1053132</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569464</v>
      </c>
      <c r="S10" s="626"/>
      <c r="T10" s="626"/>
      <c r="U10" s="626"/>
      <c r="V10" s="626"/>
      <c r="W10" s="626"/>
      <c r="X10" s="626"/>
      <c r="Y10" s="627"/>
      <c r="Z10" s="628">
        <v>3.1</v>
      </c>
      <c r="AA10" s="628"/>
      <c r="AB10" s="628"/>
      <c r="AC10" s="628"/>
      <c r="AD10" s="629">
        <v>569464</v>
      </c>
      <c r="AE10" s="629"/>
      <c r="AF10" s="629"/>
      <c r="AG10" s="629"/>
      <c r="AH10" s="629"/>
      <c r="AI10" s="629"/>
      <c r="AJ10" s="629"/>
      <c r="AK10" s="629"/>
      <c r="AL10" s="630">
        <v>5.7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87191</v>
      </c>
      <c r="BH10" s="626"/>
      <c r="BI10" s="626"/>
      <c r="BJ10" s="626"/>
      <c r="BK10" s="626"/>
      <c r="BL10" s="626"/>
      <c r="BM10" s="626"/>
      <c r="BN10" s="627"/>
      <c r="BO10" s="628">
        <v>2.9</v>
      </c>
      <c r="BP10" s="628"/>
      <c r="BQ10" s="628"/>
      <c r="BR10" s="628"/>
      <c r="BS10" s="634">
        <v>14455</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67438</v>
      </c>
      <c r="CS10" s="626"/>
      <c r="CT10" s="626"/>
      <c r="CU10" s="626"/>
      <c r="CV10" s="626"/>
      <c r="CW10" s="626"/>
      <c r="CX10" s="626"/>
      <c r="CY10" s="627"/>
      <c r="CZ10" s="628">
        <v>0.4</v>
      </c>
      <c r="DA10" s="628"/>
      <c r="DB10" s="628"/>
      <c r="DC10" s="628"/>
      <c r="DD10" s="634" t="s">
        <v>111</v>
      </c>
      <c r="DE10" s="626"/>
      <c r="DF10" s="626"/>
      <c r="DG10" s="626"/>
      <c r="DH10" s="626"/>
      <c r="DI10" s="626"/>
      <c r="DJ10" s="626"/>
      <c r="DK10" s="626"/>
      <c r="DL10" s="626"/>
      <c r="DM10" s="626"/>
      <c r="DN10" s="626"/>
      <c r="DO10" s="626"/>
      <c r="DP10" s="627"/>
      <c r="DQ10" s="634">
        <v>17438</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119083</v>
      </c>
      <c r="BH11" s="626"/>
      <c r="BI11" s="626"/>
      <c r="BJ11" s="626"/>
      <c r="BK11" s="626"/>
      <c r="BL11" s="626"/>
      <c r="BM11" s="626"/>
      <c r="BN11" s="627"/>
      <c r="BO11" s="628">
        <v>4</v>
      </c>
      <c r="BP11" s="628"/>
      <c r="BQ11" s="628"/>
      <c r="BR11" s="628"/>
      <c r="BS11" s="634">
        <v>24538</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953070</v>
      </c>
      <c r="CS11" s="626"/>
      <c r="CT11" s="626"/>
      <c r="CU11" s="626"/>
      <c r="CV11" s="626"/>
      <c r="CW11" s="626"/>
      <c r="CX11" s="626"/>
      <c r="CY11" s="627"/>
      <c r="CZ11" s="628">
        <v>5.3</v>
      </c>
      <c r="DA11" s="628"/>
      <c r="DB11" s="628"/>
      <c r="DC11" s="628"/>
      <c r="DD11" s="634">
        <v>212695</v>
      </c>
      <c r="DE11" s="626"/>
      <c r="DF11" s="626"/>
      <c r="DG11" s="626"/>
      <c r="DH11" s="626"/>
      <c r="DI11" s="626"/>
      <c r="DJ11" s="626"/>
      <c r="DK11" s="626"/>
      <c r="DL11" s="626"/>
      <c r="DM11" s="626"/>
      <c r="DN11" s="626"/>
      <c r="DO11" s="626"/>
      <c r="DP11" s="627"/>
      <c r="DQ11" s="634">
        <v>353690</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1458161</v>
      </c>
      <c r="BH12" s="626"/>
      <c r="BI12" s="626"/>
      <c r="BJ12" s="626"/>
      <c r="BK12" s="626"/>
      <c r="BL12" s="626"/>
      <c r="BM12" s="626"/>
      <c r="BN12" s="627"/>
      <c r="BO12" s="628">
        <v>49</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1033213</v>
      </c>
      <c r="CS12" s="626"/>
      <c r="CT12" s="626"/>
      <c r="CU12" s="626"/>
      <c r="CV12" s="626"/>
      <c r="CW12" s="626"/>
      <c r="CX12" s="626"/>
      <c r="CY12" s="627"/>
      <c r="CZ12" s="628">
        <v>5.8</v>
      </c>
      <c r="DA12" s="628"/>
      <c r="DB12" s="628"/>
      <c r="DC12" s="628"/>
      <c r="DD12" s="634">
        <v>270409</v>
      </c>
      <c r="DE12" s="626"/>
      <c r="DF12" s="626"/>
      <c r="DG12" s="626"/>
      <c r="DH12" s="626"/>
      <c r="DI12" s="626"/>
      <c r="DJ12" s="626"/>
      <c r="DK12" s="626"/>
      <c r="DL12" s="626"/>
      <c r="DM12" s="626"/>
      <c r="DN12" s="626"/>
      <c r="DO12" s="626"/>
      <c r="DP12" s="627"/>
      <c r="DQ12" s="634">
        <v>268195</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37656</v>
      </c>
      <c r="S13" s="626"/>
      <c r="T13" s="626"/>
      <c r="U13" s="626"/>
      <c r="V13" s="626"/>
      <c r="W13" s="626"/>
      <c r="X13" s="626"/>
      <c r="Y13" s="627"/>
      <c r="Z13" s="628">
        <v>0.2</v>
      </c>
      <c r="AA13" s="628"/>
      <c r="AB13" s="628"/>
      <c r="AC13" s="628"/>
      <c r="AD13" s="629">
        <v>37656</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1400327</v>
      </c>
      <c r="BH13" s="626"/>
      <c r="BI13" s="626"/>
      <c r="BJ13" s="626"/>
      <c r="BK13" s="626"/>
      <c r="BL13" s="626"/>
      <c r="BM13" s="626"/>
      <c r="BN13" s="627"/>
      <c r="BO13" s="628">
        <v>47</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1591548</v>
      </c>
      <c r="CS13" s="626"/>
      <c r="CT13" s="626"/>
      <c r="CU13" s="626"/>
      <c r="CV13" s="626"/>
      <c r="CW13" s="626"/>
      <c r="CX13" s="626"/>
      <c r="CY13" s="627"/>
      <c r="CZ13" s="628">
        <v>8.9</v>
      </c>
      <c r="DA13" s="628"/>
      <c r="DB13" s="628"/>
      <c r="DC13" s="628"/>
      <c r="DD13" s="634">
        <v>335655</v>
      </c>
      <c r="DE13" s="626"/>
      <c r="DF13" s="626"/>
      <c r="DG13" s="626"/>
      <c r="DH13" s="626"/>
      <c r="DI13" s="626"/>
      <c r="DJ13" s="626"/>
      <c r="DK13" s="626"/>
      <c r="DL13" s="626"/>
      <c r="DM13" s="626"/>
      <c r="DN13" s="626"/>
      <c r="DO13" s="626"/>
      <c r="DP13" s="627"/>
      <c r="DQ13" s="634">
        <v>1350371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105249</v>
      </c>
      <c r="BH14" s="626"/>
      <c r="BI14" s="626"/>
      <c r="BJ14" s="626"/>
      <c r="BK14" s="626"/>
      <c r="BL14" s="626"/>
      <c r="BM14" s="626"/>
      <c r="BN14" s="627"/>
      <c r="BO14" s="628">
        <v>3.5</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727420</v>
      </c>
      <c r="CS14" s="626"/>
      <c r="CT14" s="626"/>
      <c r="CU14" s="626"/>
      <c r="CV14" s="626"/>
      <c r="CW14" s="626"/>
      <c r="CX14" s="626"/>
      <c r="CY14" s="627"/>
      <c r="CZ14" s="628">
        <v>4.0999999999999996</v>
      </c>
      <c r="DA14" s="628"/>
      <c r="DB14" s="628"/>
      <c r="DC14" s="628"/>
      <c r="DD14" s="634">
        <v>42999</v>
      </c>
      <c r="DE14" s="626"/>
      <c r="DF14" s="626"/>
      <c r="DG14" s="626"/>
      <c r="DH14" s="626"/>
      <c r="DI14" s="626"/>
      <c r="DJ14" s="626"/>
      <c r="DK14" s="626"/>
      <c r="DL14" s="626"/>
      <c r="DM14" s="626"/>
      <c r="DN14" s="626"/>
      <c r="DO14" s="626"/>
      <c r="DP14" s="627"/>
      <c r="DQ14" s="634">
        <v>697200</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9422</v>
      </c>
      <c r="S15" s="626"/>
      <c r="T15" s="626"/>
      <c r="U15" s="626"/>
      <c r="V15" s="626"/>
      <c r="W15" s="626"/>
      <c r="X15" s="626"/>
      <c r="Y15" s="627"/>
      <c r="Z15" s="628">
        <v>0.1</v>
      </c>
      <c r="AA15" s="628"/>
      <c r="AB15" s="628"/>
      <c r="AC15" s="628"/>
      <c r="AD15" s="629">
        <v>9422</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251131</v>
      </c>
      <c r="BH15" s="626"/>
      <c r="BI15" s="626"/>
      <c r="BJ15" s="626"/>
      <c r="BK15" s="626"/>
      <c r="BL15" s="626"/>
      <c r="BM15" s="626"/>
      <c r="BN15" s="627"/>
      <c r="BO15" s="628">
        <v>8.4</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1585613</v>
      </c>
      <c r="CS15" s="626"/>
      <c r="CT15" s="626"/>
      <c r="CU15" s="626"/>
      <c r="CV15" s="626"/>
      <c r="CW15" s="626"/>
      <c r="CX15" s="626"/>
      <c r="CY15" s="627"/>
      <c r="CZ15" s="628">
        <v>8.8000000000000007</v>
      </c>
      <c r="DA15" s="628"/>
      <c r="DB15" s="628"/>
      <c r="DC15" s="628"/>
      <c r="DD15" s="634">
        <v>212246</v>
      </c>
      <c r="DE15" s="626"/>
      <c r="DF15" s="626"/>
      <c r="DG15" s="626"/>
      <c r="DH15" s="626"/>
      <c r="DI15" s="626"/>
      <c r="DJ15" s="626"/>
      <c r="DK15" s="626"/>
      <c r="DL15" s="626"/>
      <c r="DM15" s="626"/>
      <c r="DN15" s="626"/>
      <c r="DO15" s="626"/>
      <c r="DP15" s="627"/>
      <c r="DQ15" s="634">
        <v>1173283</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7280952</v>
      </c>
      <c r="S16" s="626"/>
      <c r="T16" s="626"/>
      <c r="U16" s="626"/>
      <c r="V16" s="626"/>
      <c r="W16" s="626"/>
      <c r="X16" s="626"/>
      <c r="Y16" s="627"/>
      <c r="Z16" s="628">
        <v>39.799999999999997</v>
      </c>
      <c r="AA16" s="628"/>
      <c r="AB16" s="628"/>
      <c r="AC16" s="628"/>
      <c r="AD16" s="629">
        <v>6195811</v>
      </c>
      <c r="AE16" s="629"/>
      <c r="AF16" s="629"/>
      <c r="AG16" s="629"/>
      <c r="AH16" s="629"/>
      <c r="AI16" s="629"/>
      <c r="AJ16" s="629"/>
      <c r="AK16" s="629"/>
      <c r="AL16" s="630">
        <v>61.5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29785</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v>19451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6195811</v>
      </c>
      <c r="S17" s="626"/>
      <c r="T17" s="626"/>
      <c r="U17" s="626"/>
      <c r="V17" s="626"/>
      <c r="W17" s="626"/>
      <c r="X17" s="626"/>
      <c r="Y17" s="627"/>
      <c r="Z17" s="628">
        <v>33.9</v>
      </c>
      <c r="AA17" s="628"/>
      <c r="AB17" s="628"/>
      <c r="AC17" s="628"/>
      <c r="AD17" s="629">
        <v>6195811</v>
      </c>
      <c r="AE17" s="629"/>
      <c r="AF17" s="629"/>
      <c r="AG17" s="629"/>
      <c r="AH17" s="629"/>
      <c r="AI17" s="629"/>
      <c r="AJ17" s="629"/>
      <c r="AK17" s="629"/>
      <c r="AL17" s="630">
        <v>61.5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1778871</v>
      </c>
      <c r="CS17" s="626"/>
      <c r="CT17" s="626"/>
      <c r="CU17" s="626"/>
      <c r="CV17" s="626"/>
      <c r="CW17" s="626"/>
      <c r="CX17" s="626"/>
      <c r="CY17" s="627"/>
      <c r="CZ17" s="628">
        <v>9.9</v>
      </c>
      <c r="DA17" s="628"/>
      <c r="DB17" s="628"/>
      <c r="DC17" s="628"/>
      <c r="DD17" s="634" t="s">
        <v>111</v>
      </c>
      <c r="DE17" s="626"/>
      <c r="DF17" s="626"/>
      <c r="DG17" s="626"/>
      <c r="DH17" s="626"/>
      <c r="DI17" s="626"/>
      <c r="DJ17" s="626"/>
      <c r="DK17" s="626"/>
      <c r="DL17" s="626"/>
      <c r="DM17" s="626"/>
      <c r="DN17" s="626"/>
      <c r="DO17" s="626"/>
      <c r="DP17" s="627"/>
      <c r="DQ17" s="634">
        <v>1715201</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1085141</v>
      </c>
      <c r="S18" s="626"/>
      <c r="T18" s="626"/>
      <c r="U18" s="626"/>
      <c r="V18" s="626"/>
      <c r="W18" s="626"/>
      <c r="X18" s="626"/>
      <c r="Y18" s="627"/>
      <c r="Z18" s="628">
        <v>5.9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31583</v>
      </c>
      <c r="BH19" s="626"/>
      <c r="BI19" s="626"/>
      <c r="BJ19" s="626"/>
      <c r="BK19" s="626"/>
      <c r="BL19" s="626"/>
      <c r="BM19" s="626"/>
      <c r="BN19" s="627"/>
      <c r="BO19" s="628">
        <v>1.1000000000000001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11123986</v>
      </c>
      <c r="S20" s="626"/>
      <c r="T20" s="626"/>
      <c r="U20" s="626"/>
      <c r="V20" s="626"/>
      <c r="W20" s="626"/>
      <c r="X20" s="626"/>
      <c r="Y20" s="627"/>
      <c r="Z20" s="628">
        <v>60.8</v>
      </c>
      <c r="AA20" s="628"/>
      <c r="AB20" s="628"/>
      <c r="AC20" s="628"/>
      <c r="AD20" s="629">
        <v>10038845</v>
      </c>
      <c r="AE20" s="629"/>
      <c r="AF20" s="629"/>
      <c r="AG20" s="629"/>
      <c r="AH20" s="629"/>
      <c r="AI20" s="629"/>
      <c r="AJ20" s="629"/>
      <c r="AK20" s="629"/>
      <c r="AL20" s="630">
        <v>99.7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31583</v>
      </c>
      <c r="BH20" s="626"/>
      <c r="BI20" s="626"/>
      <c r="BJ20" s="626"/>
      <c r="BK20" s="626"/>
      <c r="BL20" s="626"/>
      <c r="BM20" s="626"/>
      <c r="BN20" s="627"/>
      <c r="BO20" s="628">
        <v>1.1000000000000001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17959507</v>
      </c>
      <c r="CS20" s="626"/>
      <c r="CT20" s="626"/>
      <c r="CU20" s="626"/>
      <c r="CV20" s="626"/>
      <c r="CW20" s="626"/>
      <c r="CX20" s="626"/>
      <c r="CY20" s="627"/>
      <c r="CZ20" s="628">
        <v>100</v>
      </c>
      <c r="DA20" s="628"/>
      <c r="DB20" s="628"/>
      <c r="DC20" s="628"/>
      <c r="DD20" s="634">
        <v>1851833</v>
      </c>
      <c r="DE20" s="626"/>
      <c r="DF20" s="626"/>
      <c r="DG20" s="626"/>
      <c r="DH20" s="626"/>
      <c r="DI20" s="626"/>
      <c r="DJ20" s="626"/>
      <c r="DK20" s="626"/>
      <c r="DL20" s="626"/>
      <c r="DM20" s="626"/>
      <c r="DN20" s="626"/>
      <c r="DO20" s="626"/>
      <c r="DP20" s="627"/>
      <c r="DQ20" s="634">
        <v>12144451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3465</v>
      </c>
      <c r="S21" s="626"/>
      <c r="T21" s="626"/>
      <c r="U21" s="626"/>
      <c r="V21" s="626"/>
      <c r="W21" s="626"/>
      <c r="X21" s="626"/>
      <c r="Y21" s="627"/>
      <c r="Z21" s="628">
        <v>0</v>
      </c>
      <c r="AA21" s="628"/>
      <c r="AB21" s="628"/>
      <c r="AC21" s="628"/>
      <c r="AD21" s="629">
        <v>3465</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31583</v>
      </c>
      <c r="BH21" s="626"/>
      <c r="BI21" s="626"/>
      <c r="BJ21" s="626"/>
      <c r="BK21" s="626"/>
      <c r="BL21" s="626"/>
      <c r="BM21" s="626"/>
      <c r="BN21" s="627"/>
      <c r="BO21" s="628">
        <v>1.1000000000000001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46074</v>
      </c>
      <c r="S22" s="626"/>
      <c r="T22" s="626"/>
      <c r="U22" s="626"/>
      <c r="V22" s="626"/>
      <c r="W22" s="626"/>
      <c r="X22" s="626"/>
      <c r="Y22" s="627"/>
      <c r="Z22" s="628">
        <v>0.3</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144805</v>
      </c>
      <c r="S23" s="626"/>
      <c r="T23" s="626"/>
      <c r="U23" s="626"/>
      <c r="V23" s="626"/>
      <c r="W23" s="626"/>
      <c r="X23" s="626"/>
      <c r="Y23" s="627"/>
      <c r="Z23" s="628">
        <v>0.8</v>
      </c>
      <c r="AA23" s="628"/>
      <c r="AB23" s="628"/>
      <c r="AC23" s="628"/>
      <c r="AD23" s="629">
        <v>6194</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17666</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7343188</v>
      </c>
      <c r="CS24" s="615"/>
      <c r="CT24" s="615"/>
      <c r="CU24" s="615"/>
      <c r="CV24" s="615"/>
      <c r="CW24" s="615"/>
      <c r="CX24" s="615"/>
      <c r="CY24" s="616"/>
      <c r="CZ24" s="652">
        <v>40.9</v>
      </c>
      <c r="DA24" s="653"/>
      <c r="DB24" s="653"/>
      <c r="DC24" s="654"/>
      <c r="DD24" s="651">
        <v>5083422</v>
      </c>
      <c r="DE24" s="615"/>
      <c r="DF24" s="615"/>
      <c r="DG24" s="615"/>
      <c r="DH24" s="615"/>
      <c r="DI24" s="615"/>
      <c r="DJ24" s="615"/>
      <c r="DK24" s="616"/>
      <c r="DL24" s="651">
        <v>5013990</v>
      </c>
      <c r="DM24" s="615"/>
      <c r="DN24" s="615"/>
      <c r="DO24" s="615"/>
      <c r="DP24" s="615"/>
      <c r="DQ24" s="615"/>
      <c r="DR24" s="615"/>
      <c r="DS24" s="615"/>
      <c r="DT24" s="615"/>
      <c r="DU24" s="615"/>
      <c r="DV24" s="616"/>
      <c r="DW24" s="619">
        <v>47.6</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1835943</v>
      </c>
      <c r="S25" s="626"/>
      <c r="T25" s="626"/>
      <c r="U25" s="626"/>
      <c r="V25" s="626"/>
      <c r="W25" s="626"/>
      <c r="X25" s="626"/>
      <c r="Y25" s="627"/>
      <c r="Z25" s="628">
        <v>10</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1898555</v>
      </c>
      <c r="CS25" s="657"/>
      <c r="CT25" s="657"/>
      <c r="CU25" s="657"/>
      <c r="CV25" s="657"/>
      <c r="CW25" s="657"/>
      <c r="CX25" s="657"/>
      <c r="CY25" s="658"/>
      <c r="CZ25" s="659">
        <v>10.6</v>
      </c>
      <c r="DA25" s="660"/>
      <c r="DB25" s="660"/>
      <c r="DC25" s="661"/>
      <c r="DD25" s="634">
        <v>1819025</v>
      </c>
      <c r="DE25" s="657"/>
      <c r="DF25" s="657"/>
      <c r="DG25" s="657"/>
      <c r="DH25" s="657"/>
      <c r="DI25" s="657"/>
      <c r="DJ25" s="657"/>
      <c r="DK25" s="658"/>
      <c r="DL25" s="634">
        <v>1794033</v>
      </c>
      <c r="DM25" s="657"/>
      <c r="DN25" s="657"/>
      <c r="DO25" s="657"/>
      <c r="DP25" s="657"/>
      <c r="DQ25" s="657"/>
      <c r="DR25" s="657"/>
      <c r="DS25" s="657"/>
      <c r="DT25" s="657"/>
      <c r="DU25" s="657"/>
      <c r="DV25" s="658"/>
      <c r="DW25" s="630">
        <v>17</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1185669</v>
      </c>
      <c r="CS26" s="626"/>
      <c r="CT26" s="626"/>
      <c r="CU26" s="626"/>
      <c r="CV26" s="626"/>
      <c r="CW26" s="626"/>
      <c r="CX26" s="626"/>
      <c r="CY26" s="627"/>
      <c r="CZ26" s="659">
        <v>6.6</v>
      </c>
      <c r="DA26" s="660"/>
      <c r="DB26" s="660"/>
      <c r="DC26" s="661"/>
      <c r="DD26" s="634">
        <v>1123374</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1466817</v>
      </c>
      <c r="S27" s="626"/>
      <c r="T27" s="626"/>
      <c r="U27" s="626"/>
      <c r="V27" s="626"/>
      <c r="W27" s="626"/>
      <c r="X27" s="626"/>
      <c r="Y27" s="627"/>
      <c r="Z27" s="628">
        <v>8</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2978764</v>
      </c>
      <c r="BH27" s="626"/>
      <c r="BI27" s="626"/>
      <c r="BJ27" s="626"/>
      <c r="BK27" s="626"/>
      <c r="BL27" s="626"/>
      <c r="BM27" s="626"/>
      <c r="BN27" s="627"/>
      <c r="BO27" s="628">
        <v>100</v>
      </c>
      <c r="BP27" s="628"/>
      <c r="BQ27" s="628"/>
      <c r="BR27" s="628"/>
      <c r="BS27" s="634">
        <v>38993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3665830</v>
      </c>
      <c r="CS27" s="657"/>
      <c r="CT27" s="657"/>
      <c r="CU27" s="657"/>
      <c r="CV27" s="657"/>
      <c r="CW27" s="657"/>
      <c r="CX27" s="657"/>
      <c r="CY27" s="658"/>
      <c r="CZ27" s="659">
        <v>20.399999999999999</v>
      </c>
      <c r="DA27" s="660"/>
      <c r="DB27" s="660"/>
      <c r="DC27" s="661"/>
      <c r="DD27" s="634">
        <v>1549264</v>
      </c>
      <c r="DE27" s="657"/>
      <c r="DF27" s="657"/>
      <c r="DG27" s="657"/>
      <c r="DH27" s="657"/>
      <c r="DI27" s="657"/>
      <c r="DJ27" s="657"/>
      <c r="DK27" s="658"/>
      <c r="DL27" s="634">
        <v>1504824</v>
      </c>
      <c r="DM27" s="657"/>
      <c r="DN27" s="657"/>
      <c r="DO27" s="657"/>
      <c r="DP27" s="657"/>
      <c r="DQ27" s="657"/>
      <c r="DR27" s="657"/>
      <c r="DS27" s="657"/>
      <c r="DT27" s="657"/>
      <c r="DU27" s="657"/>
      <c r="DV27" s="658"/>
      <c r="DW27" s="630">
        <v>14.3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53369</v>
      </c>
      <c r="S28" s="626"/>
      <c r="T28" s="626"/>
      <c r="U28" s="626"/>
      <c r="V28" s="626"/>
      <c r="W28" s="626"/>
      <c r="X28" s="626"/>
      <c r="Y28" s="627"/>
      <c r="Z28" s="628">
        <v>0.3</v>
      </c>
      <c r="AA28" s="628"/>
      <c r="AB28" s="628"/>
      <c r="AC28" s="628"/>
      <c r="AD28" s="629">
        <v>18724</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1778803</v>
      </c>
      <c r="CS28" s="626"/>
      <c r="CT28" s="626"/>
      <c r="CU28" s="626"/>
      <c r="CV28" s="626"/>
      <c r="CW28" s="626"/>
      <c r="CX28" s="626"/>
      <c r="CY28" s="627"/>
      <c r="CZ28" s="659">
        <v>9.9</v>
      </c>
      <c r="DA28" s="660"/>
      <c r="DB28" s="660"/>
      <c r="DC28" s="661"/>
      <c r="DD28" s="634">
        <v>1715133</v>
      </c>
      <c r="DE28" s="626"/>
      <c r="DF28" s="626"/>
      <c r="DG28" s="626"/>
      <c r="DH28" s="626"/>
      <c r="DI28" s="626"/>
      <c r="DJ28" s="626"/>
      <c r="DK28" s="627"/>
      <c r="DL28" s="634">
        <v>1715133</v>
      </c>
      <c r="DM28" s="626"/>
      <c r="DN28" s="626"/>
      <c r="DO28" s="626"/>
      <c r="DP28" s="626"/>
      <c r="DQ28" s="626"/>
      <c r="DR28" s="626"/>
      <c r="DS28" s="626"/>
      <c r="DT28" s="626"/>
      <c r="DU28" s="626"/>
      <c r="DV28" s="627"/>
      <c r="DW28" s="630">
        <v>16.3</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93277</v>
      </c>
      <c r="S29" s="626"/>
      <c r="T29" s="626"/>
      <c r="U29" s="626"/>
      <c r="V29" s="626"/>
      <c r="W29" s="626"/>
      <c r="X29" s="626"/>
      <c r="Y29" s="627"/>
      <c r="Z29" s="628">
        <v>0.5</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1778803</v>
      </c>
      <c r="CS29" s="657"/>
      <c r="CT29" s="657"/>
      <c r="CU29" s="657"/>
      <c r="CV29" s="657"/>
      <c r="CW29" s="657"/>
      <c r="CX29" s="657"/>
      <c r="CY29" s="658"/>
      <c r="CZ29" s="659">
        <v>9.9</v>
      </c>
      <c r="DA29" s="660"/>
      <c r="DB29" s="660"/>
      <c r="DC29" s="661"/>
      <c r="DD29" s="634">
        <v>1715133</v>
      </c>
      <c r="DE29" s="657"/>
      <c r="DF29" s="657"/>
      <c r="DG29" s="657"/>
      <c r="DH29" s="657"/>
      <c r="DI29" s="657"/>
      <c r="DJ29" s="657"/>
      <c r="DK29" s="658"/>
      <c r="DL29" s="634">
        <v>1715133</v>
      </c>
      <c r="DM29" s="657"/>
      <c r="DN29" s="657"/>
      <c r="DO29" s="657"/>
      <c r="DP29" s="657"/>
      <c r="DQ29" s="657"/>
      <c r="DR29" s="657"/>
      <c r="DS29" s="657"/>
      <c r="DT29" s="657"/>
      <c r="DU29" s="657"/>
      <c r="DV29" s="658"/>
      <c r="DW29" s="630">
        <v>16.3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654465</v>
      </c>
      <c r="S30" s="626"/>
      <c r="T30" s="626"/>
      <c r="U30" s="626"/>
      <c r="V30" s="626"/>
      <c r="W30" s="626"/>
      <c r="X30" s="626"/>
      <c r="Y30" s="627"/>
      <c r="Z30" s="628">
        <v>3.6</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97.9</v>
      </c>
      <c r="BH30" s="684"/>
      <c r="BI30" s="684"/>
      <c r="BJ30" s="684"/>
      <c r="BK30" s="684"/>
      <c r="BL30" s="684"/>
      <c r="BM30" s="620">
        <v>88.9</v>
      </c>
      <c r="BN30" s="684"/>
      <c r="BO30" s="684"/>
      <c r="BP30" s="684"/>
      <c r="BQ30" s="685"/>
      <c r="BR30" s="683">
        <v>98</v>
      </c>
      <c r="BS30" s="684"/>
      <c r="BT30" s="684"/>
      <c r="BU30" s="684"/>
      <c r="BV30" s="684"/>
      <c r="BW30" s="684"/>
      <c r="BX30" s="620">
        <v>87.6</v>
      </c>
      <c r="BY30" s="684"/>
      <c r="BZ30" s="684"/>
      <c r="CA30" s="684"/>
      <c r="CB30" s="685"/>
      <c r="CD30" s="688"/>
      <c r="CE30" s="689"/>
      <c r="CF30" s="639" t="s">
        <v>293</v>
      </c>
      <c r="CG30" s="640"/>
      <c r="CH30" s="640"/>
      <c r="CI30" s="640"/>
      <c r="CJ30" s="640"/>
      <c r="CK30" s="640"/>
      <c r="CL30" s="640"/>
      <c r="CM30" s="640"/>
      <c r="CN30" s="640"/>
      <c r="CO30" s="640"/>
      <c r="CP30" s="640"/>
      <c r="CQ30" s="641"/>
      <c r="CR30" s="625">
        <v>1645499</v>
      </c>
      <c r="CS30" s="626"/>
      <c r="CT30" s="626"/>
      <c r="CU30" s="626"/>
      <c r="CV30" s="626"/>
      <c r="CW30" s="626"/>
      <c r="CX30" s="626"/>
      <c r="CY30" s="627"/>
      <c r="CZ30" s="659">
        <v>9.1999999999999993</v>
      </c>
      <c r="DA30" s="660"/>
      <c r="DB30" s="660"/>
      <c r="DC30" s="661"/>
      <c r="DD30" s="634">
        <v>1592489</v>
      </c>
      <c r="DE30" s="626"/>
      <c r="DF30" s="626"/>
      <c r="DG30" s="626"/>
      <c r="DH30" s="626"/>
      <c r="DI30" s="626"/>
      <c r="DJ30" s="626"/>
      <c r="DK30" s="627"/>
      <c r="DL30" s="634">
        <v>1592489</v>
      </c>
      <c r="DM30" s="626"/>
      <c r="DN30" s="626"/>
      <c r="DO30" s="626"/>
      <c r="DP30" s="626"/>
      <c r="DQ30" s="626"/>
      <c r="DR30" s="626"/>
      <c r="DS30" s="626"/>
      <c r="DT30" s="626"/>
      <c r="DU30" s="626"/>
      <c r="DV30" s="627"/>
      <c r="DW30" s="630">
        <v>15.1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484874</v>
      </c>
      <c r="S31" s="626"/>
      <c r="T31" s="626"/>
      <c r="U31" s="626"/>
      <c r="V31" s="626"/>
      <c r="W31" s="626"/>
      <c r="X31" s="626"/>
      <c r="Y31" s="627"/>
      <c r="Z31" s="628">
        <v>2.7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93.8</v>
      </c>
      <c r="BN31" s="681"/>
      <c r="BO31" s="681"/>
      <c r="BP31" s="681"/>
      <c r="BQ31" s="682"/>
      <c r="BR31" s="680">
        <v>99</v>
      </c>
      <c r="BS31" s="657"/>
      <c r="BT31" s="657"/>
      <c r="BU31" s="657"/>
      <c r="BV31" s="657"/>
      <c r="BW31" s="657"/>
      <c r="BX31" s="631">
        <v>93.5</v>
      </c>
      <c r="BY31" s="681"/>
      <c r="BZ31" s="681"/>
      <c r="CA31" s="681"/>
      <c r="CB31" s="682"/>
      <c r="CD31" s="688"/>
      <c r="CE31" s="689"/>
      <c r="CF31" s="639" t="s">
        <v>297</v>
      </c>
      <c r="CG31" s="640"/>
      <c r="CH31" s="640"/>
      <c r="CI31" s="640"/>
      <c r="CJ31" s="640"/>
      <c r="CK31" s="640"/>
      <c r="CL31" s="640"/>
      <c r="CM31" s="640"/>
      <c r="CN31" s="640"/>
      <c r="CO31" s="640"/>
      <c r="CP31" s="640"/>
      <c r="CQ31" s="641"/>
      <c r="CR31" s="625">
        <v>133304</v>
      </c>
      <c r="CS31" s="657"/>
      <c r="CT31" s="657"/>
      <c r="CU31" s="657"/>
      <c r="CV31" s="657"/>
      <c r="CW31" s="657"/>
      <c r="CX31" s="657"/>
      <c r="CY31" s="658"/>
      <c r="CZ31" s="659">
        <v>0.7</v>
      </c>
      <c r="DA31" s="660"/>
      <c r="DB31" s="660"/>
      <c r="DC31" s="661"/>
      <c r="DD31" s="634">
        <v>122644</v>
      </c>
      <c r="DE31" s="657"/>
      <c r="DF31" s="657"/>
      <c r="DG31" s="657"/>
      <c r="DH31" s="657"/>
      <c r="DI31" s="657"/>
      <c r="DJ31" s="657"/>
      <c r="DK31" s="658"/>
      <c r="DL31" s="634">
        <v>122644</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793331</v>
      </c>
      <c r="S32" s="626"/>
      <c r="T32" s="626"/>
      <c r="U32" s="626"/>
      <c r="V32" s="626"/>
      <c r="W32" s="626"/>
      <c r="X32" s="626"/>
      <c r="Y32" s="627"/>
      <c r="Z32" s="628">
        <v>4.3</v>
      </c>
      <c r="AA32" s="628"/>
      <c r="AB32" s="628"/>
      <c r="AC32" s="628"/>
      <c r="AD32" s="629">
        <v>173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96.8</v>
      </c>
      <c r="BH32" s="693"/>
      <c r="BI32" s="693"/>
      <c r="BJ32" s="693"/>
      <c r="BK32" s="693"/>
      <c r="BL32" s="693"/>
      <c r="BM32" s="694">
        <v>82.7</v>
      </c>
      <c r="BN32" s="693"/>
      <c r="BO32" s="693"/>
      <c r="BP32" s="693"/>
      <c r="BQ32" s="695"/>
      <c r="BR32" s="692">
        <v>96.6</v>
      </c>
      <c r="BS32" s="693"/>
      <c r="BT32" s="693"/>
      <c r="BU32" s="693"/>
      <c r="BV32" s="693"/>
      <c r="BW32" s="693"/>
      <c r="BX32" s="694">
        <v>80.5</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1572408</v>
      </c>
      <c r="S33" s="626"/>
      <c r="T33" s="626"/>
      <c r="U33" s="626"/>
      <c r="V33" s="626"/>
      <c r="W33" s="626"/>
      <c r="X33" s="626"/>
      <c r="Y33" s="627"/>
      <c r="Z33" s="628">
        <v>8.6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8734701</v>
      </c>
      <c r="CS33" s="657"/>
      <c r="CT33" s="657"/>
      <c r="CU33" s="657"/>
      <c r="CV33" s="657"/>
      <c r="CW33" s="657"/>
      <c r="CX33" s="657"/>
      <c r="CY33" s="658"/>
      <c r="CZ33" s="659">
        <v>48.6</v>
      </c>
      <c r="DA33" s="660"/>
      <c r="DB33" s="660"/>
      <c r="DC33" s="661"/>
      <c r="DD33" s="634">
        <v>6728531</v>
      </c>
      <c r="DE33" s="657"/>
      <c r="DF33" s="657"/>
      <c r="DG33" s="657"/>
      <c r="DH33" s="657"/>
      <c r="DI33" s="657"/>
      <c r="DJ33" s="657"/>
      <c r="DK33" s="658"/>
      <c r="DL33" s="634">
        <v>4571931</v>
      </c>
      <c r="DM33" s="657"/>
      <c r="DN33" s="657"/>
      <c r="DO33" s="657"/>
      <c r="DP33" s="657"/>
      <c r="DQ33" s="657"/>
      <c r="DR33" s="657"/>
      <c r="DS33" s="657"/>
      <c r="DT33" s="657"/>
      <c r="DU33" s="657"/>
      <c r="DV33" s="658"/>
      <c r="DW33" s="630">
        <v>43.4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2250500</v>
      </c>
      <c r="CS34" s="626"/>
      <c r="CT34" s="626"/>
      <c r="CU34" s="626"/>
      <c r="CV34" s="626"/>
      <c r="CW34" s="626"/>
      <c r="CX34" s="626"/>
      <c r="CY34" s="627"/>
      <c r="CZ34" s="659">
        <v>12.5</v>
      </c>
      <c r="DA34" s="660"/>
      <c r="DB34" s="660"/>
      <c r="DC34" s="661"/>
      <c r="DD34" s="634">
        <v>1766650</v>
      </c>
      <c r="DE34" s="626"/>
      <c r="DF34" s="626"/>
      <c r="DG34" s="626"/>
      <c r="DH34" s="626"/>
      <c r="DI34" s="626"/>
      <c r="DJ34" s="626"/>
      <c r="DK34" s="627"/>
      <c r="DL34" s="634">
        <v>1388158</v>
      </c>
      <c r="DM34" s="626"/>
      <c r="DN34" s="626"/>
      <c r="DO34" s="626"/>
      <c r="DP34" s="626"/>
      <c r="DQ34" s="626"/>
      <c r="DR34" s="626"/>
      <c r="DS34" s="626"/>
      <c r="DT34" s="626"/>
      <c r="DU34" s="626"/>
      <c r="DV34" s="627"/>
      <c r="DW34" s="630">
        <v>13.2</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474608</v>
      </c>
      <c r="S35" s="626"/>
      <c r="T35" s="626"/>
      <c r="U35" s="626"/>
      <c r="V35" s="626"/>
      <c r="W35" s="626"/>
      <c r="X35" s="626"/>
      <c r="Y35" s="627"/>
      <c r="Z35" s="628">
        <v>2.6</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1928114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197624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670972</v>
      </c>
      <c r="CS35" s="657"/>
      <c r="CT35" s="657"/>
      <c r="CU35" s="657"/>
      <c r="CV35" s="657"/>
      <c r="CW35" s="657"/>
      <c r="CX35" s="657"/>
      <c r="CY35" s="658"/>
      <c r="CZ35" s="659">
        <v>3.7</v>
      </c>
      <c r="DA35" s="660"/>
      <c r="DB35" s="660"/>
      <c r="DC35" s="661"/>
      <c r="DD35" s="634">
        <v>634110</v>
      </c>
      <c r="DE35" s="657"/>
      <c r="DF35" s="657"/>
      <c r="DG35" s="657"/>
      <c r="DH35" s="657"/>
      <c r="DI35" s="657"/>
      <c r="DJ35" s="657"/>
      <c r="DK35" s="658"/>
      <c r="DL35" s="634">
        <v>279946</v>
      </c>
      <c r="DM35" s="657"/>
      <c r="DN35" s="657"/>
      <c r="DO35" s="657"/>
      <c r="DP35" s="657"/>
      <c r="DQ35" s="657"/>
      <c r="DR35" s="657"/>
      <c r="DS35" s="657"/>
      <c r="DT35" s="657"/>
      <c r="DU35" s="657"/>
      <c r="DV35" s="658"/>
      <c r="DW35" s="630">
        <v>2.7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18290480</v>
      </c>
      <c r="S36" s="698"/>
      <c r="T36" s="698"/>
      <c r="U36" s="698"/>
      <c r="V36" s="698"/>
      <c r="W36" s="698"/>
      <c r="X36" s="698"/>
      <c r="Y36" s="699"/>
      <c r="Z36" s="700">
        <v>100</v>
      </c>
      <c r="AA36" s="700"/>
      <c r="AB36" s="700"/>
      <c r="AC36" s="700"/>
      <c r="AD36" s="701">
        <v>10067401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443615</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135014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2737303</v>
      </c>
      <c r="CS36" s="626"/>
      <c r="CT36" s="626"/>
      <c r="CU36" s="626"/>
      <c r="CV36" s="626"/>
      <c r="CW36" s="626"/>
      <c r="CX36" s="626"/>
      <c r="CY36" s="627"/>
      <c r="CZ36" s="659">
        <v>15.2</v>
      </c>
      <c r="DA36" s="660"/>
      <c r="DB36" s="660"/>
      <c r="DC36" s="661"/>
      <c r="DD36" s="634">
        <v>2155216</v>
      </c>
      <c r="DE36" s="626"/>
      <c r="DF36" s="626"/>
      <c r="DG36" s="626"/>
      <c r="DH36" s="626"/>
      <c r="DI36" s="626"/>
      <c r="DJ36" s="626"/>
      <c r="DK36" s="627"/>
      <c r="DL36" s="634">
        <v>1485287</v>
      </c>
      <c r="DM36" s="626"/>
      <c r="DN36" s="626"/>
      <c r="DO36" s="626"/>
      <c r="DP36" s="626"/>
      <c r="DQ36" s="626"/>
      <c r="DR36" s="626"/>
      <c r="DS36" s="626"/>
      <c r="DT36" s="626"/>
      <c r="DU36" s="626"/>
      <c r="DV36" s="627"/>
      <c r="DW36" s="630">
        <v>14.1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16016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4741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1471017</v>
      </c>
      <c r="CS37" s="657"/>
      <c r="CT37" s="657"/>
      <c r="CU37" s="657"/>
      <c r="CV37" s="657"/>
      <c r="CW37" s="657"/>
      <c r="CX37" s="657"/>
      <c r="CY37" s="658"/>
      <c r="CZ37" s="659">
        <v>8.1999999999999993</v>
      </c>
      <c r="DA37" s="660"/>
      <c r="DB37" s="660"/>
      <c r="DC37" s="661"/>
      <c r="DD37" s="634">
        <v>1470983</v>
      </c>
      <c r="DE37" s="657"/>
      <c r="DF37" s="657"/>
      <c r="DG37" s="657"/>
      <c r="DH37" s="657"/>
      <c r="DI37" s="657"/>
      <c r="DJ37" s="657"/>
      <c r="DK37" s="658"/>
      <c r="DL37" s="634">
        <v>1312727</v>
      </c>
      <c r="DM37" s="657"/>
      <c r="DN37" s="657"/>
      <c r="DO37" s="657"/>
      <c r="DP37" s="657"/>
      <c r="DQ37" s="657"/>
      <c r="DR37" s="657"/>
      <c r="DS37" s="657"/>
      <c r="DT37" s="657"/>
      <c r="DU37" s="657"/>
      <c r="DV37" s="658"/>
      <c r="DW37" s="630">
        <v>12.5</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2524</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7350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1925590</v>
      </c>
      <c r="CS38" s="626"/>
      <c r="CT38" s="626"/>
      <c r="CU38" s="626"/>
      <c r="CV38" s="626"/>
      <c r="CW38" s="626"/>
      <c r="CX38" s="626"/>
      <c r="CY38" s="627"/>
      <c r="CZ38" s="659">
        <v>10.7</v>
      </c>
      <c r="DA38" s="660"/>
      <c r="DB38" s="660"/>
      <c r="DC38" s="661"/>
      <c r="DD38" s="634">
        <v>1626046</v>
      </c>
      <c r="DE38" s="626"/>
      <c r="DF38" s="626"/>
      <c r="DG38" s="626"/>
      <c r="DH38" s="626"/>
      <c r="DI38" s="626"/>
      <c r="DJ38" s="626"/>
      <c r="DK38" s="627"/>
      <c r="DL38" s="634">
        <v>1418540</v>
      </c>
      <c r="DM38" s="626"/>
      <c r="DN38" s="626"/>
      <c r="DO38" s="626"/>
      <c r="DP38" s="626"/>
      <c r="DQ38" s="626"/>
      <c r="DR38" s="626"/>
      <c r="DS38" s="626"/>
      <c r="DT38" s="626"/>
      <c r="DU38" s="626"/>
      <c r="DV38" s="627"/>
      <c r="DW38" s="630">
        <v>13.5</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683536</v>
      </c>
      <c r="CS39" s="657"/>
      <c r="CT39" s="657"/>
      <c r="CU39" s="657"/>
      <c r="CV39" s="657"/>
      <c r="CW39" s="657"/>
      <c r="CX39" s="657"/>
      <c r="CY39" s="658"/>
      <c r="CZ39" s="659">
        <v>3.8</v>
      </c>
      <c r="DA39" s="660"/>
      <c r="DB39" s="660"/>
      <c r="DC39" s="661"/>
      <c r="DD39" s="634">
        <v>529709</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291705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466800</v>
      </c>
      <c r="CS40" s="626"/>
      <c r="CT40" s="626"/>
      <c r="CU40" s="626"/>
      <c r="CV40" s="626"/>
      <c r="CW40" s="626"/>
      <c r="CX40" s="626"/>
      <c r="CY40" s="627"/>
      <c r="CZ40" s="659">
        <v>2.6</v>
      </c>
      <c r="DA40" s="660"/>
      <c r="DB40" s="660"/>
      <c r="DC40" s="661"/>
      <c r="DD40" s="634">
        <v>16800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1174254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1881618</v>
      </c>
      <c r="CS42" s="626"/>
      <c r="CT42" s="626"/>
      <c r="CU42" s="626"/>
      <c r="CV42" s="626"/>
      <c r="CW42" s="626"/>
      <c r="CX42" s="626"/>
      <c r="CY42" s="627"/>
      <c r="CZ42" s="659">
        <v>10.5</v>
      </c>
      <c r="DA42" s="708"/>
      <c r="DB42" s="708"/>
      <c r="DC42" s="709"/>
      <c r="DD42" s="634">
        <v>332498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64727</v>
      </c>
      <c r="CS43" s="657"/>
      <c r="CT43" s="657"/>
      <c r="CU43" s="657"/>
      <c r="CV43" s="657"/>
      <c r="CW43" s="657"/>
      <c r="CX43" s="657"/>
      <c r="CY43" s="658"/>
      <c r="CZ43" s="659">
        <v>0.4</v>
      </c>
      <c r="DA43" s="660"/>
      <c r="DB43" s="660"/>
      <c r="DC43" s="661"/>
      <c r="DD43" s="634">
        <v>56475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288</v>
      </c>
      <c r="CE44" s="732"/>
      <c r="CF44" s="622" t="s">
        <v>338</v>
      </c>
      <c r="CG44" s="623"/>
      <c r="CH44" s="623"/>
      <c r="CI44" s="623"/>
      <c r="CJ44" s="623"/>
      <c r="CK44" s="623"/>
      <c r="CL44" s="623"/>
      <c r="CM44" s="623"/>
      <c r="CN44" s="623"/>
      <c r="CO44" s="623"/>
      <c r="CP44" s="623"/>
      <c r="CQ44" s="624"/>
      <c r="CR44" s="625">
        <v>1851833</v>
      </c>
      <c r="CS44" s="626"/>
      <c r="CT44" s="626"/>
      <c r="CU44" s="626"/>
      <c r="CV44" s="626"/>
      <c r="CW44" s="626"/>
      <c r="CX44" s="626"/>
      <c r="CY44" s="627"/>
      <c r="CZ44" s="659">
        <v>10.3</v>
      </c>
      <c r="DA44" s="708"/>
      <c r="DB44" s="708"/>
      <c r="DC44" s="709"/>
      <c r="DD44" s="634">
        <v>313047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412384</v>
      </c>
      <c r="CS45" s="657"/>
      <c r="CT45" s="657"/>
      <c r="CU45" s="657"/>
      <c r="CV45" s="657"/>
      <c r="CW45" s="657"/>
      <c r="CX45" s="657"/>
      <c r="CY45" s="658"/>
      <c r="CZ45" s="659">
        <v>2.2999999999999998</v>
      </c>
      <c r="DA45" s="660"/>
      <c r="DB45" s="660"/>
      <c r="DC45" s="661"/>
      <c r="DD45" s="634">
        <v>14848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1334792</v>
      </c>
      <c r="CS46" s="626"/>
      <c r="CT46" s="626"/>
      <c r="CU46" s="626"/>
      <c r="CV46" s="626"/>
      <c r="CW46" s="626"/>
      <c r="CX46" s="626"/>
      <c r="CY46" s="627"/>
      <c r="CZ46" s="659">
        <v>7.4</v>
      </c>
      <c r="DA46" s="708"/>
      <c r="DB46" s="708"/>
      <c r="DC46" s="709"/>
      <c r="DD46" s="634">
        <v>291889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29785</v>
      </c>
      <c r="CS47" s="657"/>
      <c r="CT47" s="657"/>
      <c r="CU47" s="657"/>
      <c r="CV47" s="657"/>
      <c r="CW47" s="657"/>
      <c r="CX47" s="657"/>
      <c r="CY47" s="658"/>
      <c r="CZ47" s="659">
        <v>0.2</v>
      </c>
      <c r="DA47" s="660"/>
      <c r="DB47" s="660"/>
      <c r="DC47" s="661"/>
      <c r="DD47" s="634">
        <v>19451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17959507</v>
      </c>
      <c r="CS49" s="693"/>
      <c r="CT49" s="693"/>
      <c r="CU49" s="693"/>
      <c r="CV49" s="693"/>
      <c r="CW49" s="693"/>
      <c r="CX49" s="693"/>
      <c r="CY49" s="720"/>
      <c r="CZ49" s="721">
        <v>100</v>
      </c>
      <c r="DA49" s="722"/>
      <c r="DB49" s="722"/>
      <c r="DC49" s="723"/>
      <c r="DD49" s="724">
        <v>12144451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18303</v>
      </c>
      <c r="R7" s="755"/>
      <c r="S7" s="755"/>
      <c r="T7" s="755"/>
      <c r="U7" s="755"/>
      <c r="V7" s="755">
        <v>17972</v>
      </c>
      <c r="W7" s="755"/>
      <c r="X7" s="755"/>
      <c r="Y7" s="755"/>
      <c r="Z7" s="755"/>
      <c r="AA7" s="755">
        <v>331</v>
      </c>
      <c r="AB7" s="755"/>
      <c r="AC7" s="755"/>
      <c r="AD7" s="755"/>
      <c r="AE7" s="756"/>
      <c r="AF7" s="757">
        <v>305</v>
      </c>
      <c r="AG7" s="758"/>
      <c r="AH7" s="758"/>
      <c r="AI7" s="758"/>
      <c r="AJ7" s="759"/>
      <c r="AK7" s="794">
        <v>654</v>
      </c>
      <c r="AL7" s="795"/>
      <c r="AM7" s="795"/>
      <c r="AN7" s="795"/>
      <c r="AO7" s="795"/>
      <c r="AP7" s="795">
        <v>18565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-15</v>
      </c>
      <c r="CI7" s="792"/>
      <c r="CJ7" s="792"/>
      <c r="CK7" s="792"/>
      <c r="CL7" s="793"/>
      <c r="CM7" s="791">
        <v>24</v>
      </c>
      <c r="CN7" s="792"/>
      <c r="CO7" s="792"/>
      <c r="CP7" s="792"/>
      <c r="CQ7" s="793"/>
      <c r="CR7" s="791">
        <v>26</v>
      </c>
      <c r="CS7" s="792"/>
      <c r="CT7" s="792"/>
      <c r="CU7" s="792"/>
      <c r="CV7" s="793"/>
      <c r="CW7" s="791" t="s">
        <v>545</v>
      </c>
      <c r="CX7" s="792"/>
      <c r="CY7" s="792"/>
      <c r="CZ7" s="792"/>
      <c r="DA7" s="793"/>
      <c r="DB7" s="791" t="s">
        <v>545</v>
      </c>
      <c r="DC7" s="792"/>
      <c r="DD7" s="792"/>
      <c r="DE7" s="792"/>
      <c r="DF7" s="793"/>
      <c r="DG7" s="791" t="s">
        <v>545</v>
      </c>
      <c r="DH7" s="792"/>
      <c r="DI7" s="792"/>
      <c r="DJ7" s="792"/>
      <c r="DK7" s="793"/>
      <c r="DL7" s="791" t="s">
        <v>545</v>
      </c>
      <c r="DM7" s="792"/>
      <c r="DN7" s="792"/>
      <c r="DO7" s="792"/>
      <c r="DP7" s="793"/>
      <c r="DQ7" s="791" t="s">
        <v>545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v>6</v>
      </c>
      <c r="CI8" s="802"/>
      <c r="CJ8" s="802"/>
      <c r="CK8" s="802"/>
      <c r="CL8" s="803"/>
      <c r="CM8" s="801">
        <v>14</v>
      </c>
      <c r="CN8" s="802"/>
      <c r="CO8" s="802"/>
      <c r="CP8" s="802"/>
      <c r="CQ8" s="803"/>
      <c r="CR8" s="801">
        <v>10</v>
      </c>
      <c r="CS8" s="802"/>
      <c r="CT8" s="802"/>
      <c r="CU8" s="802"/>
      <c r="CV8" s="803"/>
      <c r="CW8" s="801" t="s">
        <v>545</v>
      </c>
      <c r="CX8" s="802"/>
      <c r="CY8" s="802"/>
      <c r="CZ8" s="802"/>
      <c r="DA8" s="803"/>
      <c r="DB8" s="801" t="s">
        <v>545</v>
      </c>
      <c r="DC8" s="802"/>
      <c r="DD8" s="802"/>
      <c r="DE8" s="802"/>
      <c r="DF8" s="803"/>
      <c r="DG8" s="801" t="s">
        <v>545</v>
      </c>
      <c r="DH8" s="802"/>
      <c r="DI8" s="802"/>
      <c r="DJ8" s="802"/>
      <c r="DK8" s="803"/>
      <c r="DL8" s="801" t="s">
        <v>545</v>
      </c>
      <c r="DM8" s="802"/>
      <c r="DN8" s="802"/>
      <c r="DO8" s="802"/>
      <c r="DP8" s="803"/>
      <c r="DQ8" s="801" t="s">
        <v>545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555</v>
      </c>
      <c r="BT9" s="789"/>
      <c r="BU9" s="789"/>
      <c r="BV9" s="789"/>
      <c r="BW9" s="789"/>
      <c r="BX9" s="789"/>
      <c r="BY9" s="789"/>
      <c r="BZ9" s="789"/>
      <c r="CA9" s="789"/>
      <c r="CB9" s="789"/>
      <c r="CC9" s="789"/>
      <c r="CD9" s="789"/>
      <c r="CE9" s="789"/>
      <c r="CF9" s="789"/>
      <c r="CG9" s="790"/>
      <c r="CH9" s="801" t="s">
        <v>563</v>
      </c>
      <c r="CI9" s="802"/>
      <c r="CJ9" s="802"/>
      <c r="CK9" s="802"/>
      <c r="CL9" s="803"/>
      <c r="CM9" s="801" t="s">
        <v>563</v>
      </c>
      <c r="CN9" s="802"/>
      <c r="CO9" s="802"/>
      <c r="CP9" s="802"/>
      <c r="CQ9" s="803"/>
      <c r="CR9" s="801">
        <v>0</v>
      </c>
      <c r="CS9" s="802"/>
      <c r="CT9" s="802"/>
      <c r="CU9" s="802"/>
      <c r="CV9" s="803"/>
      <c r="CW9" s="801" t="s">
        <v>545</v>
      </c>
      <c r="CX9" s="802"/>
      <c r="CY9" s="802"/>
      <c r="CZ9" s="802"/>
      <c r="DA9" s="803"/>
      <c r="DB9" s="801" t="s">
        <v>545</v>
      </c>
      <c r="DC9" s="802"/>
      <c r="DD9" s="802"/>
      <c r="DE9" s="802"/>
      <c r="DF9" s="803"/>
      <c r="DG9" s="801" t="s">
        <v>545</v>
      </c>
      <c r="DH9" s="802"/>
      <c r="DI9" s="802"/>
      <c r="DJ9" s="802"/>
      <c r="DK9" s="803"/>
      <c r="DL9" s="801" t="s">
        <v>545</v>
      </c>
      <c r="DM9" s="802"/>
      <c r="DN9" s="802"/>
      <c r="DO9" s="802"/>
      <c r="DP9" s="803"/>
      <c r="DQ9" s="801" t="s">
        <v>545</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556</v>
      </c>
      <c r="BT10" s="789"/>
      <c r="BU10" s="789"/>
      <c r="BV10" s="789"/>
      <c r="BW10" s="789"/>
      <c r="BX10" s="789"/>
      <c r="BY10" s="789"/>
      <c r="BZ10" s="789"/>
      <c r="CA10" s="789"/>
      <c r="CB10" s="789"/>
      <c r="CC10" s="789"/>
      <c r="CD10" s="789"/>
      <c r="CE10" s="789"/>
      <c r="CF10" s="789"/>
      <c r="CG10" s="790"/>
      <c r="CH10" s="801" t="s">
        <v>563</v>
      </c>
      <c r="CI10" s="802"/>
      <c r="CJ10" s="802"/>
      <c r="CK10" s="802"/>
      <c r="CL10" s="803"/>
      <c r="CM10" s="801" t="s">
        <v>563</v>
      </c>
      <c r="CN10" s="802"/>
      <c r="CO10" s="802"/>
      <c r="CP10" s="802"/>
      <c r="CQ10" s="803"/>
      <c r="CR10" s="801">
        <v>0</v>
      </c>
      <c r="CS10" s="802"/>
      <c r="CT10" s="802"/>
      <c r="CU10" s="802"/>
      <c r="CV10" s="803"/>
      <c r="CW10" s="801" t="s">
        <v>545</v>
      </c>
      <c r="CX10" s="802"/>
      <c r="CY10" s="802"/>
      <c r="CZ10" s="802"/>
      <c r="DA10" s="803"/>
      <c r="DB10" s="801" t="s">
        <v>545</v>
      </c>
      <c r="DC10" s="802"/>
      <c r="DD10" s="802"/>
      <c r="DE10" s="802"/>
      <c r="DF10" s="803"/>
      <c r="DG10" s="801" t="s">
        <v>545</v>
      </c>
      <c r="DH10" s="802"/>
      <c r="DI10" s="802"/>
      <c r="DJ10" s="802"/>
      <c r="DK10" s="803"/>
      <c r="DL10" s="801" t="s">
        <v>545</v>
      </c>
      <c r="DM10" s="802"/>
      <c r="DN10" s="802"/>
      <c r="DO10" s="802"/>
      <c r="DP10" s="803"/>
      <c r="DQ10" s="801" t="s">
        <v>545</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557</v>
      </c>
      <c r="BT11" s="789"/>
      <c r="BU11" s="789"/>
      <c r="BV11" s="789"/>
      <c r="BW11" s="789"/>
      <c r="BX11" s="789"/>
      <c r="BY11" s="789"/>
      <c r="BZ11" s="789"/>
      <c r="CA11" s="789"/>
      <c r="CB11" s="789"/>
      <c r="CC11" s="789"/>
      <c r="CD11" s="789"/>
      <c r="CE11" s="789"/>
      <c r="CF11" s="789"/>
      <c r="CG11" s="790"/>
      <c r="CH11" s="801">
        <v>-1</v>
      </c>
      <c r="CI11" s="802"/>
      <c r="CJ11" s="802"/>
      <c r="CK11" s="802"/>
      <c r="CL11" s="803"/>
      <c r="CM11" s="801">
        <v>52</v>
      </c>
      <c r="CN11" s="802"/>
      <c r="CO11" s="802"/>
      <c r="CP11" s="802"/>
      <c r="CQ11" s="803"/>
      <c r="CR11" s="801">
        <v>25</v>
      </c>
      <c r="CS11" s="802"/>
      <c r="CT11" s="802"/>
      <c r="CU11" s="802"/>
      <c r="CV11" s="803"/>
      <c r="CW11" s="801" t="s">
        <v>545</v>
      </c>
      <c r="CX11" s="802"/>
      <c r="CY11" s="802"/>
      <c r="CZ11" s="802"/>
      <c r="DA11" s="803"/>
      <c r="DB11" s="801" t="s">
        <v>559</v>
      </c>
      <c r="DC11" s="802"/>
      <c r="DD11" s="802"/>
      <c r="DE11" s="802"/>
      <c r="DF11" s="803"/>
      <c r="DG11" s="801" t="s">
        <v>560</v>
      </c>
      <c r="DH11" s="802"/>
      <c r="DI11" s="802"/>
      <c r="DJ11" s="802"/>
      <c r="DK11" s="803"/>
      <c r="DL11" s="801" t="s">
        <v>545</v>
      </c>
      <c r="DM11" s="802"/>
      <c r="DN11" s="802"/>
      <c r="DO11" s="802"/>
      <c r="DP11" s="803"/>
      <c r="DQ11" s="801" t="s">
        <v>545</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558</v>
      </c>
      <c r="BT12" s="789"/>
      <c r="BU12" s="789"/>
      <c r="BV12" s="789"/>
      <c r="BW12" s="789"/>
      <c r="BX12" s="789"/>
      <c r="BY12" s="789"/>
      <c r="BZ12" s="789"/>
      <c r="CA12" s="789"/>
      <c r="CB12" s="789"/>
      <c r="CC12" s="789"/>
      <c r="CD12" s="789"/>
      <c r="CE12" s="789"/>
      <c r="CF12" s="789"/>
      <c r="CG12" s="790"/>
      <c r="CH12" s="801" t="s">
        <v>563</v>
      </c>
      <c r="CI12" s="802"/>
      <c r="CJ12" s="802"/>
      <c r="CK12" s="802"/>
      <c r="CL12" s="803"/>
      <c r="CM12" s="801" t="s">
        <v>565</v>
      </c>
      <c r="CN12" s="802"/>
      <c r="CO12" s="802"/>
      <c r="CP12" s="802"/>
      <c r="CQ12" s="803"/>
      <c r="CR12" s="801">
        <v>10</v>
      </c>
      <c r="CS12" s="802"/>
      <c r="CT12" s="802"/>
      <c r="CU12" s="802"/>
      <c r="CV12" s="803"/>
      <c r="CW12" s="801" t="s">
        <v>545</v>
      </c>
      <c r="CX12" s="802"/>
      <c r="CY12" s="802"/>
      <c r="CZ12" s="802"/>
      <c r="DA12" s="803"/>
      <c r="DB12" s="801" t="s">
        <v>545</v>
      </c>
      <c r="DC12" s="802"/>
      <c r="DD12" s="802"/>
      <c r="DE12" s="802"/>
      <c r="DF12" s="803"/>
      <c r="DG12" s="801" t="s">
        <v>545</v>
      </c>
      <c r="DH12" s="802"/>
      <c r="DI12" s="802"/>
      <c r="DJ12" s="802"/>
      <c r="DK12" s="803"/>
      <c r="DL12" s="801" t="s">
        <v>545</v>
      </c>
      <c r="DM12" s="802"/>
      <c r="DN12" s="802"/>
      <c r="DO12" s="802"/>
      <c r="DP12" s="803"/>
      <c r="DQ12" s="801" t="s">
        <v>545</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561</v>
      </c>
      <c r="BT13" s="789"/>
      <c r="BU13" s="789"/>
      <c r="BV13" s="789"/>
      <c r="BW13" s="789"/>
      <c r="BX13" s="789"/>
      <c r="BY13" s="789"/>
      <c r="BZ13" s="789"/>
      <c r="CA13" s="789"/>
      <c r="CB13" s="789"/>
      <c r="CC13" s="789"/>
      <c r="CD13" s="789"/>
      <c r="CE13" s="789"/>
      <c r="CF13" s="789"/>
      <c r="CG13" s="790"/>
      <c r="CH13" s="801">
        <v>3</v>
      </c>
      <c r="CI13" s="802"/>
      <c r="CJ13" s="802"/>
      <c r="CK13" s="802"/>
      <c r="CL13" s="803"/>
      <c r="CM13" s="801">
        <v>905</v>
      </c>
      <c r="CN13" s="802"/>
      <c r="CO13" s="802"/>
      <c r="CP13" s="802"/>
      <c r="CQ13" s="803"/>
      <c r="CR13" s="801">
        <v>1</v>
      </c>
      <c r="CS13" s="802"/>
      <c r="CT13" s="802"/>
      <c r="CU13" s="802"/>
      <c r="CV13" s="803"/>
      <c r="CW13" s="801" t="s">
        <v>563</v>
      </c>
      <c r="CX13" s="802"/>
      <c r="CY13" s="802"/>
      <c r="CZ13" s="802"/>
      <c r="DA13" s="803"/>
      <c r="DB13" s="801" t="s">
        <v>563</v>
      </c>
      <c r="DC13" s="802"/>
      <c r="DD13" s="802"/>
      <c r="DE13" s="802"/>
      <c r="DF13" s="803"/>
      <c r="DG13" s="801" t="s">
        <v>563</v>
      </c>
      <c r="DH13" s="802"/>
      <c r="DI13" s="802"/>
      <c r="DJ13" s="802"/>
      <c r="DK13" s="803"/>
      <c r="DL13" s="801" t="s">
        <v>563</v>
      </c>
      <c r="DM13" s="802"/>
      <c r="DN13" s="802"/>
      <c r="DO13" s="802"/>
      <c r="DP13" s="803"/>
      <c r="DQ13" s="801" t="s">
        <v>563</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562</v>
      </c>
      <c r="BT14" s="789"/>
      <c r="BU14" s="789"/>
      <c r="BV14" s="789"/>
      <c r="BW14" s="789"/>
      <c r="BX14" s="789"/>
      <c r="BY14" s="789"/>
      <c r="BZ14" s="789"/>
      <c r="CA14" s="789"/>
      <c r="CB14" s="789"/>
      <c r="CC14" s="789"/>
      <c r="CD14" s="789"/>
      <c r="CE14" s="789"/>
      <c r="CF14" s="789"/>
      <c r="CG14" s="790"/>
      <c r="CH14" s="801">
        <v>8</v>
      </c>
      <c r="CI14" s="802"/>
      <c r="CJ14" s="802"/>
      <c r="CK14" s="802"/>
      <c r="CL14" s="803"/>
      <c r="CM14" s="801">
        <v>150</v>
      </c>
      <c r="CN14" s="802"/>
      <c r="CO14" s="802"/>
      <c r="CP14" s="802"/>
      <c r="CQ14" s="803"/>
      <c r="CR14" s="801">
        <v>3</v>
      </c>
      <c r="CS14" s="802"/>
      <c r="CT14" s="802"/>
      <c r="CU14" s="802"/>
      <c r="CV14" s="803"/>
      <c r="CW14" s="801" t="s">
        <v>563</v>
      </c>
      <c r="CX14" s="802"/>
      <c r="CY14" s="802"/>
      <c r="CZ14" s="802"/>
      <c r="DA14" s="803"/>
      <c r="DB14" s="801" t="s">
        <v>563</v>
      </c>
      <c r="DC14" s="802"/>
      <c r="DD14" s="802"/>
      <c r="DE14" s="802"/>
      <c r="DF14" s="803"/>
      <c r="DG14" s="801" t="s">
        <v>563</v>
      </c>
      <c r="DH14" s="802"/>
      <c r="DI14" s="802"/>
      <c r="DJ14" s="802"/>
      <c r="DK14" s="803"/>
      <c r="DL14" s="801" t="s">
        <v>563</v>
      </c>
      <c r="DM14" s="802"/>
      <c r="DN14" s="802"/>
      <c r="DO14" s="802"/>
      <c r="DP14" s="803"/>
      <c r="DQ14" s="801" t="s">
        <v>563</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18303</v>
      </c>
      <c r="R23" s="814"/>
      <c r="S23" s="814"/>
      <c r="T23" s="814"/>
      <c r="U23" s="814"/>
      <c r="V23" s="814">
        <v>17972</v>
      </c>
      <c r="W23" s="814"/>
      <c r="X23" s="814"/>
      <c r="Y23" s="814"/>
      <c r="Z23" s="814"/>
      <c r="AA23" s="814">
        <v>331</v>
      </c>
      <c r="AB23" s="814"/>
      <c r="AC23" s="814"/>
      <c r="AD23" s="814"/>
      <c r="AE23" s="815"/>
      <c r="AF23" s="816">
        <v>305</v>
      </c>
      <c r="AG23" s="814"/>
      <c r="AH23" s="814"/>
      <c r="AI23" s="814"/>
      <c r="AJ23" s="817"/>
      <c r="AK23" s="818"/>
      <c r="AL23" s="819"/>
      <c r="AM23" s="819"/>
      <c r="AN23" s="819"/>
      <c r="AO23" s="819"/>
      <c r="AP23" s="814">
        <v>18565</v>
      </c>
      <c r="AQ23" s="814"/>
      <c r="AR23" s="814"/>
      <c r="AS23" s="814"/>
      <c r="AT23" s="814"/>
      <c r="AU23" s="820"/>
      <c r="AV23" s="820"/>
      <c r="AW23" s="820"/>
      <c r="AX23" s="820"/>
      <c r="AY23" s="821"/>
      <c r="AZ23" s="829" t="s">
        <v>370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4331</v>
      </c>
      <c r="R28" s="843"/>
      <c r="S28" s="843"/>
      <c r="T28" s="843"/>
      <c r="U28" s="843"/>
      <c r="V28" s="843">
        <v>4134</v>
      </c>
      <c r="W28" s="843"/>
      <c r="X28" s="843"/>
      <c r="Y28" s="843"/>
      <c r="Z28" s="843"/>
      <c r="AA28" s="843">
        <v>198</v>
      </c>
      <c r="AB28" s="843"/>
      <c r="AC28" s="843"/>
      <c r="AD28" s="843"/>
      <c r="AE28" s="844"/>
      <c r="AF28" s="845">
        <v>198</v>
      </c>
      <c r="AG28" s="843"/>
      <c r="AH28" s="843"/>
      <c r="AI28" s="843"/>
      <c r="AJ28" s="846"/>
      <c r="AK28" s="847">
        <v>292</v>
      </c>
      <c r="AL28" s="838"/>
      <c r="AM28" s="838"/>
      <c r="AN28" s="838"/>
      <c r="AO28" s="838"/>
      <c r="AP28" s="838" t="s">
        <v>545</v>
      </c>
      <c r="AQ28" s="838"/>
      <c r="AR28" s="838"/>
      <c r="AS28" s="838"/>
      <c r="AT28" s="838"/>
      <c r="AU28" s="838" t="s">
        <v>545</v>
      </c>
      <c r="AV28" s="838"/>
      <c r="AW28" s="838"/>
      <c r="AX28" s="838"/>
      <c r="AY28" s="838"/>
      <c r="AZ28" s="839" t="s">
        <v>545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4329</v>
      </c>
      <c r="R29" s="779"/>
      <c r="S29" s="779"/>
      <c r="T29" s="779"/>
      <c r="U29" s="779"/>
      <c r="V29" s="779">
        <v>4241</v>
      </c>
      <c r="W29" s="779"/>
      <c r="X29" s="779"/>
      <c r="Y29" s="779"/>
      <c r="Z29" s="779"/>
      <c r="AA29" s="779">
        <v>88</v>
      </c>
      <c r="AB29" s="779"/>
      <c r="AC29" s="779"/>
      <c r="AD29" s="779"/>
      <c r="AE29" s="780"/>
      <c r="AF29" s="781">
        <v>88</v>
      </c>
      <c r="AG29" s="782"/>
      <c r="AH29" s="782"/>
      <c r="AI29" s="782"/>
      <c r="AJ29" s="783"/>
      <c r="AK29" s="850">
        <v>615</v>
      </c>
      <c r="AL29" s="851"/>
      <c r="AM29" s="851"/>
      <c r="AN29" s="851"/>
      <c r="AO29" s="851"/>
      <c r="AP29" s="851" t="s">
        <v>545</v>
      </c>
      <c r="AQ29" s="851"/>
      <c r="AR29" s="851"/>
      <c r="AS29" s="851"/>
      <c r="AT29" s="851"/>
      <c r="AU29" s="851" t="s">
        <v>545</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39</v>
      </c>
      <c r="R30" s="779"/>
      <c r="S30" s="779"/>
      <c r="T30" s="779"/>
      <c r="U30" s="779"/>
      <c r="V30" s="779">
        <v>38</v>
      </c>
      <c r="W30" s="779"/>
      <c r="X30" s="779"/>
      <c r="Y30" s="779"/>
      <c r="Z30" s="779"/>
      <c r="AA30" s="779">
        <v>1</v>
      </c>
      <c r="AB30" s="779"/>
      <c r="AC30" s="779"/>
      <c r="AD30" s="779"/>
      <c r="AE30" s="780"/>
      <c r="AF30" s="781">
        <v>1</v>
      </c>
      <c r="AG30" s="782"/>
      <c r="AH30" s="782"/>
      <c r="AI30" s="782"/>
      <c r="AJ30" s="783"/>
      <c r="AK30" s="850">
        <v>31</v>
      </c>
      <c r="AL30" s="851"/>
      <c r="AM30" s="851"/>
      <c r="AN30" s="851"/>
      <c r="AO30" s="851"/>
      <c r="AP30" s="851" t="s">
        <v>545</v>
      </c>
      <c r="AQ30" s="851"/>
      <c r="AR30" s="851"/>
      <c r="AS30" s="851"/>
      <c r="AT30" s="851"/>
      <c r="AU30" s="851" t="s">
        <v>545</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354</v>
      </c>
      <c r="R31" s="779"/>
      <c r="S31" s="779"/>
      <c r="T31" s="779"/>
      <c r="U31" s="779"/>
      <c r="V31" s="779">
        <v>354</v>
      </c>
      <c r="W31" s="779"/>
      <c r="X31" s="779"/>
      <c r="Y31" s="779"/>
      <c r="Z31" s="779"/>
      <c r="AA31" s="779">
        <v>0</v>
      </c>
      <c r="AB31" s="779"/>
      <c r="AC31" s="779"/>
      <c r="AD31" s="779"/>
      <c r="AE31" s="780"/>
      <c r="AF31" s="781">
        <v>0</v>
      </c>
      <c r="AG31" s="782"/>
      <c r="AH31" s="782"/>
      <c r="AI31" s="782"/>
      <c r="AJ31" s="783"/>
      <c r="AK31" s="850">
        <v>129</v>
      </c>
      <c r="AL31" s="851"/>
      <c r="AM31" s="851"/>
      <c r="AN31" s="851"/>
      <c r="AO31" s="851"/>
      <c r="AP31" s="851" t="s">
        <v>545</v>
      </c>
      <c r="AQ31" s="851"/>
      <c r="AR31" s="851"/>
      <c r="AS31" s="851"/>
      <c r="AT31" s="851"/>
      <c r="AU31" s="851" t="s">
        <v>545</v>
      </c>
      <c r="AV31" s="851"/>
      <c r="AW31" s="851"/>
      <c r="AX31" s="851"/>
      <c r="AY31" s="851"/>
      <c r="AZ31" s="852" t="s">
        <v>545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544</v>
      </c>
      <c r="R32" s="779"/>
      <c r="S32" s="779"/>
      <c r="T32" s="779"/>
      <c r="U32" s="779"/>
      <c r="V32" s="779">
        <v>503</v>
      </c>
      <c r="W32" s="779"/>
      <c r="X32" s="779"/>
      <c r="Y32" s="779"/>
      <c r="Z32" s="779"/>
      <c r="AA32" s="779">
        <v>40</v>
      </c>
      <c r="AB32" s="779"/>
      <c r="AC32" s="779"/>
      <c r="AD32" s="779"/>
      <c r="AE32" s="780"/>
      <c r="AF32" s="781">
        <v>941</v>
      </c>
      <c r="AG32" s="782"/>
      <c r="AH32" s="782"/>
      <c r="AI32" s="782"/>
      <c r="AJ32" s="783"/>
      <c r="AK32" s="850">
        <v>3</v>
      </c>
      <c r="AL32" s="851"/>
      <c r="AM32" s="851"/>
      <c r="AN32" s="851"/>
      <c r="AO32" s="851"/>
      <c r="AP32" s="851">
        <v>2836</v>
      </c>
      <c r="AQ32" s="851"/>
      <c r="AR32" s="851"/>
      <c r="AS32" s="851"/>
      <c r="AT32" s="851"/>
      <c r="AU32" s="851">
        <v>17</v>
      </c>
      <c r="AV32" s="851"/>
      <c r="AW32" s="851"/>
      <c r="AX32" s="851"/>
      <c r="AY32" s="851"/>
      <c r="AZ32" s="852" t="s">
        <v>545</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163</v>
      </c>
      <c r="R33" s="779"/>
      <c r="S33" s="779"/>
      <c r="T33" s="779"/>
      <c r="U33" s="779"/>
      <c r="V33" s="779">
        <v>163</v>
      </c>
      <c r="W33" s="779"/>
      <c r="X33" s="779"/>
      <c r="Y33" s="779"/>
      <c r="Z33" s="779"/>
      <c r="AA33" s="779" t="s">
        <v>545</v>
      </c>
      <c r="AB33" s="779"/>
      <c r="AC33" s="779"/>
      <c r="AD33" s="779"/>
      <c r="AE33" s="780"/>
      <c r="AF33" s="781" t="s">
        <v>111</v>
      </c>
      <c r="AG33" s="782"/>
      <c r="AH33" s="782"/>
      <c r="AI33" s="782"/>
      <c r="AJ33" s="783"/>
      <c r="AK33" s="850">
        <v>16</v>
      </c>
      <c r="AL33" s="851"/>
      <c r="AM33" s="851"/>
      <c r="AN33" s="851"/>
      <c r="AO33" s="851"/>
      <c r="AP33" s="851">
        <v>531</v>
      </c>
      <c r="AQ33" s="851"/>
      <c r="AR33" s="851"/>
      <c r="AS33" s="851"/>
      <c r="AT33" s="851"/>
      <c r="AU33" s="851">
        <v>357</v>
      </c>
      <c r="AV33" s="851"/>
      <c r="AW33" s="851"/>
      <c r="AX33" s="851"/>
      <c r="AY33" s="851"/>
      <c r="AZ33" s="852" t="s">
        <v>545</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975</v>
      </c>
      <c r="R34" s="779"/>
      <c r="S34" s="779"/>
      <c r="T34" s="779"/>
      <c r="U34" s="779"/>
      <c r="V34" s="779">
        <v>962</v>
      </c>
      <c r="W34" s="779"/>
      <c r="X34" s="779"/>
      <c r="Y34" s="779"/>
      <c r="Z34" s="779"/>
      <c r="AA34" s="779">
        <v>13</v>
      </c>
      <c r="AB34" s="779"/>
      <c r="AC34" s="779"/>
      <c r="AD34" s="779"/>
      <c r="AE34" s="780"/>
      <c r="AF34" s="781">
        <v>13</v>
      </c>
      <c r="AG34" s="782"/>
      <c r="AH34" s="782"/>
      <c r="AI34" s="782"/>
      <c r="AJ34" s="783"/>
      <c r="AK34" s="850">
        <v>403</v>
      </c>
      <c r="AL34" s="851"/>
      <c r="AM34" s="851"/>
      <c r="AN34" s="851"/>
      <c r="AO34" s="851"/>
      <c r="AP34" s="851">
        <v>6407</v>
      </c>
      <c r="AQ34" s="851"/>
      <c r="AR34" s="851"/>
      <c r="AS34" s="851"/>
      <c r="AT34" s="851"/>
      <c r="AU34" s="851">
        <v>5350</v>
      </c>
      <c r="AV34" s="851"/>
      <c r="AW34" s="851"/>
      <c r="AX34" s="851"/>
      <c r="AY34" s="851"/>
      <c r="AZ34" s="852" t="s">
        <v>545</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127</v>
      </c>
      <c r="R35" s="779"/>
      <c r="S35" s="779"/>
      <c r="T35" s="779"/>
      <c r="U35" s="779"/>
      <c r="V35" s="779">
        <v>118</v>
      </c>
      <c r="W35" s="779"/>
      <c r="X35" s="779"/>
      <c r="Y35" s="779"/>
      <c r="Z35" s="779"/>
      <c r="AA35" s="779">
        <v>9</v>
      </c>
      <c r="AB35" s="779"/>
      <c r="AC35" s="779"/>
      <c r="AD35" s="779"/>
      <c r="AE35" s="780"/>
      <c r="AF35" s="781">
        <v>9</v>
      </c>
      <c r="AG35" s="782"/>
      <c r="AH35" s="782"/>
      <c r="AI35" s="782"/>
      <c r="AJ35" s="783"/>
      <c r="AK35" s="850">
        <v>40</v>
      </c>
      <c r="AL35" s="851"/>
      <c r="AM35" s="851"/>
      <c r="AN35" s="851"/>
      <c r="AO35" s="851"/>
      <c r="AP35" s="851">
        <v>1623</v>
      </c>
      <c r="AQ35" s="851"/>
      <c r="AR35" s="851"/>
      <c r="AS35" s="851"/>
      <c r="AT35" s="851"/>
      <c r="AU35" s="851">
        <v>888</v>
      </c>
      <c r="AV35" s="851"/>
      <c r="AW35" s="851"/>
      <c r="AX35" s="851"/>
      <c r="AY35" s="851"/>
      <c r="AZ35" s="852" t="s">
        <v>545</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1249</v>
      </c>
      <c r="AG63" s="862"/>
      <c r="AH63" s="862"/>
      <c r="AI63" s="862"/>
      <c r="AJ63" s="863"/>
      <c r="AK63" s="864"/>
      <c r="AL63" s="859"/>
      <c r="AM63" s="859"/>
      <c r="AN63" s="859"/>
      <c r="AO63" s="859"/>
      <c r="AP63" s="862">
        <v>11397</v>
      </c>
      <c r="AQ63" s="862"/>
      <c r="AR63" s="862"/>
      <c r="AS63" s="862"/>
      <c r="AT63" s="862"/>
      <c r="AU63" s="862">
        <v>6612</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395</v>
      </c>
      <c r="R66" s="738"/>
      <c r="S66" s="738"/>
      <c r="T66" s="738"/>
      <c r="U66" s="739"/>
      <c r="V66" s="737" t="s">
        <v>396</v>
      </c>
      <c r="W66" s="738"/>
      <c r="X66" s="738"/>
      <c r="Y66" s="738"/>
      <c r="Z66" s="739"/>
      <c r="AA66" s="737" t="s">
        <v>397</v>
      </c>
      <c r="AB66" s="738"/>
      <c r="AC66" s="738"/>
      <c r="AD66" s="738"/>
      <c r="AE66" s="739"/>
      <c r="AF66" s="872" t="s">
        <v>398</v>
      </c>
      <c r="AG66" s="833"/>
      <c r="AH66" s="833"/>
      <c r="AI66" s="833"/>
      <c r="AJ66" s="873"/>
      <c r="AK66" s="737" t="s">
        <v>399</v>
      </c>
      <c r="AL66" s="761"/>
      <c r="AM66" s="761"/>
      <c r="AN66" s="761"/>
      <c r="AO66" s="762"/>
      <c r="AP66" s="737" t="s">
        <v>400</v>
      </c>
      <c r="AQ66" s="738"/>
      <c r="AR66" s="738"/>
      <c r="AS66" s="738"/>
      <c r="AT66" s="739"/>
      <c r="AU66" s="737" t="s">
        <v>401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1840</v>
      </c>
      <c r="R68" s="886"/>
      <c r="S68" s="886"/>
      <c r="T68" s="886"/>
      <c r="U68" s="886"/>
      <c r="V68" s="886">
        <v>1803</v>
      </c>
      <c r="W68" s="886"/>
      <c r="X68" s="886"/>
      <c r="Y68" s="886"/>
      <c r="Z68" s="886"/>
      <c r="AA68" s="886">
        <v>36</v>
      </c>
      <c r="AB68" s="886"/>
      <c r="AC68" s="886"/>
      <c r="AD68" s="886"/>
      <c r="AE68" s="886"/>
      <c r="AF68" s="886">
        <v>36</v>
      </c>
      <c r="AG68" s="886"/>
      <c r="AH68" s="886"/>
      <c r="AI68" s="886"/>
      <c r="AJ68" s="886"/>
      <c r="AK68" s="886" t="s">
        <v>564</v>
      </c>
      <c r="AL68" s="886"/>
      <c r="AM68" s="886"/>
      <c r="AN68" s="886"/>
      <c r="AO68" s="886"/>
      <c r="AP68" s="886">
        <v>2240</v>
      </c>
      <c r="AQ68" s="886"/>
      <c r="AR68" s="886"/>
      <c r="AS68" s="886"/>
      <c r="AT68" s="886"/>
      <c r="AU68" s="886">
        <v>2099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0</v>
      </c>
      <c r="R69" s="851"/>
      <c r="S69" s="851"/>
      <c r="T69" s="851"/>
      <c r="U69" s="851"/>
      <c r="V69" s="851" t="s">
        <v>545</v>
      </c>
      <c r="W69" s="851"/>
      <c r="X69" s="851"/>
      <c r="Y69" s="851"/>
      <c r="Z69" s="851"/>
      <c r="AA69" s="851">
        <v>0</v>
      </c>
      <c r="AB69" s="851"/>
      <c r="AC69" s="851"/>
      <c r="AD69" s="851"/>
      <c r="AE69" s="851"/>
      <c r="AF69" s="851">
        <v>0</v>
      </c>
      <c r="AG69" s="851"/>
      <c r="AH69" s="851"/>
      <c r="AI69" s="851"/>
      <c r="AJ69" s="851"/>
      <c r="AK69" s="851" t="s">
        <v>563</v>
      </c>
      <c r="AL69" s="851"/>
      <c r="AM69" s="851"/>
      <c r="AN69" s="851"/>
      <c r="AO69" s="851"/>
      <c r="AP69" s="851" t="s">
        <v>545</v>
      </c>
      <c r="AQ69" s="851"/>
      <c r="AR69" s="851"/>
      <c r="AS69" s="851"/>
      <c r="AT69" s="851"/>
      <c r="AU69" s="851" t="s">
        <v>563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6">
        <v>14856</v>
      </c>
      <c r="R70" s="851"/>
      <c r="S70" s="851"/>
      <c r="T70" s="851"/>
      <c r="U70" s="851"/>
      <c r="V70" s="851">
        <v>14216</v>
      </c>
      <c r="W70" s="851"/>
      <c r="X70" s="851"/>
      <c r="Y70" s="851"/>
      <c r="Z70" s="851"/>
      <c r="AA70" s="851">
        <v>639</v>
      </c>
      <c r="AB70" s="851"/>
      <c r="AC70" s="851"/>
      <c r="AD70" s="851"/>
      <c r="AE70" s="851"/>
      <c r="AF70" s="851">
        <v>639</v>
      </c>
      <c r="AG70" s="851"/>
      <c r="AH70" s="851"/>
      <c r="AI70" s="851"/>
      <c r="AJ70" s="851"/>
      <c r="AK70" s="851">
        <v>10</v>
      </c>
      <c r="AL70" s="851"/>
      <c r="AM70" s="851"/>
      <c r="AN70" s="851"/>
      <c r="AO70" s="851"/>
      <c r="AP70" s="851" t="s">
        <v>545</v>
      </c>
      <c r="AQ70" s="851"/>
      <c r="AR70" s="851"/>
      <c r="AS70" s="851"/>
      <c r="AT70" s="851"/>
      <c r="AU70" s="851" t="s">
        <v>545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549</v>
      </c>
      <c r="C71" s="894"/>
      <c r="D71" s="894"/>
      <c r="E71" s="894"/>
      <c r="F71" s="894"/>
      <c r="G71" s="894"/>
      <c r="H71" s="894"/>
      <c r="I71" s="894"/>
      <c r="J71" s="894"/>
      <c r="K71" s="894"/>
      <c r="L71" s="894"/>
      <c r="M71" s="894"/>
      <c r="N71" s="894"/>
      <c r="O71" s="894"/>
      <c r="P71" s="895"/>
      <c r="Q71" s="896">
        <v>121</v>
      </c>
      <c r="R71" s="851"/>
      <c r="S71" s="851"/>
      <c r="T71" s="851"/>
      <c r="U71" s="851"/>
      <c r="V71" s="851">
        <v>104</v>
      </c>
      <c r="W71" s="851"/>
      <c r="X71" s="851"/>
      <c r="Y71" s="851"/>
      <c r="Z71" s="851"/>
      <c r="AA71" s="851">
        <v>17</v>
      </c>
      <c r="AB71" s="851"/>
      <c r="AC71" s="851"/>
      <c r="AD71" s="851"/>
      <c r="AE71" s="851"/>
      <c r="AF71" s="851">
        <v>17</v>
      </c>
      <c r="AG71" s="851"/>
      <c r="AH71" s="851"/>
      <c r="AI71" s="851"/>
      <c r="AJ71" s="851"/>
      <c r="AK71" s="851" t="s">
        <v>545</v>
      </c>
      <c r="AL71" s="851"/>
      <c r="AM71" s="851"/>
      <c r="AN71" s="851"/>
      <c r="AO71" s="851"/>
      <c r="AP71" s="851" t="s">
        <v>545</v>
      </c>
      <c r="AQ71" s="851"/>
      <c r="AR71" s="851"/>
      <c r="AS71" s="851"/>
      <c r="AT71" s="851"/>
      <c r="AU71" s="851" t="s">
        <v>545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550</v>
      </c>
      <c r="C72" s="894"/>
      <c r="D72" s="894"/>
      <c r="E72" s="894"/>
      <c r="F72" s="894"/>
      <c r="G72" s="894"/>
      <c r="H72" s="894"/>
      <c r="I72" s="894"/>
      <c r="J72" s="894"/>
      <c r="K72" s="894"/>
      <c r="L72" s="894"/>
      <c r="M72" s="894"/>
      <c r="N72" s="894"/>
      <c r="O72" s="894"/>
      <c r="P72" s="895"/>
      <c r="Q72" s="896">
        <v>121</v>
      </c>
      <c r="R72" s="851"/>
      <c r="S72" s="851"/>
      <c r="T72" s="851"/>
      <c r="U72" s="851"/>
      <c r="V72" s="851">
        <v>107</v>
      </c>
      <c r="W72" s="851"/>
      <c r="X72" s="851"/>
      <c r="Y72" s="851"/>
      <c r="Z72" s="851"/>
      <c r="AA72" s="851">
        <v>14</v>
      </c>
      <c r="AB72" s="851"/>
      <c r="AC72" s="851"/>
      <c r="AD72" s="851"/>
      <c r="AE72" s="851"/>
      <c r="AF72" s="851">
        <v>14</v>
      </c>
      <c r="AG72" s="851"/>
      <c r="AH72" s="851"/>
      <c r="AI72" s="851"/>
      <c r="AJ72" s="851"/>
      <c r="AK72" s="851" t="s">
        <v>545</v>
      </c>
      <c r="AL72" s="851"/>
      <c r="AM72" s="851"/>
      <c r="AN72" s="851"/>
      <c r="AO72" s="851"/>
      <c r="AP72" s="851" t="s">
        <v>545</v>
      </c>
      <c r="AQ72" s="851"/>
      <c r="AR72" s="851"/>
      <c r="AS72" s="851"/>
      <c r="AT72" s="851"/>
      <c r="AU72" s="851" t="s">
        <v>560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551</v>
      </c>
      <c r="C73" s="894"/>
      <c r="D73" s="894"/>
      <c r="E73" s="894"/>
      <c r="F73" s="894"/>
      <c r="G73" s="894"/>
      <c r="H73" s="894"/>
      <c r="I73" s="894"/>
      <c r="J73" s="894"/>
      <c r="K73" s="894"/>
      <c r="L73" s="894"/>
      <c r="M73" s="894"/>
      <c r="N73" s="894"/>
      <c r="O73" s="894"/>
      <c r="P73" s="895"/>
      <c r="Q73" s="896">
        <v>495</v>
      </c>
      <c r="R73" s="851"/>
      <c r="S73" s="851"/>
      <c r="T73" s="851"/>
      <c r="U73" s="851"/>
      <c r="V73" s="851">
        <v>447</v>
      </c>
      <c r="W73" s="851"/>
      <c r="X73" s="851"/>
      <c r="Y73" s="851"/>
      <c r="Z73" s="851"/>
      <c r="AA73" s="851">
        <v>48</v>
      </c>
      <c r="AB73" s="851"/>
      <c r="AC73" s="851"/>
      <c r="AD73" s="851"/>
      <c r="AE73" s="851"/>
      <c r="AF73" s="851">
        <v>48</v>
      </c>
      <c r="AG73" s="851"/>
      <c r="AH73" s="851"/>
      <c r="AI73" s="851"/>
      <c r="AJ73" s="851"/>
      <c r="AK73" s="851" t="s">
        <v>545</v>
      </c>
      <c r="AL73" s="851"/>
      <c r="AM73" s="851"/>
      <c r="AN73" s="851"/>
      <c r="AO73" s="851"/>
      <c r="AP73" s="851" t="s">
        <v>545</v>
      </c>
      <c r="AQ73" s="851"/>
      <c r="AR73" s="851"/>
      <c r="AS73" s="851"/>
      <c r="AT73" s="851"/>
      <c r="AU73" s="851" t="s">
        <v>545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552</v>
      </c>
      <c r="C74" s="894"/>
      <c r="D74" s="894"/>
      <c r="E74" s="894"/>
      <c r="F74" s="894"/>
      <c r="G74" s="894"/>
      <c r="H74" s="894"/>
      <c r="I74" s="894"/>
      <c r="J74" s="894"/>
      <c r="K74" s="894"/>
      <c r="L74" s="894"/>
      <c r="M74" s="894"/>
      <c r="N74" s="894"/>
      <c r="O74" s="894"/>
      <c r="P74" s="895"/>
      <c r="Q74" s="896">
        <v>154741</v>
      </c>
      <c r="R74" s="851"/>
      <c r="S74" s="851"/>
      <c r="T74" s="851"/>
      <c r="U74" s="851"/>
      <c r="V74" s="851">
        <v>148063</v>
      </c>
      <c r="W74" s="851"/>
      <c r="X74" s="851"/>
      <c r="Y74" s="851"/>
      <c r="Z74" s="851"/>
      <c r="AA74" s="851">
        <v>6679</v>
      </c>
      <c r="AB74" s="851"/>
      <c r="AC74" s="851"/>
      <c r="AD74" s="851"/>
      <c r="AE74" s="851"/>
      <c r="AF74" s="851">
        <v>6679</v>
      </c>
      <c r="AG74" s="851"/>
      <c r="AH74" s="851"/>
      <c r="AI74" s="851"/>
      <c r="AJ74" s="851"/>
      <c r="AK74" s="851">
        <v>280</v>
      </c>
      <c r="AL74" s="851"/>
      <c r="AM74" s="851"/>
      <c r="AN74" s="851"/>
      <c r="AO74" s="851"/>
      <c r="AP74" s="851" t="s">
        <v>545</v>
      </c>
      <c r="AQ74" s="851"/>
      <c r="AR74" s="851"/>
      <c r="AS74" s="851"/>
      <c r="AT74" s="851"/>
      <c r="AU74" s="851" t="s">
        <v>545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7433</v>
      </c>
      <c r="AG88" s="862"/>
      <c r="AH88" s="862"/>
      <c r="AI88" s="862"/>
      <c r="AJ88" s="862"/>
      <c r="AK88" s="859"/>
      <c r="AL88" s="859"/>
      <c r="AM88" s="859"/>
      <c r="AN88" s="859"/>
      <c r="AO88" s="859"/>
      <c r="AP88" s="862">
        <v>2240</v>
      </c>
      <c r="AQ88" s="862"/>
      <c r="AR88" s="862"/>
      <c r="AS88" s="862"/>
      <c r="AT88" s="862"/>
      <c r="AU88" s="862">
        <v>2099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71</v>
      </c>
      <c r="CS102" s="870"/>
      <c r="CT102" s="870"/>
      <c r="CU102" s="870"/>
      <c r="CV102" s="913"/>
      <c r="CW102" s="912" t="s">
        <v>566</v>
      </c>
      <c r="CX102" s="870"/>
      <c r="CY102" s="870"/>
      <c r="CZ102" s="870"/>
      <c r="DA102" s="913"/>
      <c r="DB102" s="912" t="s">
        <v>567</v>
      </c>
      <c r="DC102" s="870"/>
      <c r="DD102" s="870"/>
      <c r="DE102" s="870"/>
      <c r="DF102" s="913"/>
      <c r="DG102" s="912" t="s">
        <v>567</v>
      </c>
      <c r="DH102" s="870"/>
      <c r="DI102" s="870"/>
      <c r="DJ102" s="870"/>
      <c r="DK102" s="913"/>
      <c r="DL102" s="912" t="s">
        <v>567</v>
      </c>
      <c r="DM102" s="870"/>
      <c r="DN102" s="870"/>
      <c r="DO102" s="870"/>
      <c r="DP102" s="913"/>
      <c r="DQ102" s="912" t="s">
        <v>567</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287</v>
      </c>
      <c r="AG109" s="915"/>
      <c r="AH109" s="915"/>
      <c r="AI109" s="915"/>
      <c r="AJ109" s="916"/>
      <c r="AK109" s="914" t="s">
        <v>286</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287</v>
      </c>
      <c r="BW109" s="915"/>
      <c r="BX109" s="915"/>
      <c r="BY109" s="915"/>
      <c r="BZ109" s="916"/>
      <c r="CA109" s="914" t="s">
        <v>286</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287</v>
      </c>
      <c r="DM109" s="915"/>
      <c r="DN109" s="915"/>
      <c r="DO109" s="915"/>
      <c r="DP109" s="916"/>
      <c r="DQ109" s="914" t="s">
        <v>286</v>
      </c>
      <c r="DR109" s="915"/>
      <c r="DS109" s="915"/>
      <c r="DT109" s="915"/>
      <c r="DU109" s="916"/>
      <c r="DV109" s="914" t="s">
        <v>412</v>
      </c>
      <c r="DW109" s="915"/>
      <c r="DX109" s="915"/>
      <c r="DY109" s="915"/>
      <c r="DZ109" s="917"/>
    </row>
    <row r="110" spans="1:131" s="199" customFormat="1" ht="26.25" customHeight="1" x14ac:dyDescent="0.15">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1639678</v>
      </c>
      <c r="AB110" s="922"/>
      <c r="AC110" s="922"/>
      <c r="AD110" s="922"/>
      <c r="AE110" s="923"/>
      <c r="AF110" s="924">
        <v>1640957</v>
      </c>
      <c r="AG110" s="922"/>
      <c r="AH110" s="922"/>
      <c r="AI110" s="922"/>
      <c r="AJ110" s="923"/>
      <c r="AK110" s="924">
        <v>1778803</v>
      </c>
      <c r="AL110" s="922"/>
      <c r="AM110" s="922"/>
      <c r="AN110" s="922"/>
      <c r="AO110" s="923"/>
      <c r="AP110" s="925">
        <v>19.899999999999999</v>
      </c>
      <c r="AQ110" s="926"/>
      <c r="AR110" s="926"/>
      <c r="AS110" s="926"/>
      <c r="AT110" s="927"/>
      <c r="AU110" s="928" t="s">
        <v>60</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18324254</v>
      </c>
      <c r="BR110" s="957"/>
      <c r="BS110" s="957"/>
      <c r="BT110" s="957"/>
      <c r="BU110" s="957"/>
      <c r="BV110" s="957">
        <v>18638079</v>
      </c>
      <c r="BW110" s="957"/>
      <c r="BX110" s="957"/>
      <c r="BY110" s="957"/>
      <c r="BZ110" s="957"/>
      <c r="CA110" s="957">
        <v>18564988</v>
      </c>
      <c r="CB110" s="957"/>
      <c r="CC110" s="957"/>
      <c r="CD110" s="957"/>
      <c r="CE110" s="957"/>
      <c r="CF110" s="971">
        <v>207.6</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419</v>
      </c>
      <c r="BA111" s="980"/>
      <c r="BB111" s="980"/>
      <c r="BC111" s="980"/>
      <c r="BD111" s="980"/>
      <c r="BE111" s="980"/>
      <c r="BF111" s="980"/>
      <c r="BG111" s="980"/>
      <c r="BH111" s="980"/>
      <c r="BI111" s="980"/>
      <c r="BJ111" s="980"/>
      <c r="BK111" s="980"/>
      <c r="BL111" s="980"/>
      <c r="BM111" s="980"/>
      <c r="BN111" s="980"/>
      <c r="BO111" s="980"/>
      <c r="BP111" s="981"/>
      <c r="BQ111" s="949">
        <v>12929</v>
      </c>
      <c r="BR111" s="950"/>
      <c r="BS111" s="950"/>
      <c r="BT111" s="950"/>
      <c r="BU111" s="950"/>
      <c r="BV111" s="950">
        <v>2708</v>
      </c>
      <c r="BW111" s="950"/>
      <c r="BX111" s="950"/>
      <c r="BY111" s="950"/>
      <c r="BZ111" s="950"/>
      <c r="CA111" s="950">
        <v>1380</v>
      </c>
      <c r="CB111" s="950"/>
      <c r="CC111" s="950"/>
      <c r="CD111" s="950"/>
      <c r="CE111" s="950"/>
      <c r="CF111" s="944">
        <v>0</v>
      </c>
      <c r="CG111" s="945"/>
      <c r="CH111" s="945"/>
      <c r="CI111" s="945"/>
      <c r="CJ111" s="945"/>
      <c r="CK111" s="975"/>
      <c r="CL111" s="976"/>
      <c r="CM111" s="946" t="s">
        <v>420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421</v>
      </c>
      <c r="B112" s="983"/>
      <c r="C112" s="980" t="s">
        <v>422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423</v>
      </c>
      <c r="BA112" s="980"/>
      <c r="BB112" s="980"/>
      <c r="BC112" s="980"/>
      <c r="BD112" s="980"/>
      <c r="BE112" s="980"/>
      <c r="BF112" s="980"/>
      <c r="BG112" s="980"/>
      <c r="BH112" s="980"/>
      <c r="BI112" s="980"/>
      <c r="BJ112" s="980"/>
      <c r="BK112" s="980"/>
      <c r="BL112" s="980"/>
      <c r="BM112" s="980"/>
      <c r="BN112" s="980"/>
      <c r="BO112" s="980"/>
      <c r="BP112" s="981"/>
      <c r="BQ112" s="949">
        <v>6828143</v>
      </c>
      <c r="BR112" s="950"/>
      <c r="BS112" s="950"/>
      <c r="BT112" s="950"/>
      <c r="BU112" s="950"/>
      <c r="BV112" s="950">
        <v>6836204</v>
      </c>
      <c r="BW112" s="950"/>
      <c r="BX112" s="950"/>
      <c r="BY112" s="950"/>
      <c r="BZ112" s="950"/>
      <c r="CA112" s="950">
        <v>6611900</v>
      </c>
      <c r="CB112" s="950"/>
      <c r="CC112" s="950"/>
      <c r="CD112" s="950"/>
      <c r="CE112" s="950"/>
      <c r="CF112" s="944">
        <v>73.900000000000006</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332614</v>
      </c>
      <c r="AB113" s="964"/>
      <c r="AC113" s="964"/>
      <c r="AD113" s="964"/>
      <c r="AE113" s="965"/>
      <c r="AF113" s="966">
        <v>346247</v>
      </c>
      <c r="AG113" s="964"/>
      <c r="AH113" s="964"/>
      <c r="AI113" s="964"/>
      <c r="AJ113" s="965"/>
      <c r="AK113" s="966">
        <v>350146</v>
      </c>
      <c r="AL113" s="964"/>
      <c r="AM113" s="964"/>
      <c r="AN113" s="964"/>
      <c r="AO113" s="965"/>
      <c r="AP113" s="967">
        <v>3.9</v>
      </c>
      <c r="AQ113" s="968"/>
      <c r="AR113" s="968"/>
      <c r="AS113" s="968"/>
      <c r="AT113" s="969"/>
      <c r="AU113" s="930"/>
      <c r="AV113" s="931"/>
      <c r="AW113" s="931"/>
      <c r="AX113" s="931"/>
      <c r="AY113" s="931"/>
      <c r="AZ113" s="979" t="s">
        <v>426</v>
      </c>
      <c r="BA113" s="980"/>
      <c r="BB113" s="980"/>
      <c r="BC113" s="980"/>
      <c r="BD113" s="980"/>
      <c r="BE113" s="980"/>
      <c r="BF113" s="980"/>
      <c r="BG113" s="980"/>
      <c r="BH113" s="980"/>
      <c r="BI113" s="980"/>
      <c r="BJ113" s="980"/>
      <c r="BK113" s="980"/>
      <c r="BL113" s="980"/>
      <c r="BM113" s="980"/>
      <c r="BN113" s="980"/>
      <c r="BO113" s="980"/>
      <c r="BP113" s="981"/>
      <c r="BQ113" s="949">
        <v>1758320</v>
      </c>
      <c r="BR113" s="950"/>
      <c r="BS113" s="950"/>
      <c r="BT113" s="950"/>
      <c r="BU113" s="950"/>
      <c r="BV113" s="950">
        <v>2228295</v>
      </c>
      <c r="BW113" s="950"/>
      <c r="BX113" s="950"/>
      <c r="BY113" s="950"/>
      <c r="BZ113" s="950"/>
      <c r="CA113" s="950">
        <v>2098923</v>
      </c>
      <c r="CB113" s="950"/>
      <c r="CC113" s="950"/>
      <c r="CD113" s="950"/>
      <c r="CE113" s="950"/>
      <c r="CF113" s="944">
        <v>23.5</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191930</v>
      </c>
      <c r="AB114" s="989"/>
      <c r="AC114" s="989"/>
      <c r="AD114" s="989"/>
      <c r="AE114" s="990"/>
      <c r="AF114" s="991">
        <v>191533</v>
      </c>
      <c r="AG114" s="989"/>
      <c r="AH114" s="989"/>
      <c r="AI114" s="989"/>
      <c r="AJ114" s="990"/>
      <c r="AK114" s="991">
        <v>178554</v>
      </c>
      <c r="AL114" s="989"/>
      <c r="AM114" s="989"/>
      <c r="AN114" s="989"/>
      <c r="AO114" s="990"/>
      <c r="AP114" s="992">
        <v>2</v>
      </c>
      <c r="AQ114" s="993"/>
      <c r="AR114" s="993"/>
      <c r="AS114" s="993"/>
      <c r="AT114" s="994"/>
      <c r="AU114" s="930"/>
      <c r="AV114" s="931"/>
      <c r="AW114" s="931"/>
      <c r="AX114" s="931"/>
      <c r="AY114" s="931"/>
      <c r="AZ114" s="979" t="s">
        <v>429</v>
      </c>
      <c r="BA114" s="980"/>
      <c r="BB114" s="980"/>
      <c r="BC114" s="980"/>
      <c r="BD114" s="980"/>
      <c r="BE114" s="980"/>
      <c r="BF114" s="980"/>
      <c r="BG114" s="980"/>
      <c r="BH114" s="980"/>
      <c r="BI114" s="980"/>
      <c r="BJ114" s="980"/>
      <c r="BK114" s="980"/>
      <c r="BL114" s="980"/>
      <c r="BM114" s="980"/>
      <c r="BN114" s="980"/>
      <c r="BO114" s="980"/>
      <c r="BP114" s="981"/>
      <c r="BQ114" s="949">
        <v>2110744</v>
      </c>
      <c r="BR114" s="950"/>
      <c r="BS114" s="950"/>
      <c r="BT114" s="950"/>
      <c r="BU114" s="950"/>
      <c r="BV114" s="950">
        <v>1951610</v>
      </c>
      <c r="BW114" s="950"/>
      <c r="BX114" s="950"/>
      <c r="BY114" s="950"/>
      <c r="BZ114" s="950"/>
      <c r="CA114" s="950">
        <v>1865853</v>
      </c>
      <c r="CB114" s="950"/>
      <c r="CC114" s="950"/>
      <c r="CD114" s="950"/>
      <c r="CE114" s="950"/>
      <c r="CF114" s="944">
        <v>20.9</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11477</v>
      </c>
      <c r="AB115" s="964"/>
      <c r="AC115" s="964"/>
      <c r="AD115" s="964"/>
      <c r="AE115" s="965"/>
      <c r="AF115" s="966">
        <v>1814</v>
      </c>
      <c r="AG115" s="964"/>
      <c r="AH115" s="964"/>
      <c r="AI115" s="964"/>
      <c r="AJ115" s="965"/>
      <c r="AK115" s="966">
        <v>1551</v>
      </c>
      <c r="AL115" s="964"/>
      <c r="AM115" s="964"/>
      <c r="AN115" s="964"/>
      <c r="AO115" s="965"/>
      <c r="AP115" s="967">
        <v>0</v>
      </c>
      <c r="AQ115" s="968"/>
      <c r="AR115" s="968"/>
      <c r="AS115" s="968"/>
      <c r="AT115" s="969"/>
      <c r="AU115" s="930"/>
      <c r="AV115" s="931"/>
      <c r="AW115" s="931"/>
      <c r="AX115" s="931"/>
      <c r="AY115" s="931"/>
      <c r="AZ115" s="979" t="s">
        <v>432</v>
      </c>
      <c r="BA115" s="980"/>
      <c r="BB115" s="980"/>
      <c r="BC115" s="980"/>
      <c r="BD115" s="980"/>
      <c r="BE115" s="980"/>
      <c r="BF115" s="980"/>
      <c r="BG115" s="980"/>
      <c r="BH115" s="980"/>
      <c r="BI115" s="980"/>
      <c r="BJ115" s="980"/>
      <c r="BK115" s="980"/>
      <c r="BL115" s="980"/>
      <c r="BM115" s="980"/>
      <c r="BN115" s="980"/>
      <c r="BO115" s="980"/>
      <c r="BP115" s="981"/>
      <c r="BQ115" s="949">
        <v>86</v>
      </c>
      <c r="BR115" s="950"/>
      <c r="BS115" s="950"/>
      <c r="BT115" s="950"/>
      <c r="BU115" s="950"/>
      <c r="BV115" s="950">
        <v>23</v>
      </c>
      <c r="BW115" s="950"/>
      <c r="BX115" s="950"/>
      <c r="BY115" s="950"/>
      <c r="BZ115" s="950"/>
      <c r="CA115" s="950" t="s">
        <v>111</v>
      </c>
      <c r="CB115" s="950"/>
      <c r="CC115" s="950"/>
      <c r="CD115" s="950"/>
      <c r="CE115" s="950"/>
      <c r="CF115" s="944" t="s">
        <v>111</v>
      </c>
      <c r="CG115" s="945"/>
      <c r="CH115" s="945"/>
      <c r="CI115" s="945"/>
      <c r="CJ115" s="945"/>
      <c r="CK115" s="975"/>
      <c r="CL115" s="976"/>
      <c r="CM115" s="979" t="s">
        <v>433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434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12929</v>
      </c>
      <c r="DH116" s="989"/>
      <c r="DI116" s="989"/>
      <c r="DJ116" s="989"/>
      <c r="DK116" s="990"/>
      <c r="DL116" s="991">
        <v>2708</v>
      </c>
      <c r="DM116" s="989"/>
      <c r="DN116" s="989"/>
      <c r="DO116" s="989"/>
      <c r="DP116" s="990"/>
      <c r="DQ116" s="991">
        <v>1380</v>
      </c>
      <c r="DR116" s="989"/>
      <c r="DS116" s="989"/>
      <c r="DT116" s="989"/>
      <c r="DU116" s="990"/>
      <c r="DV116" s="992">
        <v>0</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437</v>
      </c>
      <c r="Z117" s="916"/>
      <c r="AA117" s="1006">
        <v>2175699</v>
      </c>
      <c r="AB117" s="1007"/>
      <c r="AC117" s="1007"/>
      <c r="AD117" s="1007"/>
      <c r="AE117" s="1008"/>
      <c r="AF117" s="1009">
        <v>2180551</v>
      </c>
      <c r="AG117" s="1007"/>
      <c r="AH117" s="1007"/>
      <c r="AI117" s="1007"/>
      <c r="AJ117" s="1008"/>
      <c r="AK117" s="1009">
        <v>2309054</v>
      </c>
      <c r="AL117" s="1007"/>
      <c r="AM117" s="1007"/>
      <c r="AN117" s="1007"/>
      <c r="AO117" s="1008"/>
      <c r="AP117" s="1010"/>
      <c r="AQ117" s="1011"/>
      <c r="AR117" s="1011"/>
      <c r="AS117" s="1011"/>
      <c r="AT117" s="1012"/>
      <c r="AU117" s="930"/>
      <c r="AV117" s="931"/>
      <c r="AW117" s="931"/>
      <c r="AX117" s="931"/>
      <c r="AY117" s="931"/>
      <c r="AZ117" s="997" t="s">
        <v>438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287</v>
      </c>
      <c r="AG118" s="915"/>
      <c r="AH118" s="915"/>
      <c r="AI118" s="915"/>
      <c r="AJ118" s="916"/>
      <c r="AK118" s="914" t="s">
        <v>286</v>
      </c>
      <c r="AL118" s="915"/>
      <c r="AM118" s="915"/>
      <c r="AN118" s="915"/>
      <c r="AO118" s="916"/>
      <c r="AP118" s="1001" t="s">
        <v>412</v>
      </c>
      <c r="AQ118" s="1002"/>
      <c r="AR118" s="1002"/>
      <c r="AS118" s="1002"/>
      <c r="AT118" s="1003"/>
      <c r="AU118" s="930"/>
      <c r="AV118" s="931"/>
      <c r="AW118" s="931"/>
      <c r="AX118" s="931"/>
      <c r="AY118" s="931"/>
      <c r="AZ118" s="1004" t="s">
        <v>440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442</v>
      </c>
      <c r="BP119" s="1036"/>
      <c r="BQ119" s="1027">
        <v>29034476</v>
      </c>
      <c r="BR119" s="1028"/>
      <c r="BS119" s="1028"/>
      <c r="BT119" s="1028"/>
      <c r="BU119" s="1028"/>
      <c r="BV119" s="1028">
        <v>29656919</v>
      </c>
      <c r="BW119" s="1028"/>
      <c r="BX119" s="1028"/>
      <c r="BY119" s="1028"/>
      <c r="BZ119" s="1028"/>
      <c r="CA119" s="1028">
        <v>29143044</v>
      </c>
      <c r="CB119" s="1028"/>
      <c r="CC119" s="1028"/>
      <c r="CD119" s="1028"/>
      <c r="CE119" s="1028"/>
      <c r="CF119" s="1029"/>
      <c r="CG119" s="1030"/>
      <c r="CH119" s="1030"/>
      <c r="CI119" s="1030"/>
      <c r="CJ119" s="1031"/>
      <c r="CK119" s="977"/>
      <c r="CL119" s="978"/>
      <c r="CM119" s="1032" t="s">
        <v>443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420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444</v>
      </c>
      <c r="AV120" s="1020"/>
      <c r="AW120" s="1020"/>
      <c r="AX120" s="1020"/>
      <c r="AY120" s="1021"/>
      <c r="AZ120" s="970" t="s">
        <v>445</v>
      </c>
      <c r="BA120" s="919"/>
      <c r="BB120" s="919"/>
      <c r="BC120" s="919"/>
      <c r="BD120" s="919"/>
      <c r="BE120" s="919"/>
      <c r="BF120" s="919"/>
      <c r="BG120" s="919"/>
      <c r="BH120" s="919"/>
      <c r="BI120" s="919"/>
      <c r="BJ120" s="919"/>
      <c r="BK120" s="919"/>
      <c r="BL120" s="919"/>
      <c r="BM120" s="919"/>
      <c r="BN120" s="919"/>
      <c r="BO120" s="919"/>
      <c r="BP120" s="920"/>
      <c r="BQ120" s="956">
        <v>6697419</v>
      </c>
      <c r="BR120" s="957"/>
      <c r="BS120" s="957"/>
      <c r="BT120" s="957"/>
      <c r="BU120" s="957"/>
      <c r="BV120" s="957">
        <v>6729251</v>
      </c>
      <c r="BW120" s="957"/>
      <c r="BX120" s="957"/>
      <c r="BY120" s="957"/>
      <c r="BZ120" s="957"/>
      <c r="CA120" s="957">
        <v>6924886</v>
      </c>
      <c r="CB120" s="957"/>
      <c r="CC120" s="957"/>
      <c r="CD120" s="957"/>
      <c r="CE120" s="957"/>
      <c r="CF120" s="971">
        <v>77.400000000000006</v>
      </c>
      <c r="CG120" s="972"/>
      <c r="CH120" s="972"/>
      <c r="CI120" s="972"/>
      <c r="CJ120" s="972"/>
      <c r="CK120" s="1037" t="s">
        <v>446</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5492028</v>
      </c>
      <c r="DH120" s="957"/>
      <c r="DI120" s="957"/>
      <c r="DJ120" s="957"/>
      <c r="DK120" s="957"/>
      <c r="DL120" s="957">
        <v>5412400</v>
      </c>
      <c r="DM120" s="957"/>
      <c r="DN120" s="957"/>
      <c r="DO120" s="957"/>
      <c r="DP120" s="957"/>
      <c r="DQ120" s="957">
        <v>5350214</v>
      </c>
      <c r="DR120" s="957"/>
      <c r="DS120" s="957"/>
      <c r="DT120" s="957"/>
      <c r="DU120" s="957"/>
      <c r="DV120" s="958">
        <v>59.8</v>
      </c>
      <c r="DW120" s="958"/>
      <c r="DX120" s="958"/>
      <c r="DY120" s="958"/>
      <c r="DZ120" s="959"/>
    </row>
    <row r="121" spans="1:130" s="199" customFormat="1" ht="26.25" customHeight="1" x14ac:dyDescent="0.15">
      <c r="A121" s="1089"/>
      <c r="B121" s="976"/>
      <c r="C121" s="997" t="s">
        <v>447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448</v>
      </c>
      <c r="BA121" s="980"/>
      <c r="BB121" s="980"/>
      <c r="BC121" s="980"/>
      <c r="BD121" s="980"/>
      <c r="BE121" s="980"/>
      <c r="BF121" s="980"/>
      <c r="BG121" s="980"/>
      <c r="BH121" s="980"/>
      <c r="BI121" s="980"/>
      <c r="BJ121" s="980"/>
      <c r="BK121" s="980"/>
      <c r="BL121" s="980"/>
      <c r="BM121" s="980"/>
      <c r="BN121" s="980"/>
      <c r="BO121" s="980"/>
      <c r="BP121" s="981"/>
      <c r="BQ121" s="949">
        <v>831460</v>
      </c>
      <c r="BR121" s="950"/>
      <c r="BS121" s="950"/>
      <c r="BT121" s="950"/>
      <c r="BU121" s="950"/>
      <c r="BV121" s="950">
        <v>887395</v>
      </c>
      <c r="BW121" s="950"/>
      <c r="BX121" s="950"/>
      <c r="BY121" s="950"/>
      <c r="BZ121" s="950"/>
      <c r="CA121" s="950">
        <v>784934</v>
      </c>
      <c r="CB121" s="950"/>
      <c r="CC121" s="950"/>
      <c r="CD121" s="950"/>
      <c r="CE121" s="950"/>
      <c r="CF121" s="944">
        <v>8.8000000000000007</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985039</v>
      </c>
      <c r="DH121" s="950"/>
      <c r="DI121" s="950"/>
      <c r="DJ121" s="950"/>
      <c r="DK121" s="950"/>
      <c r="DL121" s="950">
        <v>1041541</v>
      </c>
      <c r="DM121" s="950"/>
      <c r="DN121" s="950"/>
      <c r="DO121" s="950"/>
      <c r="DP121" s="950"/>
      <c r="DQ121" s="950">
        <v>887515</v>
      </c>
      <c r="DR121" s="950"/>
      <c r="DS121" s="950"/>
      <c r="DT121" s="950"/>
      <c r="DU121" s="950"/>
      <c r="DV121" s="951">
        <v>9.9</v>
      </c>
      <c r="DW121" s="951"/>
      <c r="DX121" s="951"/>
      <c r="DY121" s="951"/>
      <c r="DZ121" s="952"/>
    </row>
    <row r="122" spans="1:130" s="199" customFormat="1" ht="26.25" customHeight="1" x14ac:dyDescent="0.15">
      <c r="A122" s="1089"/>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449</v>
      </c>
      <c r="BA122" s="995"/>
      <c r="BB122" s="995"/>
      <c r="BC122" s="995"/>
      <c r="BD122" s="995"/>
      <c r="BE122" s="995"/>
      <c r="BF122" s="995"/>
      <c r="BG122" s="995"/>
      <c r="BH122" s="995"/>
      <c r="BI122" s="995"/>
      <c r="BJ122" s="995"/>
      <c r="BK122" s="995"/>
      <c r="BL122" s="995"/>
      <c r="BM122" s="995"/>
      <c r="BN122" s="995"/>
      <c r="BO122" s="995"/>
      <c r="BP122" s="996"/>
      <c r="BQ122" s="1027">
        <v>18405979</v>
      </c>
      <c r="BR122" s="1028"/>
      <c r="BS122" s="1028"/>
      <c r="BT122" s="1028"/>
      <c r="BU122" s="1028"/>
      <c r="BV122" s="1028">
        <v>18607676</v>
      </c>
      <c r="BW122" s="1028"/>
      <c r="BX122" s="1028"/>
      <c r="BY122" s="1028"/>
      <c r="BZ122" s="1028"/>
      <c r="CA122" s="1028">
        <v>18520580</v>
      </c>
      <c r="CB122" s="1028"/>
      <c r="CC122" s="1028"/>
      <c r="CD122" s="1028"/>
      <c r="CE122" s="1028"/>
      <c r="CF122" s="1048">
        <v>207.1</v>
      </c>
      <c r="CG122" s="1049"/>
      <c r="CH122" s="1049"/>
      <c r="CI122" s="1049"/>
      <c r="CJ122" s="1049"/>
      <c r="CK122" s="1040"/>
      <c r="CL122" s="1041"/>
      <c r="CM122" s="1041"/>
      <c r="CN122" s="1041"/>
      <c r="CO122" s="1042"/>
      <c r="CP122" s="1050" t="s">
        <v>450</v>
      </c>
      <c r="CQ122" s="1051"/>
      <c r="CR122" s="1051"/>
      <c r="CS122" s="1051"/>
      <c r="CT122" s="1051"/>
      <c r="CU122" s="1051"/>
      <c r="CV122" s="1051"/>
      <c r="CW122" s="1051"/>
      <c r="CX122" s="1051"/>
      <c r="CY122" s="1051"/>
      <c r="CZ122" s="1051"/>
      <c r="DA122" s="1051"/>
      <c r="DB122" s="1051"/>
      <c r="DC122" s="1051"/>
      <c r="DD122" s="1051"/>
      <c r="DE122" s="1051"/>
      <c r="DF122" s="1052"/>
      <c r="DG122" s="949">
        <v>336877</v>
      </c>
      <c r="DH122" s="950"/>
      <c r="DI122" s="950"/>
      <c r="DJ122" s="950"/>
      <c r="DK122" s="950"/>
      <c r="DL122" s="950">
        <v>364965</v>
      </c>
      <c r="DM122" s="950"/>
      <c r="DN122" s="950"/>
      <c r="DO122" s="950"/>
      <c r="DP122" s="950"/>
      <c r="DQ122" s="950">
        <v>357153</v>
      </c>
      <c r="DR122" s="950"/>
      <c r="DS122" s="950"/>
      <c r="DT122" s="950"/>
      <c r="DU122" s="950"/>
      <c r="DV122" s="951">
        <v>4</v>
      </c>
      <c r="DW122" s="951"/>
      <c r="DX122" s="951"/>
      <c r="DY122" s="951"/>
      <c r="DZ122" s="952"/>
    </row>
    <row r="123" spans="1:130" s="199" customFormat="1" ht="26.25" customHeight="1" x14ac:dyDescent="0.15">
      <c r="A123" s="1089"/>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11031</v>
      </c>
      <c r="AB123" s="989"/>
      <c r="AC123" s="989"/>
      <c r="AD123" s="989"/>
      <c r="AE123" s="990"/>
      <c r="AF123" s="991">
        <v>1430</v>
      </c>
      <c r="AG123" s="989"/>
      <c r="AH123" s="989"/>
      <c r="AI123" s="989"/>
      <c r="AJ123" s="990"/>
      <c r="AK123" s="991">
        <v>1405</v>
      </c>
      <c r="AL123" s="989"/>
      <c r="AM123" s="989"/>
      <c r="AN123" s="989"/>
      <c r="AO123" s="990"/>
      <c r="AP123" s="992">
        <v>0</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451</v>
      </c>
      <c r="BP123" s="1036"/>
      <c r="BQ123" s="1095">
        <v>25934858</v>
      </c>
      <c r="BR123" s="1096"/>
      <c r="BS123" s="1096"/>
      <c r="BT123" s="1096"/>
      <c r="BU123" s="1096"/>
      <c r="BV123" s="1096">
        <v>26224322</v>
      </c>
      <c r="BW123" s="1096"/>
      <c r="BX123" s="1096"/>
      <c r="BY123" s="1096"/>
      <c r="BZ123" s="1096"/>
      <c r="CA123" s="1096">
        <v>26230400</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14199</v>
      </c>
      <c r="DH123" s="989"/>
      <c r="DI123" s="989"/>
      <c r="DJ123" s="989"/>
      <c r="DK123" s="990"/>
      <c r="DL123" s="991">
        <v>17298</v>
      </c>
      <c r="DM123" s="989"/>
      <c r="DN123" s="989"/>
      <c r="DO123" s="989"/>
      <c r="DP123" s="990"/>
      <c r="DQ123" s="991">
        <v>17018</v>
      </c>
      <c r="DR123" s="989"/>
      <c r="DS123" s="989"/>
      <c r="DT123" s="989"/>
      <c r="DU123" s="990"/>
      <c r="DV123" s="992">
        <v>0.2</v>
      </c>
      <c r="DW123" s="993"/>
      <c r="DX123" s="993"/>
      <c r="DY123" s="993"/>
      <c r="DZ123" s="994"/>
    </row>
    <row r="124" spans="1:130" s="199" customFormat="1" ht="26.25" customHeight="1" thickBot="1" x14ac:dyDescent="0.2">
      <c r="A124" s="1089"/>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34.700000000000003</v>
      </c>
      <c r="BR124" s="1058"/>
      <c r="BS124" s="1058"/>
      <c r="BT124" s="1058"/>
      <c r="BU124" s="1058"/>
      <c r="BV124" s="1058">
        <v>37.799999999999997</v>
      </c>
      <c r="BW124" s="1058"/>
      <c r="BX124" s="1058"/>
      <c r="BY124" s="1058"/>
      <c r="BZ124" s="1058"/>
      <c r="CA124" s="1058">
        <v>32.5</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446</v>
      </c>
      <c r="AB127" s="989"/>
      <c r="AC127" s="989"/>
      <c r="AD127" s="989"/>
      <c r="AE127" s="990"/>
      <c r="AF127" s="991">
        <v>384</v>
      </c>
      <c r="AG127" s="989"/>
      <c r="AH127" s="989"/>
      <c r="AI127" s="989"/>
      <c r="AJ127" s="990"/>
      <c r="AK127" s="991">
        <v>146</v>
      </c>
      <c r="AL127" s="989"/>
      <c r="AM127" s="989"/>
      <c r="AN127" s="989"/>
      <c r="AO127" s="990"/>
      <c r="AP127" s="992">
        <v>0</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57670</v>
      </c>
      <c r="AB128" s="1078"/>
      <c r="AC128" s="1078"/>
      <c r="AD128" s="1078"/>
      <c r="AE128" s="1079"/>
      <c r="AF128" s="1080">
        <v>57892</v>
      </c>
      <c r="AG128" s="1078"/>
      <c r="AH128" s="1078"/>
      <c r="AI128" s="1078"/>
      <c r="AJ128" s="1079"/>
      <c r="AK128" s="1080">
        <v>63074</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111</v>
      </c>
      <c r="BG128" s="1085"/>
      <c r="BH128" s="1085"/>
      <c r="BI128" s="1085"/>
      <c r="BJ128" s="1085"/>
      <c r="BK128" s="1085"/>
      <c r="BL128" s="1086"/>
      <c r="BM128" s="1084">
        <v>13.26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v>86</v>
      </c>
      <c r="DH128" s="1070"/>
      <c r="DI128" s="1070"/>
      <c r="DJ128" s="1070"/>
      <c r="DK128" s="1070"/>
      <c r="DL128" s="1070">
        <v>23</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10354738</v>
      </c>
      <c r="AB129" s="989"/>
      <c r="AC129" s="989"/>
      <c r="AD129" s="989"/>
      <c r="AE129" s="990"/>
      <c r="AF129" s="991">
        <v>10448646</v>
      </c>
      <c r="AG129" s="989"/>
      <c r="AH129" s="989"/>
      <c r="AI129" s="989"/>
      <c r="AJ129" s="990"/>
      <c r="AK129" s="991">
        <v>10474387</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111</v>
      </c>
      <c r="BG129" s="1099"/>
      <c r="BH129" s="1099"/>
      <c r="BI129" s="1099"/>
      <c r="BJ129" s="1099"/>
      <c r="BK129" s="1099"/>
      <c r="BL129" s="1100"/>
      <c r="BM129" s="1098">
        <v>18.260000000000002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1434051</v>
      </c>
      <c r="AB130" s="989"/>
      <c r="AC130" s="989"/>
      <c r="AD130" s="989"/>
      <c r="AE130" s="990"/>
      <c r="AF130" s="991">
        <v>1391598</v>
      </c>
      <c r="AG130" s="989"/>
      <c r="AH130" s="989"/>
      <c r="AI130" s="989"/>
      <c r="AJ130" s="990"/>
      <c r="AK130" s="991">
        <v>1529610</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7.9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8920687</v>
      </c>
      <c r="AB131" s="1014"/>
      <c r="AC131" s="1014"/>
      <c r="AD131" s="1014"/>
      <c r="AE131" s="1015"/>
      <c r="AF131" s="1013">
        <v>9057048</v>
      </c>
      <c r="AG131" s="1014"/>
      <c r="AH131" s="1014"/>
      <c r="AI131" s="1014"/>
      <c r="AJ131" s="1015"/>
      <c r="AK131" s="1013">
        <v>8944777</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32.5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7.6673242769999996</v>
      </c>
      <c r="AB132" s="1130"/>
      <c r="AC132" s="1130"/>
      <c r="AD132" s="1130"/>
      <c r="AE132" s="1131"/>
      <c r="AF132" s="1132">
        <v>8.0717359559999995</v>
      </c>
      <c r="AG132" s="1130"/>
      <c r="AH132" s="1130"/>
      <c r="AI132" s="1130"/>
      <c r="AJ132" s="1131"/>
      <c r="AK132" s="1132">
        <v>8.0088078219999996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8.3000000000000007</v>
      </c>
      <c r="AB133" s="1113"/>
      <c r="AC133" s="1113"/>
      <c r="AD133" s="1113"/>
      <c r="AE133" s="1114"/>
      <c r="AF133" s="1112">
        <v>7.9</v>
      </c>
      <c r="AG133" s="1113"/>
      <c r="AH133" s="1113"/>
      <c r="AI133" s="1113"/>
      <c r="AJ133" s="1114"/>
      <c r="AK133" s="1112">
        <v>7.9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0" t="s">
        <v>479</v>
      </c>
      <c r="L7" s="256"/>
      <c r="M7" s="257" t="s">
        <v>480</v>
      </c>
      <c r="N7" s="258"/>
    </row>
    <row r="8" spans="1:16" x14ac:dyDescent="0.15">
      <c r="A8" s="250"/>
      <c r="B8" s="246"/>
      <c r="C8" s="246"/>
      <c r="D8" s="246"/>
      <c r="E8" s="246"/>
      <c r="F8" s="246"/>
      <c r="G8" s="259"/>
      <c r="H8" s="260"/>
      <c r="I8" s="260"/>
      <c r="J8" s="261"/>
      <c r="K8" s="1151"/>
      <c r="L8" s="262" t="s">
        <v>481</v>
      </c>
      <c r="M8" s="263" t="s">
        <v>482</v>
      </c>
      <c r="N8" s="264" t="s">
        <v>483</v>
      </c>
    </row>
    <row r="9" spans="1:16" x14ac:dyDescent="0.15">
      <c r="A9" s="250"/>
      <c r="B9" s="246"/>
      <c r="C9" s="246"/>
      <c r="D9" s="246"/>
      <c r="E9" s="246"/>
      <c r="F9" s="246"/>
      <c r="G9" s="1152" t="s">
        <v>484</v>
      </c>
      <c r="H9" s="1153"/>
      <c r="I9" s="1153"/>
      <c r="J9" s="1154"/>
      <c r="K9" s="265">
        <v>1898555</v>
      </c>
      <c r="L9" s="266">
        <v>58963</v>
      </c>
      <c r="M9" s="267">
        <v>88814</v>
      </c>
      <c r="N9" s="268">
        <v>-33.6</v>
      </c>
    </row>
    <row r="10" spans="1:16" x14ac:dyDescent="0.15">
      <c r="A10" s="250"/>
      <c r="B10" s="246"/>
      <c r="C10" s="246"/>
      <c r="D10" s="246"/>
      <c r="E10" s="246"/>
      <c r="F10" s="246"/>
      <c r="G10" s="1152" t="s">
        <v>485</v>
      </c>
      <c r="H10" s="1153"/>
      <c r="I10" s="1153"/>
      <c r="J10" s="1154"/>
      <c r="K10" s="269">
        <v>165845</v>
      </c>
      <c r="L10" s="270">
        <v>5151</v>
      </c>
      <c r="M10" s="271">
        <v>7348</v>
      </c>
      <c r="N10" s="272">
        <v>-29.9</v>
      </c>
    </row>
    <row r="11" spans="1:16" ht="13.5" customHeight="1" x14ac:dyDescent="0.15">
      <c r="A11" s="250"/>
      <c r="B11" s="246"/>
      <c r="C11" s="246"/>
      <c r="D11" s="246"/>
      <c r="E11" s="246"/>
      <c r="F11" s="246"/>
      <c r="G11" s="1152" t="s">
        <v>486</v>
      </c>
      <c r="H11" s="1153"/>
      <c r="I11" s="1153"/>
      <c r="J11" s="1154"/>
      <c r="K11" s="269">
        <v>603969</v>
      </c>
      <c r="L11" s="270">
        <v>18757</v>
      </c>
      <c r="M11" s="271">
        <v>9064</v>
      </c>
      <c r="N11" s="272">
        <v>106.9</v>
      </c>
    </row>
    <row r="12" spans="1:16" ht="13.5" customHeight="1" x14ac:dyDescent="0.15">
      <c r="A12" s="250"/>
      <c r="B12" s="246"/>
      <c r="C12" s="246"/>
      <c r="D12" s="246"/>
      <c r="E12" s="246"/>
      <c r="F12" s="246"/>
      <c r="G12" s="1152" t="s">
        <v>487</v>
      </c>
      <c r="H12" s="1153"/>
      <c r="I12" s="1153"/>
      <c r="J12" s="1154"/>
      <c r="K12" s="269" t="s">
        <v>488</v>
      </c>
      <c r="L12" s="270" t="s">
        <v>488</v>
      </c>
      <c r="M12" s="271">
        <v>917</v>
      </c>
      <c r="N12" s="272" t="s">
        <v>488</v>
      </c>
    </row>
    <row r="13" spans="1:16" ht="13.5" customHeight="1" x14ac:dyDescent="0.15">
      <c r="A13" s="250"/>
      <c r="B13" s="246"/>
      <c r="C13" s="246"/>
      <c r="D13" s="246"/>
      <c r="E13" s="246"/>
      <c r="F13" s="246"/>
      <c r="G13" s="1152" t="s">
        <v>489</v>
      </c>
      <c r="H13" s="1153"/>
      <c r="I13" s="1153"/>
      <c r="J13" s="1154"/>
      <c r="K13" s="269" t="s">
        <v>488</v>
      </c>
      <c r="L13" s="270" t="s">
        <v>488</v>
      </c>
      <c r="M13" s="271">
        <v>11</v>
      </c>
      <c r="N13" s="272" t="s">
        <v>488</v>
      </c>
    </row>
    <row r="14" spans="1:16" ht="13.5" customHeight="1" x14ac:dyDescent="0.15">
      <c r="A14" s="250"/>
      <c r="B14" s="246"/>
      <c r="C14" s="246"/>
      <c r="D14" s="246"/>
      <c r="E14" s="246"/>
      <c r="F14" s="246"/>
      <c r="G14" s="1152" t="s">
        <v>490</v>
      </c>
      <c r="H14" s="1153"/>
      <c r="I14" s="1153"/>
      <c r="J14" s="1154"/>
      <c r="K14" s="269">
        <v>118163</v>
      </c>
      <c r="L14" s="270">
        <v>3670</v>
      </c>
      <c r="M14" s="271">
        <v>3976</v>
      </c>
      <c r="N14" s="272">
        <v>-7.7</v>
      </c>
    </row>
    <row r="15" spans="1:16" ht="13.5" customHeight="1" x14ac:dyDescent="0.15">
      <c r="A15" s="250"/>
      <c r="B15" s="246"/>
      <c r="C15" s="246"/>
      <c r="D15" s="246"/>
      <c r="E15" s="246"/>
      <c r="F15" s="246"/>
      <c r="G15" s="1152" t="s">
        <v>491</v>
      </c>
      <c r="H15" s="1153"/>
      <c r="I15" s="1153"/>
      <c r="J15" s="1154"/>
      <c r="K15" s="269">
        <v>64727</v>
      </c>
      <c r="L15" s="270">
        <v>2010</v>
      </c>
      <c r="M15" s="271">
        <v>2094</v>
      </c>
      <c r="N15" s="272">
        <v>-4</v>
      </c>
    </row>
    <row r="16" spans="1:16" x14ac:dyDescent="0.15">
      <c r="A16" s="250"/>
      <c r="B16" s="246"/>
      <c r="C16" s="246"/>
      <c r="D16" s="246"/>
      <c r="E16" s="246"/>
      <c r="F16" s="246"/>
      <c r="G16" s="1155" t="s">
        <v>492</v>
      </c>
      <c r="H16" s="1156"/>
      <c r="I16" s="1156"/>
      <c r="J16" s="1157"/>
      <c r="K16" s="270">
        <v>-257202</v>
      </c>
      <c r="L16" s="270">
        <v>-7988</v>
      </c>
      <c r="M16" s="271">
        <v>-9674</v>
      </c>
      <c r="N16" s="272">
        <v>-17.399999999999999</v>
      </c>
    </row>
    <row r="17" spans="1:16" x14ac:dyDescent="0.15">
      <c r="A17" s="250"/>
      <c r="B17" s="246"/>
      <c r="C17" s="246"/>
      <c r="D17" s="246"/>
      <c r="E17" s="246"/>
      <c r="F17" s="246"/>
      <c r="G17" s="1155" t="s">
        <v>170</v>
      </c>
      <c r="H17" s="1156"/>
      <c r="I17" s="1156"/>
      <c r="J17" s="1157"/>
      <c r="K17" s="270">
        <v>2594057</v>
      </c>
      <c r="L17" s="270">
        <v>80563</v>
      </c>
      <c r="M17" s="271">
        <v>102550</v>
      </c>
      <c r="N17" s="272">
        <v>-21.4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47" t="s">
        <v>497</v>
      </c>
      <c r="H21" s="1148"/>
      <c r="I21" s="1148"/>
      <c r="J21" s="1149"/>
      <c r="K21" s="282">
        <v>7.36</v>
      </c>
      <c r="L21" s="283">
        <v>9.9600000000000009</v>
      </c>
      <c r="M21" s="284">
        <v>-2.6</v>
      </c>
      <c r="N21" s="251"/>
      <c r="O21" s="285"/>
      <c r="P21" s="281"/>
    </row>
    <row r="22" spans="1:16" s="286" customFormat="1" x14ac:dyDescent="0.15">
      <c r="A22" s="281"/>
      <c r="B22" s="251"/>
      <c r="C22" s="251"/>
      <c r="D22" s="251"/>
      <c r="E22" s="251"/>
      <c r="F22" s="251"/>
      <c r="G22" s="1147" t="s">
        <v>498</v>
      </c>
      <c r="H22" s="1148"/>
      <c r="I22" s="1148"/>
      <c r="J22" s="1149"/>
      <c r="K22" s="287">
        <v>98.1</v>
      </c>
      <c r="L22" s="288">
        <v>97.8</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0" t="s">
        <v>479</v>
      </c>
      <c r="L30" s="256"/>
      <c r="M30" s="257" t="s">
        <v>480</v>
      </c>
      <c r="N30" s="258"/>
    </row>
    <row r="31" spans="1:16" x14ac:dyDescent="0.15">
      <c r="A31" s="250"/>
      <c r="B31" s="246"/>
      <c r="C31" s="246"/>
      <c r="D31" s="246"/>
      <c r="E31" s="246"/>
      <c r="F31" s="246"/>
      <c r="G31" s="259"/>
      <c r="H31" s="260"/>
      <c r="I31" s="260"/>
      <c r="J31" s="261"/>
      <c r="K31" s="1151"/>
      <c r="L31" s="262" t="s">
        <v>481</v>
      </c>
      <c r="M31" s="263" t="s">
        <v>482</v>
      </c>
      <c r="N31" s="264" t="s">
        <v>483</v>
      </c>
    </row>
    <row r="32" spans="1:16" ht="27" customHeight="1" x14ac:dyDescent="0.15">
      <c r="A32" s="250"/>
      <c r="B32" s="246"/>
      <c r="C32" s="246"/>
      <c r="D32" s="246"/>
      <c r="E32" s="246"/>
      <c r="F32" s="246"/>
      <c r="G32" s="1163" t="s">
        <v>502</v>
      </c>
      <c r="H32" s="1164"/>
      <c r="I32" s="1164"/>
      <c r="J32" s="1165"/>
      <c r="K32" s="296">
        <v>1778803</v>
      </c>
      <c r="L32" s="296">
        <v>55244</v>
      </c>
      <c r="M32" s="297">
        <v>68120</v>
      </c>
      <c r="N32" s="298">
        <v>-18.899999999999999</v>
      </c>
    </row>
    <row r="33" spans="1:16" ht="13.5" customHeight="1" x14ac:dyDescent="0.15">
      <c r="A33" s="250"/>
      <c r="B33" s="246"/>
      <c r="C33" s="246"/>
      <c r="D33" s="246"/>
      <c r="E33" s="246"/>
      <c r="F33" s="246"/>
      <c r="G33" s="1163" t="s">
        <v>503</v>
      </c>
      <c r="H33" s="1164"/>
      <c r="I33" s="1164"/>
      <c r="J33" s="1165"/>
      <c r="K33" s="296" t="s">
        <v>488</v>
      </c>
      <c r="L33" s="296" t="s">
        <v>488</v>
      </c>
      <c r="M33" s="297" t="s">
        <v>488</v>
      </c>
      <c r="N33" s="298" t="s">
        <v>488</v>
      </c>
    </row>
    <row r="34" spans="1:16" ht="27" customHeight="1" x14ac:dyDescent="0.15">
      <c r="A34" s="250"/>
      <c r="B34" s="246"/>
      <c r="C34" s="246"/>
      <c r="D34" s="246"/>
      <c r="E34" s="246"/>
      <c r="F34" s="246"/>
      <c r="G34" s="1163" t="s">
        <v>504</v>
      </c>
      <c r="H34" s="1164"/>
      <c r="I34" s="1164"/>
      <c r="J34" s="1165"/>
      <c r="K34" s="296" t="s">
        <v>488</v>
      </c>
      <c r="L34" s="296" t="s">
        <v>488</v>
      </c>
      <c r="M34" s="297">
        <v>13</v>
      </c>
      <c r="N34" s="298" t="s">
        <v>488</v>
      </c>
    </row>
    <row r="35" spans="1:16" ht="27" customHeight="1" x14ac:dyDescent="0.15">
      <c r="A35" s="250"/>
      <c r="B35" s="246"/>
      <c r="C35" s="246"/>
      <c r="D35" s="246"/>
      <c r="E35" s="246"/>
      <c r="F35" s="246"/>
      <c r="G35" s="1163" t="s">
        <v>505</v>
      </c>
      <c r="H35" s="1164"/>
      <c r="I35" s="1164"/>
      <c r="J35" s="1165"/>
      <c r="K35" s="296">
        <v>350146</v>
      </c>
      <c r="L35" s="296">
        <v>10874</v>
      </c>
      <c r="M35" s="297">
        <v>17609</v>
      </c>
      <c r="N35" s="298">
        <v>-38.200000000000003</v>
      </c>
    </row>
    <row r="36" spans="1:16" ht="27" customHeight="1" x14ac:dyDescent="0.15">
      <c r="A36" s="250"/>
      <c r="B36" s="246"/>
      <c r="C36" s="246"/>
      <c r="D36" s="246"/>
      <c r="E36" s="246"/>
      <c r="F36" s="246"/>
      <c r="G36" s="1163" t="s">
        <v>506</v>
      </c>
      <c r="H36" s="1164"/>
      <c r="I36" s="1164"/>
      <c r="J36" s="1165"/>
      <c r="K36" s="296">
        <v>178554</v>
      </c>
      <c r="L36" s="296">
        <v>5545</v>
      </c>
      <c r="M36" s="297">
        <v>2944</v>
      </c>
      <c r="N36" s="298">
        <v>88.3</v>
      </c>
    </row>
    <row r="37" spans="1:16" ht="13.5" customHeight="1" x14ac:dyDescent="0.15">
      <c r="A37" s="250"/>
      <c r="B37" s="246"/>
      <c r="C37" s="246"/>
      <c r="D37" s="246"/>
      <c r="E37" s="246"/>
      <c r="F37" s="246"/>
      <c r="G37" s="1163" t="s">
        <v>507</v>
      </c>
      <c r="H37" s="1164"/>
      <c r="I37" s="1164"/>
      <c r="J37" s="1165"/>
      <c r="K37" s="296">
        <v>1551</v>
      </c>
      <c r="L37" s="296">
        <v>48</v>
      </c>
      <c r="M37" s="297">
        <v>1200</v>
      </c>
      <c r="N37" s="298">
        <v>-96</v>
      </c>
    </row>
    <row r="38" spans="1:16" ht="27" customHeight="1" x14ac:dyDescent="0.15">
      <c r="A38" s="250"/>
      <c r="B38" s="246"/>
      <c r="C38" s="246"/>
      <c r="D38" s="246"/>
      <c r="E38" s="246"/>
      <c r="F38" s="246"/>
      <c r="G38" s="1166" t="s">
        <v>508</v>
      </c>
      <c r="H38" s="1167"/>
      <c r="I38" s="1167"/>
      <c r="J38" s="1168"/>
      <c r="K38" s="299" t="s">
        <v>488</v>
      </c>
      <c r="L38" s="299" t="s">
        <v>488</v>
      </c>
      <c r="M38" s="300">
        <v>5</v>
      </c>
      <c r="N38" s="301" t="s">
        <v>488</v>
      </c>
      <c r="O38" s="295"/>
    </row>
    <row r="39" spans="1:16" x14ac:dyDescent="0.15">
      <c r="A39" s="250"/>
      <c r="B39" s="246"/>
      <c r="C39" s="246"/>
      <c r="D39" s="246"/>
      <c r="E39" s="246"/>
      <c r="F39" s="246"/>
      <c r="G39" s="1166" t="s">
        <v>509</v>
      </c>
      <c r="H39" s="1167"/>
      <c r="I39" s="1167"/>
      <c r="J39" s="1168"/>
      <c r="K39" s="302">
        <v>-63074</v>
      </c>
      <c r="L39" s="302">
        <v>-1959</v>
      </c>
      <c r="M39" s="303">
        <v>-3946</v>
      </c>
      <c r="N39" s="304">
        <v>-50.4</v>
      </c>
      <c r="O39" s="295"/>
    </row>
    <row r="40" spans="1:16" ht="27" customHeight="1" x14ac:dyDescent="0.15">
      <c r="A40" s="250"/>
      <c r="B40" s="246"/>
      <c r="C40" s="246"/>
      <c r="D40" s="246"/>
      <c r="E40" s="246"/>
      <c r="F40" s="246"/>
      <c r="G40" s="1163" t="s">
        <v>510</v>
      </c>
      <c r="H40" s="1164"/>
      <c r="I40" s="1164"/>
      <c r="J40" s="1165"/>
      <c r="K40" s="302">
        <v>-1529610</v>
      </c>
      <c r="L40" s="302">
        <v>-47505</v>
      </c>
      <c r="M40" s="303">
        <v>-59158</v>
      </c>
      <c r="N40" s="304">
        <v>-19.7</v>
      </c>
      <c r="O40" s="295"/>
    </row>
    <row r="41" spans="1:16" x14ac:dyDescent="0.15">
      <c r="A41" s="250"/>
      <c r="B41" s="246"/>
      <c r="C41" s="246"/>
      <c r="D41" s="246"/>
      <c r="E41" s="246"/>
      <c r="F41" s="246"/>
      <c r="G41" s="1169" t="s">
        <v>281</v>
      </c>
      <c r="H41" s="1170"/>
      <c r="I41" s="1170"/>
      <c r="J41" s="1171"/>
      <c r="K41" s="296">
        <v>716370</v>
      </c>
      <c r="L41" s="302">
        <v>22248</v>
      </c>
      <c r="M41" s="303">
        <v>26787</v>
      </c>
      <c r="N41" s="304">
        <v>-16.899999999999999</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58" t="s">
        <v>479</v>
      </c>
      <c r="J49" s="1160" t="s">
        <v>514</v>
      </c>
      <c r="K49" s="1161"/>
      <c r="L49" s="1161"/>
      <c r="M49" s="1161"/>
      <c r="N49" s="1162"/>
    </row>
    <row r="50" spans="1:14" x14ac:dyDescent="0.15">
      <c r="A50" s="250"/>
      <c r="B50" s="246"/>
      <c r="C50" s="246"/>
      <c r="D50" s="246"/>
      <c r="E50" s="246"/>
      <c r="F50" s="246"/>
      <c r="G50" s="314"/>
      <c r="H50" s="315"/>
      <c r="I50" s="1159"/>
      <c r="J50" s="316" t="s">
        <v>515</v>
      </c>
      <c r="K50" s="317" t="s">
        <v>516</v>
      </c>
      <c r="L50" s="318" t="s">
        <v>517</v>
      </c>
      <c r="M50" s="319" t="s">
        <v>518</v>
      </c>
      <c r="N50" s="320" t="s">
        <v>519</v>
      </c>
    </row>
    <row r="51" spans="1:14" x14ac:dyDescent="0.15">
      <c r="A51" s="250"/>
      <c r="B51" s="246"/>
      <c r="C51" s="246"/>
      <c r="D51" s="246"/>
      <c r="E51" s="246"/>
      <c r="F51" s="246"/>
      <c r="G51" s="312" t="s">
        <v>520</v>
      </c>
      <c r="H51" s="313"/>
      <c r="I51" s="321">
        <v>4029767</v>
      </c>
      <c r="J51" s="322">
        <v>117909</v>
      </c>
      <c r="K51" s="323">
        <v>25.3</v>
      </c>
      <c r="L51" s="324">
        <v>75709</v>
      </c>
      <c r="M51" s="325">
        <v>12.7</v>
      </c>
      <c r="N51" s="326">
        <v>12.6</v>
      </c>
    </row>
    <row r="52" spans="1:14" x14ac:dyDescent="0.15">
      <c r="A52" s="250"/>
      <c r="B52" s="246"/>
      <c r="C52" s="246"/>
      <c r="D52" s="246"/>
      <c r="E52" s="246"/>
      <c r="F52" s="246"/>
      <c r="G52" s="327"/>
      <c r="H52" s="328" t="s">
        <v>521</v>
      </c>
      <c r="I52" s="329">
        <v>1501998</v>
      </c>
      <c r="J52" s="330">
        <v>43948</v>
      </c>
      <c r="K52" s="331">
        <v>-4.5</v>
      </c>
      <c r="L52" s="332">
        <v>35212</v>
      </c>
      <c r="M52" s="333">
        <v>0</v>
      </c>
      <c r="N52" s="334">
        <v>-4.5</v>
      </c>
    </row>
    <row r="53" spans="1:14" x14ac:dyDescent="0.15">
      <c r="A53" s="250"/>
      <c r="B53" s="246"/>
      <c r="C53" s="246"/>
      <c r="D53" s="246"/>
      <c r="E53" s="246"/>
      <c r="F53" s="246"/>
      <c r="G53" s="312" t="s">
        <v>522</v>
      </c>
      <c r="H53" s="313"/>
      <c r="I53" s="321">
        <v>3244415</v>
      </c>
      <c r="J53" s="322">
        <v>95762</v>
      </c>
      <c r="K53" s="323">
        <v>-18.8</v>
      </c>
      <c r="L53" s="324">
        <v>90961</v>
      </c>
      <c r="M53" s="325">
        <v>20.100000000000001</v>
      </c>
      <c r="N53" s="326">
        <v>-38.9</v>
      </c>
    </row>
    <row r="54" spans="1:14" x14ac:dyDescent="0.15">
      <c r="A54" s="250"/>
      <c r="B54" s="246"/>
      <c r="C54" s="246"/>
      <c r="D54" s="246"/>
      <c r="E54" s="246"/>
      <c r="F54" s="246"/>
      <c r="G54" s="327"/>
      <c r="H54" s="328" t="s">
        <v>521</v>
      </c>
      <c r="I54" s="329">
        <v>1662681</v>
      </c>
      <c r="J54" s="330">
        <v>49076</v>
      </c>
      <c r="K54" s="331">
        <v>11.7</v>
      </c>
      <c r="L54" s="332">
        <v>37720</v>
      </c>
      <c r="M54" s="333">
        <v>7.1</v>
      </c>
      <c r="N54" s="334">
        <v>4.5999999999999996</v>
      </c>
    </row>
    <row r="55" spans="1:14" x14ac:dyDescent="0.15">
      <c r="A55" s="250"/>
      <c r="B55" s="246"/>
      <c r="C55" s="246"/>
      <c r="D55" s="246"/>
      <c r="E55" s="246"/>
      <c r="F55" s="246"/>
      <c r="G55" s="312" t="s">
        <v>523</v>
      </c>
      <c r="H55" s="313"/>
      <c r="I55" s="321">
        <v>3965161</v>
      </c>
      <c r="J55" s="322">
        <v>119099</v>
      </c>
      <c r="K55" s="323">
        <v>24.4</v>
      </c>
      <c r="L55" s="324">
        <v>106614</v>
      </c>
      <c r="M55" s="325">
        <v>17.2</v>
      </c>
      <c r="N55" s="326">
        <v>7.2</v>
      </c>
    </row>
    <row r="56" spans="1:14" x14ac:dyDescent="0.15">
      <c r="A56" s="250"/>
      <c r="B56" s="246"/>
      <c r="C56" s="246"/>
      <c r="D56" s="246"/>
      <c r="E56" s="246"/>
      <c r="F56" s="246"/>
      <c r="G56" s="327"/>
      <c r="H56" s="328" t="s">
        <v>521</v>
      </c>
      <c r="I56" s="329">
        <v>2266982</v>
      </c>
      <c r="J56" s="330">
        <v>68092</v>
      </c>
      <c r="K56" s="331">
        <v>38.700000000000003</v>
      </c>
      <c r="L56" s="332">
        <v>45545</v>
      </c>
      <c r="M56" s="333">
        <v>20.7</v>
      </c>
      <c r="N56" s="334">
        <v>18</v>
      </c>
    </row>
    <row r="57" spans="1:14" x14ac:dyDescent="0.15">
      <c r="A57" s="250"/>
      <c r="B57" s="246"/>
      <c r="C57" s="246"/>
      <c r="D57" s="246"/>
      <c r="E57" s="246"/>
      <c r="F57" s="246"/>
      <c r="G57" s="312" t="s">
        <v>524</v>
      </c>
      <c r="H57" s="313"/>
      <c r="I57" s="321">
        <v>2205052</v>
      </c>
      <c r="J57" s="322">
        <v>67342</v>
      </c>
      <c r="K57" s="323">
        <v>-43.5</v>
      </c>
      <c r="L57" s="324">
        <v>85459</v>
      </c>
      <c r="M57" s="325">
        <v>-19.8</v>
      </c>
      <c r="N57" s="326">
        <v>-23.7</v>
      </c>
    </row>
    <row r="58" spans="1:14" x14ac:dyDescent="0.15">
      <c r="A58" s="250"/>
      <c r="B58" s="246"/>
      <c r="C58" s="246"/>
      <c r="D58" s="246"/>
      <c r="E58" s="246"/>
      <c r="F58" s="246"/>
      <c r="G58" s="327"/>
      <c r="H58" s="328" t="s">
        <v>521</v>
      </c>
      <c r="I58" s="329">
        <v>1560344</v>
      </c>
      <c r="J58" s="330">
        <v>47653</v>
      </c>
      <c r="K58" s="331">
        <v>-30</v>
      </c>
      <c r="L58" s="332">
        <v>44378</v>
      </c>
      <c r="M58" s="333">
        <v>-2.6</v>
      </c>
      <c r="N58" s="334">
        <v>-27.4</v>
      </c>
    </row>
    <row r="59" spans="1:14" x14ac:dyDescent="0.15">
      <c r="A59" s="250"/>
      <c r="B59" s="246"/>
      <c r="C59" s="246"/>
      <c r="D59" s="246"/>
      <c r="E59" s="246"/>
      <c r="F59" s="246"/>
      <c r="G59" s="312" t="s">
        <v>525</v>
      </c>
      <c r="H59" s="313"/>
      <c r="I59" s="321">
        <v>1851833</v>
      </c>
      <c r="J59" s="322">
        <v>57512</v>
      </c>
      <c r="K59" s="323">
        <v>-14.6</v>
      </c>
      <c r="L59" s="324">
        <v>83280</v>
      </c>
      <c r="M59" s="325">
        <v>-2.5</v>
      </c>
      <c r="N59" s="326">
        <v>-12.1</v>
      </c>
    </row>
    <row r="60" spans="1:14" x14ac:dyDescent="0.15">
      <c r="A60" s="250"/>
      <c r="B60" s="246"/>
      <c r="C60" s="246"/>
      <c r="D60" s="246"/>
      <c r="E60" s="246"/>
      <c r="F60" s="246"/>
      <c r="G60" s="327"/>
      <c r="H60" s="328" t="s">
        <v>521</v>
      </c>
      <c r="I60" s="335">
        <v>1334792</v>
      </c>
      <c r="J60" s="330">
        <v>41454</v>
      </c>
      <c r="K60" s="331">
        <v>-13</v>
      </c>
      <c r="L60" s="332">
        <v>43123</v>
      </c>
      <c r="M60" s="333">
        <v>-2.8</v>
      </c>
      <c r="N60" s="334">
        <v>-10.199999999999999</v>
      </c>
    </row>
    <row r="61" spans="1:14" x14ac:dyDescent="0.15">
      <c r="A61" s="250"/>
      <c r="B61" s="246"/>
      <c r="C61" s="246"/>
      <c r="D61" s="246"/>
      <c r="E61" s="246"/>
      <c r="F61" s="246"/>
      <c r="G61" s="312" t="s">
        <v>526</v>
      </c>
      <c r="H61" s="336"/>
      <c r="I61" s="337">
        <v>3059246</v>
      </c>
      <c r="J61" s="338">
        <v>91525</v>
      </c>
      <c r="K61" s="339">
        <v>-5.4</v>
      </c>
      <c r="L61" s="340">
        <v>88405</v>
      </c>
      <c r="M61" s="341">
        <v>5.5</v>
      </c>
      <c r="N61" s="326">
        <v>-10.9</v>
      </c>
    </row>
    <row r="62" spans="1:14" x14ac:dyDescent="0.15">
      <c r="A62" s="250"/>
      <c r="B62" s="246"/>
      <c r="C62" s="246"/>
      <c r="D62" s="246"/>
      <c r="E62" s="246"/>
      <c r="F62" s="246"/>
      <c r="G62" s="327"/>
      <c r="H62" s="328" t="s">
        <v>521</v>
      </c>
      <c r="I62" s="329">
        <v>1665359</v>
      </c>
      <c r="J62" s="330">
        <v>50045</v>
      </c>
      <c r="K62" s="331">
        <v>0.6</v>
      </c>
      <c r="L62" s="332">
        <v>41196</v>
      </c>
      <c r="M62" s="333">
        <v>4.5</v>
      </c>
      <c r="N62" s="334">
        <v>-3.9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24.93</v>
      </c>
      <c r="G47" s="12">
        <v>23.77</v>
      </c>
      <c r="H47" s="12">
        <v>26.97</v>
      </c>
      <c r="I47" s="12">
        <v>28.59</v>
      </c>
      <c r="J47" s="13">
        <v>27.19</v>
      </c>
    </row>
    <row r="48" spans="2:10" ht="57.75" customHeight="1" x14ac:dyDescent="0.15">
      <c r="B48" s="14"/>
      <c r="C48" s="1174" t="s">
        <v>4</v>
      </c>
      <c r="D48" s="1174"/>
      <c r="E48" s="1175"/>
      <c r="F48" s="15">
        <v>4.0199999999999996</v>
      </c>
      <c r="G48" s="16">
        <v>4.1399999999999997</v>
      </c>
      <c r="H48" s="16">
        <v>3.34</v>
      </c>
      <c r="I48" s="16">
        <v>3.54</v>
      </c>
      <c r="J48" s="17">
        <v>2.92</v>
      </c>
    </row>
    <row r="49" spans="2:10" ht="57.75" customHeight="1" thickBot="1" x14ac:dyDescent="0.2">
      <c r="B49" s="18"/>
      <c r="C49" s="1176" t="s">
        <v>5</v>
      </c>
      <c r="D49" s="1176"/>
      <c r="E49" s="1177"/>
      <c r="F49" s="19">
        <v>2</v>
      </c>
      <c r="G49" s="20" t="s">
        <v>533</v>
      </c>
      <c r="H49" s="20">
        <v>2.0699999999999998</v>
      </c>
      <c r="I49" s="20">
        <v>2.1</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黒沢 綾希子</cp:lastModifiedBy>
  <cp:lastPrinted>2018-04-15T09:11:04Z</cp:lastPrinted>
  <dcterms:created xsi:type="dcterms:W3CDTF">2018-01-24T03:45:25Z</dcterms:created>
  <dcterms:modified xsi:type="dcterms:W3CDTF">2018-10-17T05:57:19Z</dcterms:modified>
  <cp:category/>
</cp:coreProperties>
</file>